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ris42-my.sharepoint.com/personal/tom_knight_hmtreasury_gov_uk/Documents/HMT Cost Tracker/"/>
    </mc:Choice>
  </mc:AlternateContent>
  <xr:revisionPtr revIDLastSave="222" documentId="8_{329E9028-1ADE-4200-A995-5A8EC25A29BA}" xr6:coauthVersionLast="47" xr6:coauthVersionMax="47" xr10:uidLastSave="{D99D2FA8-A360-4B80-A31B-5E17F5D3D80A}"/>
  <bookViews>
    <workbookView xWindow="22450" yWindow="-110" windowWidth="25820" windowHeight="14020" xr2:uid="{0ABEE935-8E9A-4B17-9785-43452467D28A}"/>
  </bookViews>
  <sheets>
    <sheet name="HMT COVID-19 Cost Tracker data" sheetId="4" r:id="rId1"/>
    <sheet name="NAO June 2022 data" sheetId="3" r:id="rId2"/>
  </sheets>
  <definedNames>
    <definedName name="_5.18.2_MOD___return_1___6_April_2021">'HMT COVID-19 Cost Tracker data'!#REF!</definedName>
    <definedName name="_xlnm._FilterDatabase" localSheetId="0" hidden="1">'HMT COVID-19 Cost Tracker data'!$A$1:$Q$134</definedName>
    <definedName name="_xlnm._FilterDatabase" localSheetId="1" hidden="1">'NAO June 2022 data'!$A$1:$AB$390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4" l="1"/>
  <c r="N11" i="4"/>
  <c r="O11" i="4"/>
  <c r="P11" i="4"/>
  <c r="M12" i="4"/>
  <c r="O12" i="4" s="1"/>
  <c r="N12" i="4"/>
  <c r="P12" i="4"/>
  <c r="M25" i="4"/>
  <c r="O25" i="4"/>
  <c r="M31" i="4"/>
  <c r="O87" i="4"/>
  <c r="O90" i="4"/>
  <c r="M123" i="4"/>
  <c r="O123" i="4" s="1"/>
  <c r="K125" i="4"/>
  <c r="O125" i="4" s="1"/>
  <c r="M125" i="4" s="1"/>
  <c r="K126" i="4"/>
  <c r="O126" i="4" s="1"/>
  <c r="M126" i="4" s="1"/>
  <c r="K127" i="4"/>
  <c r="O127" i="4" s="1"/>
  <c r="M127" i="4" s="1"/>
  <c r="K128" i="4"/>
  <c r="O128" i="4" s="1"/>
  <c r="M128" i="4" s="1"/>
</calcChain>
</file>

<file path=xl/sharedStrings.xml><?xml version="1.0" encoding="utf-8"?>
<sst xmlns="http://schemas.openxmlformats.org/spreadsheetml/2006/main" count="10680" uniqueCount="2169">
  <si>
    <t>03 April 2020</t>
  </si>
  <si>
    <t>Not applicable</t>
  </si>
  <si>
    <t>Not available</t>
  </si>
  <si>
    <t>11 December 2020</t>
  </si>
  <si>
    <t>12 April 2021</t>
  </si>
  <si>
    <t>0</t>
  </si>
  <si>
    <t>10 August 2021</t>
  </si>
  <si>
    <t>28 April 2022</t>
  </si>
  <si>
    <t>HMT</t>
  </si>
  <si>
    <t>UKEF</t>
  </si>
  <si>
    <t>Wider recovery measure</t>
  </si>
  <si>
    <t>Support for businesses</t>
  </si>
  <si>
    <t>UK Export Finance has expanded the scope of its export insurance policy to cover transactions with countries that were excluded from the scheme. The scheme protects against the risk of non-payment if UK exporters' customers become insolvent or other governments' actions make fulfilling contracts impossible.</t>
  </si>
  <si>
    <t>Active</t>
  </si>
  <si>
    <t>Enabling continued financial support for exporters</t>
  </si>
  <si>
    <t>28 September 2020</t>
  </si>
  <si>
    <t>10000</t>
  </si>
  <si>
    <t>2670</t>
  </si>
  <si>
    <t>28 February 2021</t>
  </si>
  <si>
    <t>0.08</t>
  </si>
  <si>
    <t>31 March 2022</t>
  </si>
  <si>
    <t>8500</t>
  </si>
  <si>
    <t>Direct response or consequence of COVID-19</t>
  </si>
  <si>
    <t>The total capacity for this measure is £10 billion.</t>
  </si>
  <si>
    <t>During the COVID-19 crisis, the government established a temporary £10 billion risk framework to allow UK Export Finance to continue to provide financial support to UK exporters whose ratings had been impacted by COVID-19. This framework sits alongside UK Export Finance's existing offer. Support was due to end on 31 July 2021 but was extended until 31 January 2022. It was further extended by HM Treasury until 31 July 2022.</t>
  </si>
  <si>
    <t>UK Export Finance Temporary COVID-19 Risk Framework</t>
  </si>
  <si>
    <t>31 March 2021</t>
  </si>
  <si>
    <t>0.002744</t>
  </si>
  <si>
    <t>31 July 2021</t>
  </si>
  <si>
    <t>27 April 2022</t>
  </si>
  <si>
    <t>OSoSW</t>
  </si>
  <si>
    <t>Operational expenditure</t>
  </si>
  <si>
    <t>The estimated lifetime cost and amount reported spent as at June 2022 are both just under £3,000. Due to rounding, these appear as zero in the columns here.</t>
  </si>
  <si>
    <t>Operating costs incurred by the Office of the Secretary of State for Wales, largely as a result of IT equipment and office furniture to allow staff to work from home.</t>
  </si>
  <si>
    <t>Office of the Secretary of State for Wales's additional operating costs as a result of COVID-19</t>
  </si>
  <si>
    <t>0.011983</t>
  </si>
  <si>
    <t>0.012763</t>
  </si>
  <si>
    <t>OSoSS</t>
  </si>
  <si>
    <t>Operating costs incurred by the Office of the Secretary of State for Scotland, largely as a result of IT equipment and office furniture to allow staff to work from home.</t>
  </si>
  <si>
    <t>Office of the Secretary of State for Scotland's additional operating costs as a result of COVID-19</t>
  </si>
  <si>
    <t>23 April 2021</t>
  </si>
  <si>
    <t>1.6</t>
  </si>
  <si>
    <t>Chief Scientist Office</t>
  </si>
  <si>
    <t>NIO</t>
  </si>
  <si>
    <t>Other support</t>
  </si>
  <si>
    <t>This was not an expense but a shortfall in income compared to normal. The pandemic led to a significant slowdown in court cases and, in turn, the legal work of the Crown Solicitors Office, which normally recovers its running costs (around £5 million) through professional fees. The slowdown in the Crown Solicitors Office's legal work impacted its normal income, resulting in the need for additional income from HM Treasury to make up the shortfall.</t>
  </si>
  <si>
    <t>Finished</t>
  </si>
  <si>
    <t>Income shortfall at the Crown Solicitors Office</t>
  </si>
  <si>
    <t>0.024943</t>
  </si>
  <si>
    <t>09 August 2021</t>
  </si>
  <si>
    <t>0.020326</t>
  </si>
  <si>
    <t>Operating costs incurred by the Northern Ireland Office, largely as a result of paying for equipment to allow staff to work from home.</t>
  </si>
  <si>
    <t>Northern Ireland Office's additional operating costs as a result of COVID-19</t>
  </si>
  <si>
    <t>27 October 2021</t>
  </si>
  <si>
    <t>477</t>
  </si>
  <si>
    <t>MoJ</t>
  </si>
  <si>
    <t>Support for other public services and emergency responses</t>
  </si>
  <si>
    <t>£477 million to fund the criminal justice system’s recovery from COVID-19. This funding will help to improve waiting times for victims of crime and start to reduce Crown Court backlogs caused by the pandemic.</t>
  </si>
  <si>
    <t>Criminal justice system recovery from COVID-19</t>
  </si>
  <si>
    <t>08 January 2021</t>
  </si>
  <si>
    <t>0.31</t>
  </si>
  <si>
    <t>30 June 2021</t>
  </si>
  <si>
    <t>Support for individuals</t>
  </si>
  <si>
    <t>To provide ongoing pastoral care and support to the most vulnerable people on probation who are serving their sentences in the community throughout the second COVID-19 wave period.</t>
  </si>
  <si>
    <t>Volunteering Matters</t>
  </si>
  <si>
    <t>01 April 2021</t>
  </si>
  <si>
    <t>25</t>
  </si>
  <si>
    <t>Funding to meet increased demand for domestic abuse and sexual violence services.</t>
  </si>
  <si>
    <t>Community-based services for domestic abuse and sexual violence</t>
  </si>
  <si>
    <t>22.3</t>
  </si>
  <si>
    <t>Costs incurred by the Ministry of Justice to enable remote working, including peripherals, infrastructure changes, laptop deployment and increased audio conference charges. Also includes recruiting additional staff to meet increased demand caused by delays in processing applications and hearing cases due to COVID-19.</t>
  </si>
  <si>
    <t>Ministry of Justice provision for remote working and staffing in 2020-21</t>
  </si>
  <si>
    <t>30 November 2020</t>
  </si>
  <si>
    <t>0.88</t>
  </si>
  <si>
    <t>Not Applicable</t>
  </si>
  <si>
    <t>This project offers targeted and tailored support to ethnic minority children that have been adversely affected by the COVID-19 pandemic and subsequent national lockdown.</t>
  </si>
  <si>
    <t>COVID-19 response to over-represented children - London boroughs of Newham and Brent</t>
  </si>
  <si>
    <t>16 March 2020</t>
  </si>
  <si>
    <t>308</t>
  </si>
  <si>
    <t>320</t>
  </si>
  <si>
    <t>HM Prisons &amp; Probation Service</t>
  </si>
  <si>
    <t>The breakdown of the spend is: 2021-22 £30.1 million on prisoner welfare and unfunded COVID-19 pressure for temporary accommodation; 2020-21 £254.2 million on pay, personal protective equipment, prisoner welfare, temporary accommodation costs and an increase in annual leave accrual; 2019-20 £6.5 million on personal protective equipment, staff pay and prisoner welfare.</t>
  </si>
  <si>
    <t>A range of measures including provision of extra accommodation in prisons, wider steps to contain the spread of COVID-19, investment in additional tagging capacity, staff overtime payments, personal protective equipment purchases, and costs associated with the introduction of exceptional models of delivery.</t>
  </si>
  <si>
    <t>Prisons and probation</t>
  </si>
  <si>
    <t>30 April 2020</t>
  </si>
  <si>
    <t>37</t>
  </si>
  <si>
    <t>44.4</t>
  </si>
  <si>
    <t>42.2</t>
  </si>
  <si>
    <t>42</t>
  </si>
  <si>
    <t>HM Courts &amp; Tribunals Service</t>
  </si>
  <si>
    <t>Increased use of video and audio systems to conduct hearings remotely.</t>
  </si>
  <si>
    <t>Courts - audio and video systems</t>
  </si>
  <si>
    <t>06 September 2020</t>
  </si>
  <si>
    <t>26.9</t>
  </si>
  <si>
    <t>34.8</t>
  </si>
  <si>
    <t>38.7</t>
  </si>
  <si>
    <t>The recruitment of 1,600 fixed term staff to support COVID-19 recovery measures such as support for digital hearings, ushers, and marshalling to ensure social distancing.</t>
  </si>
  <si>
    <t>Courts recovery - additional staffing for COVID-19 recovery</t>
  </si>
  <si>
    <t>13 November 2020</t>
  </si>
  <si>
    <t>0.01</t>
  </si>
  <si>
    <t>Sandwell Local Authority</t>
  </si>
  <si>
    <t>Funding to enable Sandwell Youth Offending Services to have an online presence in the form of a website so that children and young people, and their families can access the service using modern and relevant methods. This provided an opportunity to increase engagement with children and young people and their families. Sandwell is willing to share its experiences to assist other youth offending teams to develop interactive websites.</t>
  </si>
  <si>
    <t>COVID-19 Serious Youth Violence and Exploitation - Sandwell Metropolitan Borough Council</t>
  </si>
  <si>
    <t>30</t>
  </si>
  <si>
    <t>17.1</t>
  </si>
  <si>
    <t>12 August 2021</t>
  </si>
  <si>
    <t>13.48</t>
  </si>
  <si>
    <t>Other operational recovery and planning measures including: delivery of 'COVID Operating Hours'; enabling more cases to be heard during temporarily extended operating hours; additional judicial costs; recovery planning activities; and measures to enable home working.</t>
  </si>
  <si>
    <t xml:space="preserve">Operational recovery and planning
</t>
  </si>
  <si>
    <t>04 May 2020</t>
  </si>
  <si>
    <t>5.4</t>
  </si>
  <si>
    <t>DCMS</t>
  </si>
  <si>
    <t>Support to charities providing legal advice during the COVID-19 pandemic. Part of the charities support package announced in April 2020.</t>
  </si>
  <si>
    <t>Specialist legal advice services</t>
  </si>
  <si>
    <t>23 April 2020</t>
  </si>
  <si>
    <t>0.6</t>
  </si>
  <si>
    <t>0.85</t>
  </si>
  <si>
    <t>Funding to support the national service transition during the COVID-19 pandemic for the support of victims of rape and sexual abuse.</t>
  </si>
  <si>
    <t>Funding boost for remote victim services (sexual violence helplines)</t>
  </si>
  <si>
    <t>02 May 2020</t>
  </si>
  <si>
    <t>5</t>
  </si>
  <si>
    <t>03 December 2020</t>
  </si>
  <si>
    <t>4.727</t>
  </si>
  <si>
    <t>4.73</t>
  </si>
  <si>
    <t>Additional support during COVID-19 for victims of rape and sexual abuse. Part of the charities support package announced in April 2020.</t>
  </si>
  <si>
    <t>Rape support centres</t>
  </si>
  <si>
    <t>20</t>
  </si>
  <si>
    <t>27.7</t>
  </si>
  <si>
    <t>27.13</t>
  </si>
  <si>
    <t>Additional funding to help domestic abuse and sexual violence community-based services cope with additional demand during the COVID-19 pandemic. Part of the charities support package announced in April 2020.</t>
  </si>
  <si>
    <t>Domestic abuse and sexual violence community-based services</t>
  </si>
  <si>
    <t>18 May 2020</t>
  </si>
  <si>
    <t>0.3</t>
  </si>
  <si>
    <t>0.45</t>
  </si>
  <si>
    <t>Funding to voluntary organisations working to support the sector’s work during the COVID-19 pandemic or to make adaptations to the delivery of services provided to people in prison, leaving prison, under license in the community, or serving a community sentence.</t>
  </si>
  <si>
    <t>Offenders and ex-offenders affected by COVID-19 conditions</t>
  </si>
  <si>
    <t>20 May 2020</t>
  </si>
  <si>
    <t>0.8</t>
  </si>
  <si>
    <t>1.54</t>
  </si>
  <si>
    <t>The grant agreement ended on 31 March 2021, with a new grant agreement put in place in 2021-22.</t>
  </si>
  <si>
    <t>Provision of free legal support to victims of domestic abuse who wished to apply for an emergency protective order from the courts during COVID-19. Part of the charities support package announced in April 2020.</t>
  </si>
  <si>
    <t>Finding legal options for women survivors</t>
  </si>
  <si>
    <t>19 August 2020</t>
  </si>
  <si>
    <t>0.272</t>
  </si>
  <si>
    <t>0.289</t>
  </si>
  <si>
    <t>0.27</t>
  </si>
  <si>
    <t>Funding to support organisations which work with litigants in person, to provide specialist guidance and advice to people navigating the justice system during the COVID-19 pandemic.</t>
  </si>
  <si>
    <t>Legal support for litigants in person</t>
  </si>
  <si>
    <t>29.2</t>
  </si>
  <si>
    <t>36.3</t>
  </si>
  <si>
    <t>42.6</t>
  </si>
  <si>
    <t>Funding to maintain a safe working and operating environment within courts - including the costs of additional cleaning, personal protective equipment and hand sanitiser necessary to keep the courts operational.</t>
  </si>
  <si>
    <t>Courts recovery - safe and clean courts</t>
  </si>
  <si>
    <t>19 July 2020</t>
  </si>
  <si>
    <t>10</t>
  </si>
  <si>
    <t>19.7</t>
  </si>
  <si>
    <t>44.3</t>
  </si>
  <si>
    <t>65.4</t>
  </si>
  <si>
    <t>The lifetime cost of this measure includes the actual expenditure in 2020-21 and 2021-22 on Nightingale Courts and additional capacity measures.</t>
  </si>
  <si>
    <t>Funding for temporary courts, known as Nightingale courts, established to tackle the impact of COVID-19 on the justice system. In addition, measures are being introduced to make the most of the existing HM Courts &amp; Tribunals Service's estate, including installing perspex screens, minor enabling works and the use of modular buildings to provide jury deliberation rooms.</t>
  </si>
  <si>
    <t>Courts recovery - additional courts and tribunal capacity (Nightingale courts)</t>
  </si>
  <si>
    <t>15 January 2021</t>
  </si>
  <si>
    <t>10.2</t>
  </si>
  <si>
    <t>05 August 2021</t>
  </si>
  <si>
    <t>12.4</t>
  </si>
  <si>
    <t>14 April 2022</t>
  </si>
  <si>
    <t>Defence Science and Technology Laboratory</t>
  </si>
  <si>
    <t>MoD</t>
  </si>
  <si>
    <t>Use of defence scientists to provide analytical support for local authorities and other public bodies.</t>
  </si>
  <si>
    <t>Analytical support from the Defence Science and Technology Laboratory</t>
  </si>
  <si>
    <t>30 October 2020</t>
  </si>
  <si>
    <t>08 December 2020</t>
  </si>
  <si>
    <t>32.95</t>
  </si>
  <si>
    <t>26 March 2021</t>
  </si>
  <si>
    <t>54.09</t>
  </si>
  <si>
    <t>10 July 2021</t>
  </si>
  <si>
    <t>61.662</t>
  </si>
  <si>
    <t>Since 18 March 2020, Ministry of Defence military personnel have provided COVID-19 military aid in response to civilian authority requests. Activities have included providing planning support for local authorities and assisting with the national testing effort.</t>
  </si>
  <si>
    <t>COVID Support Force</t>
  </si>
  <si>
    <t>12 May 2020</t>
  </si>
  <si>
    <t>6</t>
  </si>
  <si>
    <t>07 July 2020</t>
  </si>
  <si>
    <t>CO</t>
  </si>
  <si>
    <t>Administered by Armed Forces Covenant Fund Trust</t>
  </si>
  <si>
    <t>The Ministry of Defence has awarded the full £6 million across 102 grants.</t>
  </si>
  <si>
    <t>Funding for armed forces charities and community interest companies delivering services to veterans, armed forces families and others from the armed forces community. Part of the charities support package announced in April 2020.</t>
  </si>
  <si>
    <t>COVID-19 Impact Fund</t>
  </si>
  <si>
    <t>29 April 2022</t>
  </si>
  <si>
    <t>Supplier (outsourced)</t>
  </si>
  <si>
    <t>HO</t>
  </si>
  <si>
    <t>Additional operating costs incurred by the Home Office via outsourced suppliers as a result of the pandemic, including workplace testing at Home Office premises and extra office space required to comply with COVID-19 regulations.</t>
  </si>
  <si>
    <t>The Home Office's additional outsourced supplier operating costs resulting from COVID-19</t>
  </si>
  <si>
    <t>36.4</t>
  </si>
  <si>
    <t>36.18</t>
  </si>
  <si>
    <t>Additional operating costs incurred by the Home Office as a result of the pandemic, including workplace testing at Home Office premises and extra office space required to comply with COVID-19 regulations.</t>
  </si>
  <si>
    <t>The Home Office's additional operating costs resulting from COVID-19</t>
  </si>
  <si>
    <t>0.11285</t>
  </si>
  <si>
    <t>Medical assessment services for small boat arrivals at Tug Haven, Dover and south coast beaches. This was an urgent requirement due to the impact of COVID-19.</t>
  </si>
  <si>
    <t>Supply of medical assessment services for small boat arrivals</t>
  </si>
  <si>
    <t>26</t>
  </si>
  <si>
    <t>18.87</t>
  </si>
  <si>
    <t>HM Treasury has provided support to the Home Office to offset income loss from ticketed services due to travel restrictions.</t>
  </si>
  <si>
    <t>Support for income loss from Border Force ticketed services</t>
  </si>
  <si>
    <t>08 March 2021</t>
  </si>
  <si>
    <t>28 July 2021</t>
  </si>
  <si>
    <t>To provide funding to help mitigate a further spike in serious violence as social restrictions are eased, following increased vulnerability of young people in the context of COVID-19.</t>
  </si>
  <si>
    <t>Serious violence</t>
  </si>
  <si>
    <t>12 February 2021</t>
  </si>
  <si>
    <t>2</t>
  </si>
  <si>
    <t>Funding to support additional enforcement activity by the police at airports and ports in response to additional quarantine measures from 15 February 2021.</t>
  </si>
  <si>
    <t>Airport and port enforcement funding</t>
  </si>
  <si>
    <t>17 November 2020</t>
  </si>
  <si>
    <t>5.3</t>
  </si>
  <si>
    <t>5.33</t>
  </si>
  <si>
    <t>Funding provided to reimburse the cost of purchasing and provision of non-medical grade personal protective equipment.</t>
  </si>
  <si>
    <t>Non-medical grade personal protective equipment (policing)</t>
  </si>
  <si>
    <t>58</t>
  </si>
  <si>
    <t>Funding to support costs incurred by police due to the pandemic, including enforcement, overtime and making police stations COVID-19-secure.</t>
  </si>
  <si>
    <t>COVID-19 policing pressures</t>
  </si>
  <si>
    <t>31 October 2020</t>
  </si>
  <si>
    <t>22.257</t>
  </si>
  <si>
    <t>29 April 2021</t>
  </si>
  <si>
    <t>Historically, the Firelink grant has been paid ahead of beginning the financial year that it related to. For 2020-21, this was going to be paid from 2019-20 departmental underspends. However, due to a reduction in income, the department had no headroom to pay the grant as planned.</t>
  </si>
  <si>
    <t>Firelink grant</t>
  </si>
  <si>
    <t>27 January 2021</t>
  </si>
  <si>
    <t>1103</t>
  </si>
  <si>
    <t>1283</t>
  </si>
  <si>
    <t>1868</t>
  </si>
  <si>
    <t>26 April 2022</t>
  </si>
  <si>
    <t>Relates to funding received from HM Treasury for 2020-21. It was announced in two tranches. Tranche one, announced in August 2020, was to fund pressures during the period March to December 2020. Tranche two was to cover pressures in the first three months of 2021.</t>
  </si>
  <si>
    <t>HM Treasury has provided support to the Home Office to offset income loss from issuing visas and passports due to travel restrictions.</t>
  </si>
  <si>
    <t>Support for income loss from visas and passports</t>
  </si>
  <si>
    <t>11 March 2020</t>
  </si>
  <si>
    <t>0.116783</t>
  </si>
  <si>
    <t>0.12</t>
  </si>
  <si>
    <t>29 July 2021</t>
  </si>
  <si>
    <t>This funding was part of the £10 million perpetrator funding announced in the Spring Budget 2020 for responding to high-harm, high-risk perpetrators of domestic abuse. The funding provided a coordinated and strategic response to work with perpetrators during the COVID-19 pandemic. The funding supported the development of resources and guidance for agencies and organisations working with perpetrators. It was also used to fund awareness-raising work to provide consistent messaging and improve understanding of the importance of safe and effective interventions with perpetrators to prevent domestic abuse.</t>
  </si>
  <si>
    <t>COVID-19 response to perpetrators of domestic abuse</t>
  </si>
  <si>
    <t>11 April 2020</t>
  </si>
  <si>
    <t>0.079</t>
  </si>
  <si>
    <t>13 January 2021</t>
  </si>
  <si>
    <t>0.07098</t>
  </si>
  <si>
    <t>0.07</t>
  </si>
  <si>
    <t>Grant to the Thames Valley Partnership for creating a webpage and desktop version of the BrightSky app, which supports low- and medium-risk victims of domestic and sexual abuse. Originally it was available only on phones, making it less accessible to some employees who might have a work laptop but not a work phone. The need to fill that gap was rendered urgent by the COVID-19 pandemic, which has increased the risks to victims of domestic abuse and made it harder for them to contact support services. Part of the funding for domestic abuse services announced on 11 April 2020 to ensure that victims of domestic abuse can continue to access vital help and support during the pandemic.</t>
  </si>
  <si>
    <t>Improved technical intervention for victims of domestic abuse</t>
  </si>
  <si>
    <t>0.066664</t>
  </si>
  <si>
    <t>Provided Action on Elder Abuse (Hourglass) with additional funding to establish a weekly support forum via Zoom for older victims of domestic abuse during the COVID-19 pandemic. Part of the funding for domestic abuse services announced on 11 April 2020 to ensure that victims of domestic abuse can continue to access vital help and support during the pandemic.</t>
  </si>
  <si>
    <t>Support for older victims of domestic abuse</t>
  </si>
  <si>
    <t>0.173</t>
  </si>
  <si>
    <t>0.17</t>
  </si>
  <si>
    <t>Supported the national rollout of a teachers’ helpline to enable teachers to seek advice and support following an Operation Encompass call during the COVID-19 pandemic arrangements. Part of the funding for domestic abuse services announced on 11 April 2020 to ensure that victims of domestic abuse can continue to access vital help and support during the pandemic.</t>
  </si>
  <si>
    <t>Operation Encompass</t>
  </si>
  <si>
    <t>0.024422</t>
  </si>
  <si>
    <t>0.02</t>
  </si>
  <si>
    <t>Provided SignHealth with additional funding to meet increased demand on the service provided for deaf victims of domestic abuse during lockdown. Part of the funding for domestic abuse services announced on 11 April 2020 to ensure that victims of domestic abuse can continue to access vital help and support during the COVID-19 pandemic.</t>
  </si>
  <si>
    <t>Support for deaf victims of domestic abuse</t>
  </si>
  <si>
    <t>0.07626</t>
  </si>
  <si>
    <t>Provided Surviving Economic Abuse with additional funding for home-working equipment; to bring on additional staff to field calls; to create guidance resources for victim-survivors of economic abuse seeking support during the COVID-19 pandemic and resources for professionals to support them. Part of the funding for domestic abuse services announced on 11 April 2020 to ensure that victims of domestic abuse can continue to access vital help and support during the pandemic.</t>
  </si>
  <si>
    <t>Economic abuse resources and support for banks</t>
  </si>
  <si>
    <t>0.019623</t>
  </si>
  <si>
    <t>Provided Employers’ Initiative on Domestic Abuse with additional funding to bring in additional staff and to produce additional guidance and materials for businesses during the COVID-19 pandemic. Part of the funding for domestic abuse services announced on 11 April 2020 to ensure that victims of domestic abuse can continue to access vital help and support during the pandemic.</t>
  </si>
  <si>
    <t>Support for Employers' Initiative on Domestic Abuse</t>
  </si>
  <si>
    <t>0.05</t>
  </si>
  <si>
    <t>Provided Hestia Housing and Support with additional funding to raise awareness of the issue of domestic abuse and to enable greater access to domestic abuse services for victims and their families and friends. Part of the funding for domestic abuse services announced on 11 April 2020 to ensure that victims of domestic abuse can continue to access vital help and support during the COVID-19 pandemic.</t>
  </si>
  <si>
    <t>Domestic abuse prevention and awareness raising campaign</t>
  </si>
  <si>
    <t>0.2275</t>
  </si>
  <si>
    <t>0.23</t>
  </si>
  <si>
    <t>Provided the Women's Aid charity with additional funding for central infrastructure to allow for remote working, creation and dissemination of resources, and capacity building for the online chat function. Part of the funding for domestic abuse services announced on 11 April 2020 to ensure that victims of domestic abuse can continue to access vital help and support during the pandemic.</t>
  </si>
  <si>
    <t>Infrastructure support to respond to the impact of COVID-19</t>
  </si>
  <si>
    <t>0.545595</t>
  </si>
  <si>
    <t>0.43</t>
  </si>
  <si>
    <t>0.55</t>
  </si>
  <si>
    <t>0.49</t>
  </si>
  <si>
    <t>Additional funding for seven helplines to provide advice and support to female, male, and LGBT victims of domestic abuse, victims of stalking, victims of honour-based abuse, victims of 'revenge porn', and perpetrators of domestic abuse, which provide accessible advice and support services for victims of domestic violence and abuse, and specialist support for other victims. Part of the funding for domestic abuse services announced on 11 April 2020 to ensure that victims of abuse can continue to access vital help and support during the COVID-19 pandemic.</t>
  </si>
  <si>
    <t>Helplines for victims of abuse</t>
  </si>
  <si>
    <t>19 May 2020</t>
  </si>
  <si>
    <t>18 November 2020</t>
  </si>
  <si>
    <t>2.68</t>
  </si>
  <si>
    <t>2.64</t>
  </si>
  <si>
    <t>There have been two application rounds, with 13 successful applicants in July 2020 and 16 successful applicants in August 2020.</t>
  </si>
  <si>
    <t>Victims and survivors of domestic abuse may have had to spend more time with their abusers, putting them at potentially greater risk and offering them less opportunity to contact support services. This fund was to enable charities which deal with domestic abuse to meet increased demand, replace funding sources which were lost as a result of the pandemic, and deal with increased costs resulting from the pandemic. Additional money to tackle pressures due to the second wave of COVID-19 was announced in November 2020.</t>
  </si>
  <si>
    <t>COVID-19 support for domestic abuse charities</t>
  </si>
  <si>
    <t>15 December 2020</t>
  </si>
  <si>
    <t>0.5</t>
  </si>
  <si>
    <t>Merseyside Fire and Rescue Authority</t>
  </si>
  <si>
    <t>The Capabilities Support and Assurance Services Grant is a grant paid to Merseyside Fire &amp; Rescue Authority which is the lead authority for national resilience responsible for distributing funds to other fire and rescue authorities as needed.</t>
  </si>
  <si>
    <t>Additional funding for a pre-existing three-year grant which started in 2019-20, to support delivery of the national resilience function, including providing access to testing.</t>
  </si>
  <si>
    <t>Capabilities Support and Assurance Services Grant</t>
  </si>
  <si>
    <t>20 June 2020</t>
  </si>
  <si>
    <t>15.54</t>
  </si>
  <si>
    <t>The fund was open for applications between 20 June and 30 September 2020, with the first payments made in December 2020. The second round of applications was open between 12 January and 14 February 2021. Accrual payments to successful second round applicants were made in April 2021.</t>
  </si>
  <si>
    <t>Supported fire and rescue services that incurred additional costs in providing a response to communities or covering other costs related to the COVID-19 pandemic, where those costs had not already been reimbursed through other grant funding or recharging. Some examples of additional activity costs covered through the fund include ambulance service assistance, delivery of essential items to vulnerable persons, mass casualty transfer, and assistance at COVID-19 testing and vaccination sites. Other COVID-19 related costs covered through the fund included items such as overtime and on-call costs to support core functions, personal protective equipment, and additional cleaning requirements.</t>
  </si>
  <si>
    <t>Fire COVID-19 Contingency Fund</t>
  </si>
  <si>
    <t>16 December 2020</t>
  </si>
  <si>
    <t>0.575</t>
  </si>
  <si>
    <t>Police ICT Company</t>
  </si>
  <si>
    <t>To support police forces in their COVID-19 crisis management by accelerating the roll out of Office 365 to support remote working during COVID-19.</t>
  </si>
  <si>
    <t>National Enabling Programme</t>
  </si>
  <si>
    <t>0.074875</t>
  </si>
  <si>
    <t>Office of Sussex Police and Crime Commissioner</t>
  </si>
  <si>
    <t>To support a video solution in the five police force areas for remote interviews under caution.</t>
  </si>
  <si>
    <t>Video-enabled justice</t>
  </si>
  <si>
    <t>0.06944</t>
  </si>
  <si>
    <t>To support the push by the HM Courts &amp; Tribunals Service for all police forces to use video for remand hearings and consultations in custody.</t>
  </si>
  <si>
    <t>Roll-out of video remand hearings and the Cloud Video Platform</t>
  </si>
  <si>
    <t>08 October 2020</t>
  </si>
  <si>
    <t>66</t>
  </si>
  <si>
    <t>46.2</t>
  </si>
  <si>
    <t>44.12</t>
  </si>
  <si>
    <t>An income loss recovery scheme for police forces to recover a proportion of income they have lost due to the COVID-19 pandemic. The scheme applied to sales, fees and charges where forces generate income, such as policing of sporting fixtures or providing security at airports. The scheme enabled forces to recover 75p in every £1 of budgeted income lost due to COVID-19 restrictions this financial year once forces have absorbed 5% of those losses themselves. Funding was claimed and paid in tranches, of which the third and final tranche of 2020-21 was paid in July 2020.</t>
  </si>
  <si>
    <t>Income loss recovery scheme for Home Office police forces</t>
  </si>
  <si>
    <t>4.22</t>
  </si>
  <si>
    <t>4.217</t>
  </si>
  <si>
    <t>17 December 2020</t>
  </si>
  <si>
    <t>4.16</t>
  </si>
  <si>
    <t>Charities</t>
  </si>
  <si>
    <t>This was jointly funded by the Home Office and Department for Education. The Department for Education portion is shown on a separate line.</t>
  </si>
  <si>
    <t>Emergency support for charities helping vulnerable children affected by the COVID-19 pandemic. This included children at risk of sexual abuse and criminal exploitation. Part of the charities support package announced in April 2020.</t>
  </si>
  <si>
    <t>Safeguarding vulnerable children - Home Office funding</t>
  </si>
  <si>
    <t>10 June 2020</t>
  </si>
  <si>
    <t>6.8</t>
  </si>
  <si>
    <t>30 April 2021</t>
  </si>
  <si>
    <t>DfE; DCMS</t>
  </si>
  <si>
    <t>This was jointly funded by the Home Office and the Department for Education. The Department for Education portion is shown on a separate line.</t>
  </si>
  <si>
    <t>Provided urgent funding for national vulnerable children's charities operating in England and Wales, which suffered financial distress due to COVID-19. It aimed to ensure that these charities could continue to provide or enhance services that safeguard children. Part of the charities support package announced in April 2020.</t>
  </si>
  <si>
    <t>Vulnerable Children National Charities Strategic Relief Fund - Home Office contribution</t>
  </si>
  <si>
    <t>1.73</t>
  </si>
  <si>
    <t>1.8</t>
  </si>
  <si>
    <t>1.76</t>
  </si>
  <si>
    <t>Modern slavery charities impacted by COVID-19 received funding to help them support individuals through the Modern Slavery Victim Care Contract. This allowed victims to stay in government-funded safe accommodation for three months, and to access financial assistance and support services. Part of the charities support package announced in April 2020. This includes food packages, distraction activities and additional measures required to make shared accommodation safe for those at risk.</t>
  </si>
  <si>
    <t>Support for survivors of modern slavery</t>
  </si>
  <si>
    <t>22 September 2020</t>
  </si>
  <si>
    <t>26 April 2021</t>
  </si>
  <si>
    <t>Funding to support additional enforcement activity by the police in England and Wales. It was paid to forces in October 2020.</t>
  </si>
  <si>
    <t>Enforcement by police</t>
  </si>
  <si>
    <t>27 March 2020</t>
  </si>
  <si>
    <t>31 December 2020</t>
  </si>
  <si>
    <t>350</t>
  </si>
  <si>
    <t>21 April 2021</t>
  </si>
  <si>
    <t>619.09</t>
  </si>
  <si>
    <t>06 August 2021</t>
  </si>
  <si>
    <t>851</t>
  </si>
  <si>
    <t>Since 27 March 2020, asylum seekers have not been moved out of the asylum accommodation estate at the rate that they previously were. This included continuing to accommodate and support those who would ordinarily have their support stopped because their claim had been refused, and those who had been granted leave to remain in the UK. This required procuring additional contingency accommodation, including dedicated isolation facilities. As restrictions ease, these temporary measures are gradually lifted.</t>
  </si>
  <si>
    <t>Pressures on the asylum support system and the pausing of the cessation of asylum support</t>
  </si>
  <si>
    <t>22 December 2020</t>
  </si>
  <si>
    <t>The Home Office met 25% of costs incurred with the balance coming from the EU's Asylum, Migration and Integration Fund.</t>
  </si>
  <si>
    <t>In response to the COVID-19 pandemic, transport was arranged for the safe transfer of individuals arriving under the Dublin III Regulation from Greece while lockdown measures were still in place. Transport was also arranged for unaccompanied children arriving along England's south coast under the National Transfer Scheme.</t>
  </si>
  <si>
    <t>Transfer of asylum seekers</t>
  </si>
  <si>
    <t>02 July 2020</t>
  </si>
  <si>
    <t>COVID-19 affected the pattern of arrivals of unaccompanied asylum-seeking children, leading to higher numbers in the south-east of England. This measure allowed local authorities to which children were transferred to claim the higher tariff, but overall, the exercise was cost neutral because the total number of children remained in line with original expectations.</t>
  </si>
  <si>
    <t>In response to the COVID-19 pandemic, a temporary amendment was made to the terms under which local authorities could claim Home Office funding related to their costs of supporting unaccompanied asylum-seeking children.</t>
  </si>
  <si>
    <t>Support for unaccompanied asylum-seeking children</t>
  </si>
  <si>
    <t>05 August 2020</t>
  </si>
  <si>
    <t>Grant funding provided to the British Red Cross and Micro Rainbow community interest company to support refugee women across the UK during COVID-19. The focus has been on increasing digital literacy in order to improve the ability of refugee women to access support and English language learning online and improve longer-term employment prospects.</t>
  </si>
  <si>
    <t>Supporting refugee women</t>
  </si>
  <si>
    <t>08 April 2021</t>
  </si>
  <si>
    <t>28.18</t>
  </si>
  <si>
    <t>61.19</t>
  </si>
  <si>
    <t>12 April 2022</t>
  </si>
  <si>
    <t>Costs reported for 2020-21 totalled £28.2 million. Estimated costs for 2021-22 totalled £33.5 million, including pay costs estimated at £28.5 million and professional service payments estimated at £3.0 million. £20.2 million is forecast for 2022-23, £13.1 million for 2023-24 and £6.1 million for 2024-25. These are primarily staff costs. Figures may not sum due to rounding.</t>
  </si>
  <si>
    <t>HM Treasury's additional operational costs include changes to buildings to be COVID-19-compliant, increased cleaning costs, equipment for staff working from home, increased overtime costs, increased salary costs due to increases in staff, and increases to the annual leave accrual.</t>
  </si>
  <si>
    <t>HM Treasury's additional operating costs as a result of COVID-19</t>
  </si>
  <si>
    <t>25 March 2021</t>
  </si>
  <si>
    <t>1500</t>
  </si>
  <si>
    <t>14 June 2022</t>
  </si>
  <si>
    <t>01 September 2021</t>
  </si>
  <si>
    <t>DLUHC</t>
  </si>
  <si>
    <t>Local authorities</t>
  </si>
  <si>
    <t>This measure makes £1.5 billion available for businesses in sectors that have experienced adverse economic impacts as a result of the COVID-19 pandemic. This £1.5 billion is for businesses not already in receipt of other forms of Business Rates support. Funds have been allocated to English local authorities who will then exercise discretion in developing local relief schemes for local businesses.</t>
  </si>
  <si>
    <t>COVID-19 Additional Relief Fund</t>
  </si>
  <si>
    <t>2200</t>
  </si>
  <si>
    <t>FCDO; Bank of England</t>
  </si>
  <si>
    <t>This measure is not funded directly by government and comes from the UK Government's Official Reserves, which are held at the Bank of England.</t>
  </si>
  <si>
    <t>The government increased the UK’s 2010 agreement to lend to the International Monetary Fund’s Poverty Reduction and Growth Trust by a total of two billion Special Drawing Rights (approximately £2.2 billion) to support economic responses to COVID-19 and recovery in the most vulnerable countries. This measure has taken the total UK agreement to up to four billion Special Drawing Rights (approximately £4.4 billion).</t>
  </si>
  <si>
    <t>The International Monetary Fund's Poverty Reduction and Growth Trust</t>
  </si>
  <si>
    <t>12700</t>
  </si>
  <si>
    <t>21 December 2020</t>
  </si>
  <si>
    <t>19400</t>
  </si>
  <si>
    <t>10 May 2021</t>
  </si>
  <si>
    <t>25900</t>
  </si>
  <si>
    <t>27 May 2022</t>
  </si>
  <si>
    <t>The devolved administrations received an upfront Resource Departmental Expenditure Limits guarantee of £16.8 billion in 2020-21, above their Spring Budget 2020 funding in response to COVID-19. The Barnett formula has subsequently been applied to departmental COVID-19 funding at each Budget and Estimates round. Barnett funding is not ring-fenced specifically for response to COVID-19. It is for the devolved administrations to decide how to use this funding across their devolved responsibilities irrespective of how the UK Government provides support in England.</t>
  </si>
  <si>
    <t xml:space="preserve">Funding for the devolved administrations through the Barnett formula.
</t>
  </si>
  <si>
    <t>Support to the devolved administrations</t>
  </si>
  <si>
    <t>190</t>
  </si>
  <si>
    <t>191</t>
  </si>
  <si>
    <t>04 August 2021</t>
  </si>
  <si>
    <t>19 April 2022</t>
  </si>
  <si>
    <t>The cost estimate is the HM Treasury's cost estimate for 2020-21 to 2024-25. The cost of this measure arises from reduced tax liabilities resulting from the tax deductibility of business rates repayments made by businesses.</t>
  </si>
  <si>
    <t>The government will legislate to ensure that the business rates relief repayments that have been made by certain businesses are deductible for corporation tax and income tax purposes. This will ensure that these businesses are no worse off from a tax perspective than if they had paid the business rates in the first place. This will apply for repayments made to the devolved administrations as well as to those made in relation to England.</t>
  </si>
  <si>
    <t>Business rates: changes to tax deductibility of business rates repayments</t>
  </si>
  <si>
    <t>25 November 2020</t>
  </si>
  <si>
    <t>600</t>
  </si>
  <si>
    <t>18 May 2022</t>
  </si>
  <si>
    <t>The lifetime cost estimate is the HM Treasury estimate for 2020-21 to 2025-26. The costing includes business tax adjustments and Barnett consequentials.</t>
  </si>
  <si>
    <t>This measure froze the business rates multiplier for 12 months from 1 April 2021. This maintains the small business multiplier at 49.9p and the standard multiplier at 51.2p rather than uprating them by the Consumer Prices Index to 50.1p and 51.4p, respectively.</t>
  </si>
  <si>
    <t>Freezing the business rates multiplier for one year</t>
  </si>
  <si>
    <t>10221</t>
  </si>
  <si>
    <t>11808</t>
  </si>
  <si>
    <t>11615</t>
  </si>
  <si>
    <t>18215</t>
  </si>
  <si>
    <t>16 February 2022</t>
  </si>
  <si>
    <t>The latest lifetime cost estimate is the HM Treasury estimate for 2020-21 to 2021-22. The costing includes business tax adjustments and Barnett consequentials; these are not included in the spend to date. Where business have offered to make repayments, the costing does not include this.</t>
  </si>
  <si>
    <t>Eligible businesses in England in the retail, hospitality and leisure sectors did not have to pay business rates until 30 June 2021 and will pay a reduced rate of 34% of their business rates for the period from 1 July 2021 to 31 March 2022. This also applies to estate agents, lettings agencies and childcare nurseries. Local authorities were reimbursed for the loss of business rates receipts.</t>
  </si>
  <si>
    <t>Business rates holidays for retail, hospitality and leisure sectors, and nurseries</t>
  </si>
  <si>
    <t>17 March 2020</t>
  </si>
  <si>
    <t>09 October 2020</t>
  </si>
  <si>
    <t>At least £30 billion</t>
  </si>
  <si>
    <t>37950</t>
  </si>
  <si>
    <t>UK Government Investments (provide monitoring support, but not involved in scheme delivery or design)</t>
  </si>
  <si>
    <t>Bank of England</t>
  </si>
  <si>
    <t>The scheme was initially funded from the Bank of England's reserves under HM Treasury’s indemnity. HM Treasury was required to pay for any shortfalls resulting from the value of the commercial paper portfolio falling under the outstanding loan that the Covid Corporate Financing Facility received from the Bank of England, and was entitled to surpluses in the reverse situation. 
The scheme ended in a surplus position in March 2022, with all debt repaid to the Facility. Due to the surplus, over £60 million is expected to be transferred from the Facility to HM Treasury.
An access review process was effective from 9 October 2020 until it closed, to uphold the credit quality of the facility.</t>
  </si>
  <si>
    <t>The Covid Corporate Financing Facility was designed to help larger firms bridge COVID-19-related disruptions to their cash flows by purchasing their short-term debt. This facility closed to issuance on 22 March 2021, applications closed on 31 December 2020. All debt matured in March 2022.</t>
  </si>
  <si>
    <t>Covid Corporate Financing Facility</t>
  </si>
  <si>
    <t>03 March 2021</t>
  </si>
  <si>
    <t>27 August 2021</t>
  </si>
  <si>
    <t>Financial Conduct Authority</t>
  </si>
  <si>
    <t>This is not a spending measure, but rather a change in the Financial Conduct Authority's technical standards, approved by HM Treasury in line with the Payment Services Regulations. There are no direct costs to government.</t>
  </si>
  <si>
    <t>To further support UK consumers and businesses during the COVID-19 response, the government has increased the legal contactless payment limits set by the European Commission. This will allow banks to support single contactless payments up to £100 and cumulative contactless payments up to £300 without the need for customers to input their chip and PIN.</t>
  </si>
  <si>
    <t>Contactless payment card limit</t>
  </si>
  <si>
    <t>245</t>
  </si>
  <si>
    <t>15 June 2022</t>
  </si>
  <si>
    <t>HMRC</t>
  </si>
  <si>
    <t>Announced in the Autumn Budget 2021.</t>
  </si>
  <si>
    <t>The measure temporarily increases the Theatre Tax Relief; Orchestra Tax Relief; and Museums, Galleries and Exhibition Tax Relief rates. From 1 April 2022 the rate of all three reliefs will be increased to 25 percentage points above the pre-measure rates. From 1 April 2023 the rate of all three reliefs will reduce by 15 percentage points (10 percentage points higher than the pre-measure rates). From 1 April 2024 the rate of all three reliefs will reduce by a further 10 percentage points, returning to the pre-measure rates.</t>
  </si>
  <si>
    <t>Theatre Tax Relief; Orchestra Tax Relief; and Museums, Galleries and Exhibition Tax Relief</t>
  </si>
  <si>
    <t>Announced in the Autumn Budget 2021. The cost given is that of the extension only since the initial purpose of the policy was not related to COVID-19. The policy was extended in response to COVID-19.</t>
  </si>
  <si>
    <t>The tax relief available for qualifying companies in the museum and gallery sectors expired in March 2022. The relief will be extended to 31 March 2024 to continue to benefit the sector.</t>
  </si>
  <si>
    <t>Museum, Galleries and Exhibition Tax Relief sunset clause</t>
  </si>
  <si>
    <t>17 March 2022</t>
  </si>
  <si>
    <t>23 March 2022</t>
  </si>
  <si>
    <t>The Finance Act 2021 introduced a retrospective income tax exemption for payments that an employer makes to an employee to reimburse for the cost of a relevant coronavirus antigen test for the tax year 2020-21. This was extended to 2021-22. This measure accounts for the extension to the 2022-23 tax year.</t>
  </si>
  <si>
    <t>Income tax exemptions for COVID-19 tests extension</t>
  </si>
  <si>
    <t>06 January 2022</t>
  </si>
  <si>
    <t>The department does not have outturn data for this measure. We have therefore used the estimated lifetime cost as a proxy for the amount reported spent.</t>
  </si>
  <si>
    <t>Self-Assessment customers were not issued late filing and late payment penalties for one month. The deadline to file and pay remained 31 January 2022. The penalty waivers meant that anyone who could not file their return by the 31 January 2022 deadline received a late filing penalty if they did not file online by 28 February 2022. Anyone who could not pay their Self-Assessment tax by the 31 January 2022 deadline did not receive a late payment penalty if they paid their tax in full or set up a Time to Pay arrangement by 1 April 2022.</t>
  </si>
  <si>
    <t>Self-Assessment: Interest Waiver</t>
  </si>
  <si>
    <t>09 April 2021</t>
  </si>
  <si>
    <t>Self-Assessment customers could either pay income tax due in full or set up a Time to Pay arrangement by 1 April 2021. If customers had not done either by 2 April 2021, they incurred a late payment penalty.</t>
  </si>
  <si>
    <t>Self-Assessment: late payment penalty</t>
  </si>
  <si>
    <t>The government legislated in the Finance Act 2021 to introduce a time-limited easement to the employer-provided cycle exemption to disapply the condition which states that employer-provided cycles must be used mainly for journeys to, from, or during work. The easement was available to employees who joined a scheme and were provided with a cycle or cycling equipment on or before 20 December 2020. The change had effect on and after Royal Assent and was in place until 5 April 2022, after which the normal rules of the exemption have applied.</t>
  </si>
  <si>
    <t>Employer-provided cycles exemption</t>
  </si>
  <si>
    <t>25 January 2021</t>
  </si>
  <si>
    <t>Self-Assessment customers were not issued a late-filing penalty for the 31 January 2021 deadline for 2019-20 returns, provided they did file by 28 February 2021. From 1 March 2021, late filing penalties will be administered for those who are still yet to submit their return.</t>
  </si>
  <si>
    <t>Self-Assessment: penalty easement</t>
  </si>
  <si>
    <t>Announced in the Budget 2021.</t>
  </si>
  <si>
    <t>The Finance Act 2021 introduced a retrospective income tax exemption for payments that an employer made to an employee to reimburse for the cost of a relevant coronavirus antigen test for the tax year 2020-21.</t>
  </si>
  <si>
    <t>Income tax exemptions for COVID-19 tests</t>
  </si>
  <si>
    <t>The department does not have outturn data for this measure but estimates that the cost will be zero. We have therefore used zero for the amount reported spent.</t>
  </si>
  <si>
    <t>The Finance Act 2021 included legislation to turn off certain parts of anti-avoidance legislation affecting leases extended as a result of COVID-19. The easement restored eligibility to claim capital allowances to the position as originally intended immediately prior to the date of the change in consideration due under the lease, where a relevant change in consideration is implemented between 1 January 2020 and 30 June 2021. </t>
  </si>
  <si>
    <t>Restoring plant and machinery leases to pre-COVID-19 treatment</t>
  </si>
  <si>
    <t>785</t>
  </si>
  <si>
    <t>Published in the Budget 2021 (Table 2.1). The department does not have outturn data for this measure. We have therefore used the estimated lifetime cost as a proxy for the amount reported spent.</t>
  </si>
  <si>
    <t>A one-off tax-free payment of £500 if a customer was receiving Working Tax Credit or Child Tax Credit but did not get a payment because their income was too high to get Working Tax Credit payments on 2 March 2021. The lump sums were paid directly to customers' bank accounts by 23 April 2021, rather than through the Online Tax Credits service. Customers did not need to apply, HM Revenue &amp; Customs made contact with eligible customers.</t>
  </si>
  <si>
    <t>Payments to working households</t>
  </si>
  <si>
    <t>08 July 2020</t>
  </si>
  <si>
    <t>500</t>
  </si>
  <si>
    <t>840</t>
  </si>
  <si>
    <t>The scheme entitled everyone to a 50% discount on their meal, up to £10 per person, at any participating establishment. The scheme was valid Monday to Wednesday on any eat-in meal or non-alcoholic drinks during August 2020. Participating establishments were fully reimbursed.</t>
  </si>
  <si>
    <t>Eat Out to Help Out discount scheme</t>
  </si>
  <si>
    <t>4100</t>
  </si>
  <si>
    <t>2500</t>
  </si>
  <si>
    <t>2540</t>
  </si>
  <si>
    <t>7760</t>
  </si>
  <si>
    <t>25 November 2021</t>
  </si>
  <si>
    <t>The initial £4,100 million estimate was reported in July 2020 in HM Treasury's Plan for Jobs and represents a maximum estimate for the original six months to 12 January 2021. The Office for Budget Responsibility's cost estimate of £2,500 million, also reported in July 2020, is for the original six months and is based on the central economic scenario in the Fiscal Sustainability Report. The January 2021 estimate of £2,540 million is taken from the Spending Review 2020 and includes the extension to 31 March 2021. The Office for Budget Responsibility revised this estimate upwards by £0.5 billion in their Economic and fiscal outlook published on 3 March 2021. The costing for the 12-month extension to 31 March 2022, including the 12.5% reduced rate in the second six months, was £4,720 million, as published at the March 2021 Budget. The Office for Budget Responsibility revised this estimate upwards by £0.6 billion in their Economic and fiscal outlook published on 25 November 2021. The department does not have outturn data for this measure. We have therefore used the estimated lifetime cost as a proxy for the amount reported spent.</t>
  </si>
  <si>
    <t>To support sectors hit hard by COVID-19, a VAT reduction from 20% to 5% covering food and non-alcoholic beverages served in restaurants, pubs and similar; entry to attractions; and accommodation. Initially planned to run to 12 January 2021, the measure was extended to 30 September 2021. This was followed by the introduction of a new reduced rate of 12.5% from 1 October 2021 to 31 March 2022, at which point it reverted to the standard rate.</t>
  </si>
  <si>
    <t>Reduced rate of VAT for the hospitality sector, accommodation and attractions</t>
  </si>
  <si>
    <t>21 May 2020</t>
  </si>
  <si>
    <t>Those unable to pay the full amount of customs duty and import VAT owed on their Duty Deferment Accounts because of severe COVID-19-related difficulties could extend the payment period for duties deferred in April, May and June 2020 for up to three months from their due date.</t>
  </si>
  <si>
    <t>Extension to payment on Duty Deferment Accounts</t>
  </si>
  <si>
    <t>102</t>
  </si>
  <si>
    <t>95</t>
  </si>
  <si>
    <t>01 December 2020</t>
  </si>
  <si>
    <t>From the Spending Review 2020, Table 1.1. The department does not have outturn data for this measure. We have therefore used the estimated lifetime cost as a proxy for the amount reported spent.</t>
  </si>
  <si>
    <t>This measure was announced in the March 2020 Budget and was due to take effect from 1 December 2020. It was brought forward to 1 May 2020.</t>
  </si>
  <si>
    <t>Bringing forward the removal of VAT on e-publications</t>
  </si>
  <si>
    <t>3800</t>
  </si>
  <si>
    <t>3325</t>
  </si>
  <si>
    <t>5360</t>
  </si>
  <si>
    <t>01 March 2022</t>
  </si>
  <si>
    <t>The original estimated cost was based on the Office for Budget Responsibility's March 2020 (pre-COVID-19) forecast and is not comparable to future estimates. The cost estimates at September 2020 and January 2021 assumed the temporary cut would end in March 2021. The estimated cost in May 2021 included the extension to the cut announced at Budget 2021. Further changes are due to recostings by the Office for Budget Responsibility in October 2021 and March 2022. The department does not have outturn data for this measure. We have therefore used the estimated lifetime cost as a proxy for the amount reported spent.</t>
  </si>
  <si>
    <t>A temporary increase in the nil rate band of Residential Stamp Duty Land Tax, in England and Northern Ireland, from £125,000 to £500,000. The increase applied from 8 July 2020 until 30 June 2021, reducing the tax due for everyone who would have paid Stamp Duty Land Tax. From 1 July 2021 until 30 September 2021, the nil rate band was £250,000. The nil rate band returned to the standard amount of £125,000 from 1 October 2021.</t>
  </si>
  <si>
    <t>Temporary Stamp Duty Land Tax cut</t>
  </si>
  <si>
    <t>07 April 2020</t>
  </si>
  <si>
    <t>11 August 2021</t>
  </si>
  <si>
    <t>HM Revenue &amp; Customs estimates there is a non-zero cost associated with this measure which is below £3 million.</t>
  </si>
  <si>
    <t>A temporary measure enabling parents to claim Child Benefit for new UK births before birth registration.</t>
  </si>
  <si>
    <t>Child Benefit easements</t>
  </si>
  <si>
    <t>495</t>
  </si>
  <si>
    <t>Having temporarily been paused at the outset of the pandemic, HM Revenue &amp; Customs resumed the issue of penalty notices throughout 2020 with an allowance for COVID-19 as a reasonable excuse and an extended appeal period. For Working Tax Credit, rules about hours were relaxed so that anyone working reduced hours due to COVID-19 or those being furloughed by their employer remained eligible for Working Tax Credit if they were still employed or self-employed and would otherwise normally satisfy the Working Tax Credit hours requirement. In addition, most Working Tax Credit claims were renewed automatically for the annual renewals process at the start of 2020-21.</t>
  </si>
  <si>
    <t>HM Revenue &amp; Customs COVID-19 easements</t>
  </si>
  <si>
    <t>20 March 2020</t>
  </si>
  <si>
    <t>1892.543139</t>
  </si>
  <si>
    <t>1940</t>
  </si>
  <si>
    <t>2020</t>
  </si>
  <si>
    <t>The Office for Budget Responsibility's original costing of the policy assumed a 5% non-payment rate on an estimated £38.8 billion deferral. The January cost estimate comprises the £1.47 billion estimated cost of non-payment of deferred VAT and the £470 million estimated cost of the VAT deferred new payment scheme. The expansion of the sign-up window to March-June 2020 added a further estimated cost of £80 million, increasing the total estimated cost to £2.02 billion. The drop to £1.79 billion is due to a higher payment rate against the deferred VAT than expected.</t>
  </si>
  <si>
    <t>Under the original scheme, UK VAT-registered businesses could defer VAT payments due between 20 March and 30 June 2020 to March 2021, where no interest or penalties would be charged. On 25 September 2020, the government introduced the option to opt into the VAT deferral new payment scheme when it launches in 2021, giving businesses which deferred VAT due in March to June 2020 the option to spread their payments over the financial year 2021-22.</t>
  </si>
  <si>
    <t>VAT deferral and VAT deferral new payment scheme</t>
  </si>
  <si>
    <t>24 September 2020</t>
  </si>
  <si>
    <t>165</t>
  </si>
  <si>
    <t>100</t>
  </si>
  <si>
    <t>At the Spending Review 2020, the cost of this measures was estimated at £165 million. At Spring Budget 2021, the cost estimate was reduced to £95 million. At Autumn Budget 2021, the cost estimate was further reduced to £60 million. The department does not have outturn data for this measure. We have therefore used the estimated lifetime cost as a proxy for the amount reported spent.</t>
  </si>
  <si>
    <t>Time to Pay is an existing service that supports businesses and individuals in financial difficulty to pay back outstanding tax liabilities using payment plans. HM Revenue &amp; Customs announced a helpline to promote and improve access to the scheme for businesses affected by COVID-19. On 24 September 2020, the government announced the eligibility criteria for self-service Time to Pay arrangements would be extended to allow taxpayers with outstanding Self-Assessment tax bills of up to £30,000 (previously £10,000) to arrange a Time to Pay of up to 12 months online. This built on the Self-Assessment deferral policy, allowing taxpayers who deferred their liabilities until January 2021 the option to pay back outstanding tax bills in instalments.</t>
  </si>
  <si>
    <t>Time to Pay - Income Tax Self-Assessment: enhanced Time to Pay</t>
  </si>
  <si>
    <t>1504</t>
  </si>
  <si>
    <t>1495</t>
  </si>
  <si>
    <t>Estimated cost published in the Office for Budget Responsibility's November 2020 Economic and Fiscal outlook (Table 3.10). The department does not have outturn data for this measure. We have therefore used the estimated lifetime cost as a proxy for the amount reported spent.</t>
  </si>
  <si>
    <t>A temporary £20-a-week increase in the basic element of Working Tax Credits for 2020-21.</t>
  </si>
  <si>
    <t>Increase in the basic element of Working Tax Credit by £20 per week</t>
  </si>
  <si>
    <t>18 March 2020</t>
  </si>
  <si>
    <t>1008</t>
  </si>
  <si>
    <t>740</t>
  </si>
  <si>
    <t>Published in Spending Review 2020 (Table 1.1). The department does not have outturn data for this measure. We have therefore used the estimated lifetime cost as a proxy for the amount reported spent.</t>
  </si>
  <si>
    <t>Changes to the off-payroll working rules were delayed by 12 months, resulting in the loss of revenue that would have come from implementing them at the planned time.</t>
  </si>
  <si>
    <t>Delaying the reform of the off-payroll working rules</t>
  </si>
  <si>
    <t>1200</t>
  </si>
  <si>
    <t>1179</t>
  </si>
  <si>
    <t>550</t>
  </si>
  <si>
    <t>31 January 2021</t>
  </si>
  <si>
    <t>The initial Office for Budget Responsibility cost estimate assumed a 10% non-payment rate, reflecting an estimated £11.8 billion deferral in 2020-21. The amounts deferred were much lower than originally assumed. Much of the deferred tax was paid back by January 2021 rather than being deferred further, leading to the reduction in the estimated cost to zero. The department does not have outturn data for this measure but estimates that the cost will be zero. We have therefore used zero for the amount reported spent.</t>
  </si>
  <si>
    <t>Those who cannot pay tax bills on time because of COVID-19 were able to delay Self-Assessment payments due in July 2020 until 31 January 2021.</t>
  </si>
  <si>
    <t>Income Tax Self-Assessment: deferral</t>
  </si>
  <si>
    <t>110</t>
  </si>
  <si>
    <t>These figures come from the line "COVID-19: HMRC exemptions" from Spring Budget 2021’s Table 2.1.</t>
  </si>
  <si>
    <t>The government has extended, to the 2022-23 tax year, the income tax exemption; the National Insurance Contribution disregard for COVID-19 antigen tests provided by, or reimbursed by, employers; and employer-reimbursed expenses covering the cost of home office equipment. There will also be a five-month extension to relaxation of Working Tax Credit hours rules.</t>
  </si>
  <si>
    <t>Tax exemptions/easements extension</t>
  </si>
  <si>
    <t>26 March 2020</t>
  </si>
  <si>
    <t>15188</t>
  </si>
  <si>
    <t>11095</t>
  </si>
  <si>
    <t>11080</t>
  </si>
  <si>
    <t>01 July 2021</t>
  </si>
  <si>
    <t>13519</t>
  </si>
  <si>
    <t>28 October 2021</t>
  </si>
  <si>
    <t>The figures provided in the September 2021 and June 2022 updates are not comparable with the figures provided for previous updates. Figures for previous updates were provided on a net of tax and National Insurance Contributions basis, whereas figures in the September 2021 and June 2022 updates are on a gross basis. The latest figures are consistent with the last statistics publication released in December 2021, accounting for a small number of late claims that have been received since the end of the claims window.</t>
  </si>
  <si>
    <t>The Self-Employment Income Support Scheme provided taxable grants to self-employed people, or members of a partnership who have lost income. It was open to around 3.4 million people. On 17 August 2020, the scheme reopened for a second round of grant applications (open until 19 October 2020).</t>
  </si>
  <si>
    <t>Self-Employment Income Support Scheme: first and second grants</t>
  </si>
  <si>
    <t>546</t>
  </si>
  <si>
    <t>661</t>
  </si>
  <si>
    <t>The estimated lifetime costs of £608.2 million comprises of IT costs of £99.1 million, costs associated with increases in staff numbers of £319.9 million and contingent labour of £37.2 million, costs associated with overtime charges or changes to shift working of £2.3 million, costs associated with increases in staff expenses such as working-from-home allowances of £7.9 million and other generic costs of £142 million. Figures do not sum due to rounding.</t>
  </si>
  <si>
    <t>Funding to cover HM Revenue &amp; Customs additional operating costs as a result of the COVID-19 pandemic. This includes IT costs, increases in staff numbers, overtime claims or changes to shift working, and increases in staff expenses, for example, working-from-home allowances.</t>
  </si>
  <si>
    <t>HM Revenue &amp; Customs' additional operating costs</t>
  </si>
  <si>
    <t>11165</t>
  </si>
  <si>
    <t>11185</t>
  </si>
  <si>
    <t>The figures provided in the September 2021 and June 2022 updates are not comparable with the figures provided for previous updates. Figures for previous updates were provided on a net of tax and National Insurance Contributions basis whereas figures in the September 2021 and June 2022 updates are on a gross basis. The latest figures are consistent with the final Self-Employment Income Support Scheme statistics publication.</t>
  </si>
  <si>
    <t>The Self-Employment Income Support Scheme grant extension provided a grant to self-employed individuals who were eligible for the Self-Employment Income Support Scheme and were actively continuing to trade but are facing reduced demand due to COVID-19. The fourth grant covered the period from February to April 2021 and could be claimed from late April. The fifth grant covered the period from May to September 2021 and could be claimed from July 2021.</t>
  </si>
  <si>
    <t>Self-Employment Income Support Scheme: fourth and fifth grants</t>
  </si>
  <si>
    <t>42000</t>
  </si>
  <si>
    <t>47001</t>
  </si>
  <si>
    <t>55500</t>
  </si>
  <si>
    <t>61600</t>
  </si>
  <si>
    <t>69467</t>
  </si>
  <si>
    <t>17 May 2022</t>
  </si>
  <si>
    <t>The estimated cost uses data from the April 2022 Public Sector Finances release from the Office for National Statistics. The outturn spend figure covers the period to the end of March 2022. The figures provided in the September 2021 and June 2022 updates are not comparable with the figures provided for previous updates. Figures for previous updates were provided on a net of tax and National Insurance Contributions basis, whereas figures in the September 2021 and June 2022 updates are on a gross basis. Lifetime costs published prior to May 2021 were estimated before the Coronavirus Job Retention Scheme was extended, meaning they are not comparable with other estimates.</t>
  </si>
  <si>
    <t>The Coronavirus Job Retention Scheme enabled employers to claim a taxable grant covering up to 80% of the wages for furloughed employees (capped at £2,500 a month per employee - although this cap is lower in some months of the scheme). The initial scheme applied from March to July 2020 and was open to all employers. The Coronavirus Job Retention Scheme was subsequently extended four times, with the most recent extension until 30 September 2021.</t>
  </si>
  <si>
    <t>Coronavirus Job Retention Scheme</t>
  </si>
  <si>
    <t>30 March 2020</t>
  </si>
  <si>
    <t>29 March 2021</t>
  </si>
  <si>
    <t>A temporary measure to help destroy spoilt beer, cider, wine or made-wine during COVID-19. Normally the destruction of alcohol must be supervised by a responsible person from the brewery, cider producer or winery. Due to social distancing requirements, this was difficult to do.</t>
  </si>
  <si>
    <t>Temporary changes to help in the destruction of spoilt beer, cider, wine or made-wine</t>
  </si>
  <si>
    <t>The Office for Budget Responsibility included the impact of this measure in its forecast at Budget 2021.</t>
  </si>
  <si>
    <t>This instrument provided for a new temporary exemption to ensure that employees who were given a relevant COVID-19 antigen test by their employer would not be liable to an Income Tax benefit-in-kind charge.</t>
  </si>
  <si>
    <t>COVID-19 tests: antigen tests</t>
  </si>
  <si>
    <t>23 March 2020</t>
  </si>
  <si>
    <t>Temporary changes to the use and supply of denatured alcohol and duty-free spirits to help businesses who produce hand sanitiser and gel.</t>
  </si>
  <si>
    <t>Temporary changes to support the production of hand sanitiser and gel</t>
  </si>
  <si>
    <t>5990</t>
  </si>
  <si>
    <t>5090</t>
  </si>
  <si>
    <t>6218</t>
  </si>
  <si>
    <t>The figures provided in the September 2021 and June 2022 updates are not comparable with the figures provided for previous updates. Figures for previous updates were provided on a net of tax and National Insurance Contributions basis, whereas figures in the September 2021 and June 2022 updates are on a gross basis.</t>
  </si>
  <si>
    <t>The Self-Employed Income Support Scheme grant extension provided a grant to self-employed individuals who were eligible for the Self-Employed Income Support Scheme and were actively continuing to trade but facing reduced demand due to COVID-19.</t>
  </si>
  <si>
    <t>Self-Employment Income Support Scheme: third grant</t>
  </si>
  <si>
    <t>03 June 2020</t>
  </si>
  <si>
    <t>The estimated cost given is for 2020-21 and 2021-22. It includes a small non-COVID-19 impact.</t>
  </si>
  <si>
    <t>This measure extends the ability to claim the repayment 3% of higher rates for additional dwellings if the sale of a previous main residence was delayed due to exceptional circumstances, including COVID-19. This amendment applies to those whose refund window ended on or after 1 January 2020.</t>
  </si>
  <si>
    <t>Stamp Duty Land Tax extension to a statutory three-year refund window</t>
  </si>
  <si>
    <t>09 April 2020</t>
  </si>
  <si>
    <t>This measure disapplied the statutory residence test for individuals who spend time in the UK working on producing ventilators and other COVID-19-related activity.</t>
  </si>
  <si>
    <t>Statutory residence test</t>
  </si>
  <si>
    <t>23 July 2020</t>
  </si>
  <si>
    <t>Amendment introduced to ensure there are no adverse pensions tax consequences for workers returning to public sector jobs (particularly in the NHS or police). This amendment was effective until 1 November 2020.</t>
  </si>
  <si>
    <t>Pensions tax consequences</t>
  </si>
  <si>
    <t>22 July 2020</t>
  </si>
  <si>
    <t>Those participating in an Enterprise Management Incentive scheme were required to meet the ‘working time requirement’. This meant that the employee’s time committed to the company had to be equal to or exceeded the statutory threshold of 25 hours per week or, if less, 75% of their working time. This measure introduced a time-limited exception to the disqualifying event rules, whereby, if an employee would otherwise have met the scheme requirements but did not do so for reasons connected to the COVID-19 pandemic, the time that they would have spent on the business of the company counted towards their working time.</t>
  </si>
  <si>
    <t>Employment-related securities: Enterprise Management Incentive</t>
  </si>
  <si>
    <t>Legislation to enable reimbursement of expenses for the duration of the 2020-21 tax year.</t>
  </si>
  <si>
    <t>Employees purchasing home-working equipment</t>
  </si>
  <si>
    <t>01 May 2020</t>
  </si>
  <si>
    <t>To help investors withdraw funds from their Lifetime ISA during COVID-19, the charge for unauthorised withdrawals was temporarily reduced for 2020-21 from 25% to 20%.</t>
  </si>
  <si>
    <t>Temporary reduction in Lifetime ISA withdrawal charge</t>
  </si>
  <si>
    <t>05 June 2020</t>
  </si>
  <si>
    <t>40</t>
  </si>
  <si>
    <t>The Office for Budget Responsibility's cost estimate covering the period 2020-21 to 2023-24. The department does not have outturn data for this measure. We have therefore used the estimated lifetime cost as a proxy for the amount reported spent.</t>
  </si>
  <si>
    <t>The introduction of the domestic reverse charge for construction services was delayed from 1 October 2020 until 1 March 2021 because of the impact of COVID-19 on the construction sector.</t>
  </si>
  <si>
    <t>Delaying the VAT domestic reverse charge for the construction sector</t>
  </si>
  <si>
    <t>200</t>
  </si>
  <si>
    <t>960</t>
  </si>
  <si>
    <t>The estimated cost of £960 million is from the Spending Review 2020. The department does not have outturn data for this measure. We have therefore used the estimated lifetime cost as a proxy for the amount reported spent.</t>
  </si>
  <si>
    <t>A new temporary zero rate applied to supplies of personal protective equipment, as defined by Public Health England's COVID-19 personal protective equipment guidance on 24 April 2020. Initially applied from 1 May 2020 to 31 July 2020, the policy was extended until 31 October 2020 on 3 July 2020.</t>
  </si>
  <si>
    <t>Temporary VAT zero rate on personal protective equipment from 1 May to 31 October 2020</t>
  </si>
  <si>
    <t>31 March 2020</t>
  </si>
  <si>
    <t>1090</t>
  </si>
  <si>
    <t>940</t>
  </si>
  <si>
    <t>The Office for Budget Responsibility published a recosting for this measure in March 2021's Economic and fiscal outlook, reducing the estimated cost by £150 million. The department does not have outturn data for this measure. We have therefore used the estimated lifetime cost as a proxy for the amount reported spent.</t>
  </si>
  <si>
    <t>Import VAT and customs duty relief for goods to tackle COVID-19. Applied to specific medical goods from outside the EU, including ventilators, COVID-19 testing kits and protective clothing. The relief applied to imports into the UK from 30 January 2020 until 31 December 2020.</t>
  </si>
  <si>
    <t>Waiving import duties on critical imports such as medical supplies and equipment</t>
  </si>
  <si>
    <t>07 April 2022</t>
  </si>
  <si>
    <t>The tax base was formed of the Corporation tax and Income tax liabilities of companies and individuals in 2019-20, 2018-19 and 2017-18. Companies and individuals must not have ceased trading, and individuals must not have been in the first three years of trading. The costing estimates the value of claims for the extra two years of carry back, based on an estimate of the value of losses in the 2020-21 and 2021-22 tax years.
The Office for Budget Responsibility estimate for this measure shows a positive yield of £100 million over the lifetime of the measure, as losses which would have been carried forward and relieved at the new higher Corporation Tax rate (24%) will instead be carried back and relieved at the lower 19% Corporation Tax rate. However, since this tracker focuses on costs rather than yields, and this measure does not result in a cost, the lifetime cost on this table has been marked as zero. We have also used this figure as the amount reported spent.</t>
  </si>
  <si>
    <t>This measure extended the period that company, partnerships and self-employed trading losses can be carried back by a further two years. The total amount that could be carried back per taxpayer in each additional year was £2,000,000. Groups were also subject to a cap of £2,000,000. The policy was implemented from April 2021 and applied to trading losses which occurred in accounting periods which fell in the 2020-21 and 2021-22 tax years.</t>
  </si>
  <si>
    <t>Loss Carry Back: extend to three years</t>
  </si>
  <si>
    <t>FCDO</t>
  </si>
  <si>
    <t>Support for health and social care</t>
  </si>
  <si>
    <t>Vaccine donations data for the 2022 calendar year is not yet available - this figure is likely to rise.</t>
  </si>
  <si>
    <t>Ancillary costs for donating excess doses from domestic supply.</t>
  </si>
  <si>
    <t>Vaccine donations</t>
  </si>
  <si>
    <t>30 December 2021</t>
  </si>
  <si>
    <t>105</t>
  </si>
  <si>
    <t>Emergency aid to help vulnerable countries tackle the Omicron COVID-19 variant, with a particular focus on Africa. New funding will help millions of people by supporting measures to reduce transmission, scale-up testing, and boost oxygen supplies.</t>
  </si>
  <si>
    <t>Omicron response package</t>
  </si>
  <si>
    <t>25 August 2021</t>
  </si>
  <si>
    <t>05 May 2022</t>
  </si>
  <si>
    <t>Provision of breathing aid devices:130 continuous positive airway pressure devices and 130 bi-level positive airway pressure devices and related consumables. Provision of personal protective equipment: 19,200 face and eye protectors.</t>
  </si>
  <si>
    <t>Medical equipment donated to Nepal to support the country in its fight against COVID-19</t>
  </si>
  <si>
    <t>07 July 2021</t>
  </si>
  <si>
    <t>1.55</t>
  </si>
  <si>
    <t>06 May 2022</t>
  </si>
  <si>
    <t>UK's commitment to UNICEF Uganda’s COVID-19 appeal providing vital support to benefit over 1.8 million people across Uganda. Supporting an increase in oxygen production (one Oxygen Plant-in-a-box) and delivery, and improving the availability of personal protective equipment at select health facilities, to keep health care workers safe.</t>
  </si>
  <si>
    <t>Funding to UNICEF Uganda’s Oxygen appeal</t>
  </si>
  <si>
    <t>5.2</t>
  </si>
  <si>
    <t>The donation of 495 oxygen concentrators, 1,200 ventilators and three oxygen generating units.</t>
  </si>
  <si>
    <t>Medical equipment donated to India to support the country in its fight against COVID-19</t>
  </si>
  <si>
    <t>777</t>
  </si>
  <si>
    <t>The Foreign, Commonwealth &amp; Development Office has adapted existing programming, predominantly in country, that has primarily sought to help countries tackle the impacts of the COVID-19 pandemic on health, the economy, and education, as well as where COVID-19 has exacerbated pre-existing humanitarian crises.</t>
  </si>
  <si>
    <t>COVID-19 official development assistance adapted spend</t>
  </si>
  <si>
    <t>1.45</t>
  </si>
  <si>
    <t>PricewaterhouseCoopers</t>
  </si>
  <si>
    <t>Technical assistance to African Governments and agencies to support their economic response to COVID-19.</t>
  </si>
  <si>
    <t>Africa Investment Technical Assistance Facility</t>
  </si>
  <si>
    <t>2.233</t>
  </si>
  <si>
    <t>The World Bank</t>
  </si>
  <si>
    <t>To achieve better health outcomes particularly in target countries, through greater availability of high-quality personal protective equipment protecting health workers and the general population from COVID-19 and other infectious diseases. There will be an additional economic benefit in sustaining firms, creating jobs and generating foreign exchange and local tax revenues.</t>
  </si>
  <si>
    <t>Personal protective equipment and medical supplies production</t>
  </si>
  <si>
    <t>5.75</t>
  </si>
  <si>
    <t>Boston Consulting Group</t>
  </si>
  <si>
    <t>Technical assistance and analytical capability on how to manage the COVID-19 crisis from a multi-disciplinary perspective with a focus on delivery capability of Coordination Units and Central Crisis Units.</t>
  </si>
  <si>
    <t>Accelerated COVID-19 Economic Support</t>
  </si>
  <si>
    <t>03 May 2022</t>
  </si>
  <si>
    <t>Support to the World Bank Global Tax Programme Multi-Donor Trust Fund for the COVID-19 fiscal response window.</t>
  </si>
  <si>
    <t>Regional and International Tax Initiatives</t>
  </si>
  <si>
    <t>09 June 2020</t>
  </si>
  <si>
    <t>16</t>
  </si>
  <si>
    <t>13 August 2021</t>
  </si>
  <si>
    <t>Support the development of novel COVID-19 point-of-care testing.</t>
  </si>
  <si>
    <t>Support the development of novel COVID-19 point-of-care testing</t>
  </si>
  <si>
    <t>3.929053</t>
  </si>
  <si>
    <t>8.6</t>
  </si>
  <si>
    <t>FCDO Services</t>
  </si>
  <si>
    <t>Additional costs include a hardship fund for Chevening scholars, upgrading IT, evacuation expenses, and the overseas-staff vaccination programme.</t>
  </si>
  <si>
    <t>The Foreign, Commonwealth &amp; Development Office's additional operating costs</t>
  </si>
  <si>
    <t>15 April 2020</t>
  </si>
  <si>
    <t>19 April 2021</t>
  </si>
  <si>
    <t>This policy is intended to incentivise the World Bank and the regional development banks to make support available for developing countries and does not result in a direct cost to government.</t>
  </si>
  <si>
    <t>The G20 agreed decisive action was needed to reduce the global economic damage from COVID-19, setting out an action plan that included a call for the swift implementation of a $200 billion package of global support from the World Bank Group and regional development banks.</t>
  </si>
  <si>
    <t>G20 COVID-19 Action Plan</t>
  </si>
  <si>
    <t>7.3</t>
  </si>
  <si>
    <t>12 September 2020</t>
  </si>
  <si>
    <t>8.1</t>
  </si>
  <si>
    <t>8</t>
  </si>
  <si>
    <t>Overseas Territories governments</t>
  </si>
  <si>
    <t>COVID-19 support was available for the aided Overseas Territories, including St Helena, Montserrat, Tristan da Cunha and Pitcairn.</t>
  </si>
  <si>
    <t>Support to the aided Overseas Territories</t>
  </si>
  <si>
    <t>44.5</t>
  </si>
  <si>
    <t>43.7</t>
  </si>
  <si>
    <t>34.2</t>
  </si>
  <si>
    <t>33.7</t>
  </si>
  <si>
    <t>04 May 2022</t>
  </si>
  <si>
    <t>Crown agents; Public Health England</t>
  </si>
  <si>
    <t>Support for Overseas Territories, including funds from the cross-government Conflict, Stability and Security Fund, which procures essential medical supplies, staff and logistical support, as well as supporting medical facilities in the Falkland Islands; providing a Security Assistance Team to local authorities in the Cayman Islands and the Turks and Caicos Islands; and supporting border security measures in Anguilla.</t>
  </si>
  <si>
    <t>Support for Overseas Territories</t>
  </si>
  <si>
    <t>12 April 2020</t>
  </si>
  <si>
    <t>Funding for international non-governmental organisations, including UK charities, to tackle COVID-19. Part of a package of £200 million support for UK charities and international organisations.</t>
  </si>
  <si>
    <t>Funding for international non-governmental organisations</t>
  </si>
  <si>
    <t>50</t>
  </si>
  <si>
    <t>55</t>
  </si>
  <si>
    <t>Contribution to the new International Red Cross and Red Crescent Movement appeals. Part of a package of £200 million support for UK charities and international organisations.</t>
  </si>
  <si>
    <t>Funding for the new International Red Cross and Red Crescent Movement appeals</t>
  </si>
  <si>
    <t>130</t>
  </si>
  <si>
    <t>145</t>
  </si>
  <si>
    <t>Funding in response to a United Nations appeal for support; split between the World Health Organization, UNICEF, the United Nations Refugee Agency, the World Food Programme and the United Nations Population Fund. Part of a package of £200 million support for UK charities and international organisations.</t>
  </si>
  <si>
    <t>Support for United Nations agencies</t>
  </si>
  <si>
    <t>09 May 2022</t>
  </si>
  <si>
    <t>Funding through the Joint Initiative on Epidemic Preparedness, in collaboration with the Wellcome Trust, to develop quicker diagnosis methods and perform other essential research for disease control.</t>
  </si>
  <si>
    <t>Developing quicker diagnosis methods</t>
  </si>
  <si>
    <t>A joint campaign with Unilever to tell up to a billion people about the importance of handwashing to stop COVID-19 spreading in developing countries. The programme also distributed over 20 million hygiene and cleaning products.</t>
  </si>
  <si>
    <t>Handwashing campaigns in developing countries</t>
  </si>
  <si>
    <t>23</t>
  </si>
  <si>
    <t>Additional funding for the Foundation for Innovative New Diagnostics, a partnership between academic organisations and pharmaceutical companies, to develop and build easily-manufactured rapid-testing devices.</t>
  </si>
  <si>
    <t>Developing testing devices</t>
  </si>
  <si>
    <t>The fund supports the rapid development of anti-retrovirals or immunotherapies against COVID-19. It aims to make 10 million treatments available globally, including in the UK.</t>
  </si>
  <si>
    <t>Support for the COVID-19 Therapeutic Accelerator Fund</t>
  </si>
  <si>
    <t>250</t>
  </si>
  <si>
    <t>An international partnership of public, private and third-sector organisations to lead global efforts to find workable vaccines against emerging infectious diseases.</t>
  </si>
  <si>
    <t>The Coalition for Epidemic Preparedness Innovations</t>
  </si>
  <si>
    <t>Up to 150m</t>
  </si>
  <si>
    <t>150</t>
  </si>
  <si>
    <t>International Monetary Fund</t>
  </si>
  <si>
    <t>Funding for the International Monetary Fund to help mitigate the impact of COVID-19 in the world’s most vulnerable countries.</t>
  </si>
  <si>
    <t>The International Monetary Fund's Catastrophe Containment and Relief Trust</t>
  </si>
  <si>
    <t>24 August 2020</t>
  </si>
  <si>
    <t>3.8</t>
  </si>
  <si>
    <t>Examples include expanded travel advice and round the clock running of a crisis centre.</t>
  </si>
  <si>
    <t>Enhanced support for British nationals travelling overseas</t>
  </si>
  <si>
    <t>Up to 75m</t>
  </si>
  <si>
    <t>2.218</t>
  </si>
  <si>
    <t>42.08</t>
  </si>
  <si>
    <t>2.22</t>
  </si>
  <si>
    <t xml:space="preserve">Spend and loans of just over £44.3 million in total, drawn from within the Foreign, Commonwealth &amp; Development Office's administration and the cross-government Conflict Stability and Security Fund, that supported the earlier repatriations from Wuhan, Peru, and cruise ships. Assuming the bid is approved in full, £13 million will be reimbursed from the European Regional Development Fund. Between 1 January 2020 and 30 November 2020, the total number of repatriation and subsistence loans issued was 3,175, with a total value of £2.22 million. 
</t>
  </si>
  <si>
    <t>Assistance to British nationals with evacuation and return flights to the UK from priority countries, in partnership with airlines.</t>
  </si>
  <si>
    <t>Repatriation support for UK travellers stranded overseas</t>
  </si>
  <si>
    <t>19 February 2021</t>
  </si>
  <si>
    <t>0.52</t>
  </si>
  <si>
    <t>The donation of 60 ventilators and 40 monitors by the government will strengthen the care of patients with COVID-19 in Peru.</t>
  </si>
  <si>
    <t>Equipment donated to Peru to fight COVID-19</t>
  </si>
  <si>
    <t>03 February 2021</t>
  </si>
  <si>
    <t>The government provided extra support to a three-year project aimed at tackling illegal wildlife trade in Guatemala and bordering areas with Mexico to address COVID-19-specific impacts in the area.</t>
  </si>
  <si>
    <t>UK funds to help communities in Guatemala to tackle the impact of COVID-19</t>
  </si>
  <si>
    <t>06 March 2020</t>
  </si>
  <si>
    <t>Deployment of medical specialists from the UK Emergency Medical Team to vulnerable countries.   </t>
  </si>
  <si>
    <t>Medical and humanitarian expertise</t>
  </si>
  <si>
    <t>30 September 2020</t>
  </si>
  <si>
    <t>6.3</t>
  </si>
  <si>
    <t>24 May 2022</t>
  </si>
  <si>
    <t>The new funding package will help tackle the health and economic impacts of COVID-19 across South-East Asia.</t>
  </si>
  <si>
    <t>Tackling the impact of COVID-19 in South-East Asia</t>
  </si>
  <si>
    <t>26 September 2020</t>
  </si>
  <si>
    <t>571</t>
  </si>
  <si>
    <t>619</t>
  </si>
  <si>
    <t>Gavi</t>
  </si>
  <si>
    <t>The £619 million package refers to spend across government, not just the Foreign, Commonwealth &amp; Development Office. The zero spend shown refers only to the Foreign, Commonwealth &amp; Development Office. The department expects to spend against this measure later this year.</t>
  </si>
  <si>
    <t>COVAX is an initiative designed to distribute a COVID-19 vaccine across the world. It has two parts: an official development assistance-funded advanced market commitment for 92 eligible developing countries and a self-financing country mechanism. Of the £619 million contribution, £500 million is for developing countries to protect themselves. This is on top of £48 million repurposed funds committed. Therefore, the total commitment to the COVAX advanced market is £548 million.</t>
  </si>
  <si>
    <t>Contribution to COVAX</t>
  </si>
  <si>
    <t>02 September 2020</t>
  </si>
  <si>
    <t>18 August 2021</t>
  </si>
  <si>
    <t>Funding to provide critical assistance and build on the good work already underway to strengthen COVID-19 preparedness and response across 10 Pacific Island countries.</t>
  </si>
  <si>
    <t>COVID-19 preparedness in the Pacific</t>
  </si>
  <si>
    <t>10.8</t>
  </si>
  <si>
    <t>30 August 2021</t>
  </si>
  <si>
    <t>7.37</t>
  </si>
  <si>
    <t>The COVID-19 Enabling Fund was set up to enable small-scale responses to the pandemic across the global Foreign, Commonwealth &amp; Development Office network and to address urgent COVID-19-related work.</t>
  </si>
  <si>
    <t>COVID-19 Enabling Fund</t>
  </si>
  <si>
    <t>Up to 20m</t>
  </si>
  <si>
    <t>Africa Centres for Disease Control and Prevention</t>
  </si>
  <si>
    <t>The UK has invested in in the African Union’s new fund to tackle COVID-19 and save lives. The fund tackles the pandemic by recruiting African health experts and deploying them where they are needed most, strengthening global tracking of the pandemic, combatting potentially harmful misinformation, providing specialist COVID-19 training for health workers, and making information about COVID-19 more accessible to the public.</t>
  </si>
  <si>
    <t>African Union COVID-19 Response Fund</t>
  </si>
  <si>
    <t>02 March 2020</t>
  </si>
  <si>
    <t>World Health Organisation</t>
  </si>
  <si>
    <t>France, Germany and the UK provided a comprehensive package of both material and financial support to combat the rapid spread of the disease in Iran.</t>
  </si>
  <si>
    <t>Help to fight COVID-19 in Iran</t>
  </si>
  <si>
    <t>The government matched, pound-for-pound, the first £10 million of public donations to the Disasters Emergency Committee Coronavirus Appeal.</t>
  </si>
  <si>
    <t>Support for the Disasters Emergency Committee</t>
  </si>
  <si>
    <t>24 April 2020</t>
  </si>
  <si>
    <t>310</t>
  </si>
  <si>
    <t>07 May 2021</t>
  </si>
  <si>
    <t>158</t>
  </si>
  <si>
    <t>Grant-in-aid funding of £26 million was announced on 24 April 2020 to assist the British Council. On 11 June 2020, the government announced a £60 million loan for the British Council. It provided further loan funding to ensure the British Council was able to meet its financial commitments as they fell due until December 2021. On the revised solvency arrangement of £145 million, the British Council drew down £52 million and paid it back in August 2021, following the sale of their International English Language Testing System operation in India.
The £145m loan was renegotiated to £200 million, which was put in place at the end of January 2022 and ends in March 2024. £100 million is managed on a revolving credit basis to support solvency. The British Council had drawn down £40 million against this as at the end of March 2022.
£100 million of the £200 million facility is for investment and is providing support to implement a business plan to release efficiencies and grow income to ensure the viability of the British Council. The investment part of the facility ends in March 2023 and at the end of this period the current terms mean any balance is rolled over to March 2024. To date the British Council has drawn down £16.8 million. Across the £200 million facility, the current drawdown is £56.8 million and the current forecast shows an expected total drawdown of £158 million by the end of 2023.</t>
  </si>
  <si>
    <t>Additional grant-in-aid funding for the British Council for 2019-20, intended to enable it to continue promoting cultural understanding between the United Kingdom and other countries - for example, through English language teaching, 'Seasons of Culture', and youth exchanges. In addition, a £60 million revolving credit facility was also made available to the British Council for 2020-21 to help them manage the impacts of COVID-19. In January 2022, the £60 million facility (expanded to £145million) was consolidated alongside a £100 million restructuring loan, to create a £200 million facility for use by the British Council.</t>
  </si>
  <si>
    <t>Grant-in-aid for the British Council and loan funding to support the British Council's commercial business</t>
  </si>
  <si>
    <t>1</t>
  </si>
  <si>
    <t>4.74</t>
  </si>
  <si>
    <t>The International Comparators Joint Unit is supported by Number 10 as a new capability to provide better international data on COVID-19 and the policies for combating it.</t>
  </si>
  <si>
    <t>International Comparators Joint Unit</t>
  </si>
  <si>
    <t>30 September 2021</t>
  </si>
  <si>
    <t>421</t>
  </si>
  <si>
    <t>DWP</t>
  </si>
  <si>
    <t>Vulnerable households across the country have been able to access a new support fund to help them with essentials over the coming months as the country continues its recovery from the pandemic. This Scheme ran from October 2021 to March 2022.</t>
  </si>
  <si>
    <t>Household Support Fund 1</t>
  </si>
  <si>
    <t>19.3</t>
  </si>
  <si>
    <t>39.9</t>
  </si>
  <si>
    <t>Money and Pensions Service</t>
  </si>
  <si>
    <t>This measure has been incorporated into the Money and Pension Service’s business as usual operational plan, as standalone responses to COVID-19 have finished.</t>
  </si>
  <si>
    <t>Additional staff and support costs, including extending access to the Money Adviser Network, increasing capacity to meet the additional demand for debt advice as a result of the pandemic, recruiting an additional 500 debt advisers, and investing in digital capacity.</t>
  </si>
  <si>
    <t>Money and Pensions Service COVID-19 response</t>
  </si>
  <si>
    <t>18.73</t>
  </si>
  <si>
    <t>6.2</t>
  </si>
  <si>
    <t>Funding debt advice agencies to maintain capacity despite losing Debt Management Plan income (Fair Share) as customers stopped or reduced their payments due to COVID-19 and due to lost income from sources other than Fair Share donations.</t>
  </si>
  <si>
    <t>Money and Pensions Service COVID-19 response - maintaining capacity - Fair Share</t>
  </si>
  <si>
    <t>19</t>
  </si>
  <si>
    <t>16.8</t>
  </si>
  <si>
    <t>Health and Safety Executive</t>
  </si>
  <si>
    <t>An additional £5 million in 2022-23 has been agreed, on top of spend to date of £14.2 million, through Government Science to build a legacy to the national core studies programme and how the UK manages future airborne pandemics.</t>
  </si>
  <si>
    <t>Study of the transmission of COVID-19 in the environment, including workplaces, transport and other public settings.</t>
  </si>
  <si>
    <t>Health and Safety Executive national core studies into COVID-19</t>
  </si>
  <si>
    <t>35</t>
  </si>
  <si>
    <t>27.1</t>
  </si>
  <si>
    <t>During the 2020 Spending Review, an additional £14 million (£14.2 million in 2020-21) was agreed for continuing the COVID-19 spot-check programme. The programme has now ended but the Health and Safety Executive is using experience gained using the spot-check intervention in its core regulatory functions.</t>
  </si>
  <si>
    <t xml:space="preserve">The Health and Safety Executive's response to ensure increased staff for call handling and physical on-site inspections, support and specialist analytics and intelligence functions. Includes, for example, the establishment of an enquiry service to offer COVID-19 advice and guidance to employers and employees, and undertaking compliance spot checks in relation to business compliance with COVID-19 requirements.
</t>
  </si>
  <si>
    <t>Health and Safety Executive response to COVID-19</t>
  </si>
  <si>
    <t>25.5</t>
  </si>
  <si>
    <t>This is an existing benefit available that increased in 2021-22 due to COVID-19. The Department of Work and Pensions covered this using existing funding.</t>
  </si>
  <si>
    <t>Support for funeral costs for people on low incomes who died on or after 8 April 2020.</t>
  </si>
  <si>
    <t>Funeral expense payments</t>
  </si>
  <si>
    <t>14</t>
  </si>
  <si>
    <t>DfE</t>
  </si>
  <si>
    <t>Jobcentre Plus; local training providers</t>
  </si>
  <si>
    <t>The sector-based work academy programme is expected to continue until March 2025.</t>
  </si>
  <si>
    <t>The sector-based work academy programme offers a short placement of up to six weeks of pre-employment training, work experience and a guaranteed job interview linked to current job vacancies.</t>
  </si>
  <si>
    <t>Expansion of sector-based work academy programme delivery</t>
  </si>
  <si>
    <t>20 April 2021</t>
  </si>
  <si>
    <t>32</t>
  </si>
  <si>
    <t>New Youth Offer is expected to continue until March 2025.</t>
  </si>
  <si>
    <t>A range of targeted support through work coaches to help young people find lasting work.</t>
  </si>
  <si>
    <t>New Youth Offer</t>
  </si>
  <si>
    <t>1995</t>
  </si>
  <si>
    <t>24 March 2021</t>
  </si>
  <si>
    <t>1782.4</t>
  </si>
  <si>
    <t>Forecast cost has reduced from September 2021 due to the lower number of expected job placements and thus grants issued.</t>
  </si>
  <si>
    <t>The Kickstart scheme supports 16-24-year-old Universal Credit claimants at risk of scarring due to long-term unemployment in finding jobs, by offering to pay employers a grant which includes start-up costs, employability support and the cost of wages and overheads for six months. This grant is conditional on the person earning at least the National Minimum Wage and working at least 25 hours per week.</t>
  </si>
  <si>
    <t>Kickstart: financial incentive for businesses to hire young employees</t>
  </si>
  <si>
    <t>Up to 95m</t>
  </si>
  <si>
    <t>217</t>
  </si>
  <si>
    <t>229.2</t>
  </si>
  <si>
    <t>Job Entry Targeted Support has been extended to September 2022.</t>
  </si>
  <si>
    <t>Launched in October 2020 in England and Wales, funding to expand the scope of the Work and Health Programme in Great Britain, to introduce additional voluntary support for those on benefits that have been unemployed for more than three months. This expansion will have no impact on the existing provision for those with illnesses or disabilities in England and Wales.</t>
  </si>
  <si>
    <t>Job Entry Targeted Support: expansion of the Work and Health Programme to job seekers who have been out of work for more than three months</t>
  </si>
  <si>
    <t>54</t>
  </si>
  <si>
    <t>46.4</t>
  </si>
  <si>
    <t>The increase in funding for the Flexible Support Fund was only given for 2020-21.</t>
  </si>
  <si>
    <t>This was an increase in funding for the Flexible Support Fund in Great Britain, including to increase the capacity of the Rapid Response Service. It provided local support to claimants by removing barriers to work, such as travel expenses for attending interviews.</t>
  </si>
  <si>
    <t>Expansion of Universal Credit support programmes: increasing the Flexible Support Fund</t>
  </si>
  <si>
    <t>895</t>
  </si>
  <si>
    <t>2168</t>
  </si>
  <si>
    <t>2534.9</t>
  </si>
  <si>
    <t>The increase in estimated lifetime cost reflects the extension of the scheme into 2021-22 and for the Spending Review 2021 period. Slight movement in Lifetime costs relates to reprofiling of Demand and Supply position.</t>
  </si>
  <si>
    <t>Funding to enhance work search support by doubling the number of work coaches in Jobcentre Plus offices before the end of 2020-21 across Great Britain. Extended into 2021-22.</t>
  </si>
  <si>
    <t>Supporting and expanding Universal Credit support programmes: doubling number of work coaches, estate and digital overheads, and staffing to meet demand</t>
  </si>
  <si>
    <t>202</t>
  </si>
  <si>
    <t>187</t>
  </si>
  <si>
    <t>This included initial funding received for retention and recruitment in response to COVID-19, the job finding support service announced on 8 July 2020, and the service transformation for the Fraud, Error and Debt Programme.</t>
  </si>
  <si>
    <t>Additional funding for delivery of welfare measures 2020-21</t>
  </si>
  <si>
    <t>21 March 2020</t>
  </si>
  <si>
    <t>56</t>
  </si>
  <si>
    <t>21</t>
  </si>
  <si>
    <t>17.25</t>
  </si>
  <si>
    <t>The National Shielding Helpline supported people identified as clinically extremely vulnerable to COVID-19.</t>
  </si>
  <si>
    <t>National Shielding Helpline</t>
  </si>
  <si>
    <t>08 November 2020</t>
  </si>
  <si>
    <t>170</t>
  </si>
  <si>
    <t>269.1</t>
  </si>
  <si>
    <t>424.5</t>
  </si>
  <si>
    <t>not applicable</t>
  </si>
  <si>
    <t>To support citizens most in need across England with the cost of food, energy (heating, cooking and lighting), water bills (including sewerage) and other essentials. This scheme was extended until 30 September 2021, and was previously named COVID-19 Winter Grant Scheme.</t>
  </si>
  <si>
    <t>COVID Local Support Grant</t>
  </si>
  <si>
    <t>5,908m across multiple measures - individual costing not known</t>
  </si>
  <si>
    <t>1,250m across multiple measures - individual costing not known</t>
  </si>
  <si>
    <t>The estimated cost is taken from the Office for Budget Responsibility's Economic and fiscal outlook (November 2020), Table A.4. It covers total forecast expenditure over 2020-21 to 2023-24 for multiple welfare measures (the £1.8 billion for "DWP/HMRC easements" splits into £1.25 billion for Department for Work and Pensions easements and £550 million for HM Revenue &amp; Customs easements). An individual policy costing is not available.</t>
  </si>
  <si>
    <t>In response to the COVID-19 outbreak, the Department for Work &amp; Pensions temporarily paused the recovery of benefit overpayments for three months.</t>
  </si>
  <si>
    <t>Suspension of recovery of benefit overpayments</t>
  </si>
  <si>
    <t>Estimated cost comprises £5 million in 2020-21 then negligible costs in 2021-22. Published in HM Treasury's Policy Costings: November 2020. In the Spring Budget 2021, the measure was extended to November 2021. In the Autumn Budget 2021, the measure was extended to March 2022 but the extension was costed as negligible, so there has been no movement on the original £5 million cost.</t>
  </si>
  <si>
    <t>The government has made the contributory ‘new style’ Employment and Support Allowance available from day one of sickness, rather than day eight, for those shielding, self-isolating, or incapable of working due to COVID-19.</t>
  </si>
  <si>
    <t>Contributory Employment and Support Allowance</t>
  </si>
  <si>
    <t>815</t>
  </si>
  <si>
    <t>905</t>
  </si>
  <si>
    <t>03 September 2021</t>
  </si>
  <si>
    <t>800</t>
  </si>
  <si>
    <t>Estimated costs for the original easement and then the extension to end April 2021 is from the Office for Budget Responsibility's Economic and fiscal outlook (November 2020), Table A.4, and comprises £0.3 billion in 2020-21, £0.3 billion in 2021-22 and £0.2 billion in 2022-23. The measure was extended to end of July 2021; the cost of this extension was £45 million across 3 years (the Office for Budget Responsibility's Economic and fiscal outlook, October 2021, Table A.2).</t>
  </si>
  <si>
    <t>The requirements of the Universal Credit minimum income floor were temporarily relaxed for all those affected by the economic impacts of COVID-19, ensuring that self-employed claimants could access Universal Credit in full. On 3 November 2020, the government announced that the minimum income floor would remain suspended until the end of April 2021. This measure was then further extended by three months to the end of July.</t>
  </si>
  <si>
    <t>Universal Credit: suspension of the minimum income floor for self-employed claimants</t>
  </si>
  <si>
    <t>Assessments for all sickness and disability benefits were suspended for three months in March 2020.</t>
  </si>
  <si>
    <t>Access to Universal Credit</t>
  </si>
  <si>
    <t>4295</t>
  </si>
  <si>
    <t>The estimated cost comprises £955 million in 2020-21, £960 million in 2021-22, £840 million in 2022-23, £675 million in 2023-24, £520 million in 2024-25 and £345 million in 2025-26. Published in HM Treasury's Policy Costing: November 2020.</t>
  </si>
  <si>
    <t>An increase in local housing allowance rates to equal the 30th percentile of an area’s market rents.</t>
  </si>
  <si>
    <t>Increasing housing support</t>
  </si>
  <si>
    <t>5471</t>
  </si>
  <si>
    <t>4634</t>
  </si>
  <si>
    <t>6874</t>
  </si>
  <si>
    <t>The 2020-21 estimated cost of £4.6 billion is taken from the Office for Budget Responsibility's Economic and fiscal outlook (November 2020), Table A4. The reduction in estimated cost from the previous estimate reflects a smaller number of Universal Credit claimants than previously forecast. The cost estimate for the six-month extension to Universal Credit only is £2.2 billion and is from the Office for Budget Responsibility's Economic and fiscal outlook (March 2021), paragraph 3.81 and Table A2.</t>
  </si>
  <si>
    <t>This was a temporary £20 increase to the standard allowance component of Universal Credit in response to COVID-19.</t>
  </si>
  <si>
    <t>Universal Credit standard allowance £20 uplift</t>
  </si>
  <si>
    <t>2900</t>
  </si>
  <si>
    <t>2600</t>
  </si>
  <si>
    <t>Announced at the Spending Review on 25 November 2020. Lifetime costs include the outturn in 2021-22 and costs up to 2025-26</t>
  </si>
  <si>
    <t>The Restart scheme gives Universal Credit claimants who have been out of work for at least 12 months enhanced support to find jobs in their local area. The scheme objective is to break down any employment barriers that could be holding them back from finding work. Providers will work with employers, local government and other partners to deliver tailored support for individuals.</t>
  </si>
  <si>
    <t>Restart</t>
  </si>
  <si>
    <t>85</t>
  </si>
  <si>
    <t>The Statutory Sick Pay Rebate scheme was originally introduced in May 2020 and closed to new claims on 30 September 2021 but permitted a grace period to the end of December 2021 for employers to submit backdated claims. Total expenditure on the scheme was around £88 million. In December 2021, the Chancellor announced a temporary reintroduction of the scheme to support small and medium enterprises impacted by the sharp rise in COVID-19 Omicron cases. This scheme ran from 21 December 2021 to 17 March 2022, with a cut-off of 24 March 2022 for all arrears claims. Final outturn figures are not yet available, but the department estimates the cost will be £35 million, giving a total cost estimate of £123 million.</t>
  </si>
  <si>
    <t>Under the Coronavirus Statutory Sick Pay Rebate Scheme, the Department for Work &amp; Pensions repays employers with fewer than 250 employees the current rate of statutory sick pay paid to current or former employees for periods of sickness starting on or after 13 March 2020, capped at two weeks. COVID-19-related Statutory Sick Pay has also been made payable from the first day of sickness absence, rather than the fourth, and extended to people self-isolating and shielding.</t>
  </si>
  <si>
    <t>Statutory Sick Pay Rebate Scheme and Statutory Sick Pay</t>
  </si>
  <si>
    <t>19 March 2020</t>
  </si>
  <si>
    <t>The estimated cost is taken from the Office for Budget Responsibility's Economic and fiscal outlook (November 2020), Table A.4. It covers total forecast expenditure over 2020-21 to 2023-24 for multiple welfare measures (the £1.8 billion for "DWP/HMRC easements" splits into £1.25 billion for Department for Work and Pensions easements and £550 million for HM Revenue &amp; Customs easements). Individual policy costing is not available.</t>
  </si>
  <si>
    <t>People receiving benefits did not have to attend jobcentre appointments for at least three months from 19 March 2020. Jobcentres remained open to support vulnerable groups, but claimants were encouraged not to attend. Claimants were not sanctioned for not taking part in jobcentre appointments during this period. Claimant commitment to search and be available for work was suspended for three months.</t>
  </si>
  <si>
    <t>Jobcentre attendance and other claimant commitments relaxed</t>
  </si>
  <si>
    <t>The estimated cost is taken from the Office for Budget Responsibility's Economic and fiscal outlook (November 2020), Table A.4. It covers total forecast expenditure over 2020-21 to 2023-24 for multiple welfare measures (the £1.8 billion for "DWP/HMRC easements" splits into £1.25 billion for Department for Work &amp; Pensions easements and £550 million for HM Revenue &amp; Customs easements). Individual policy costing is not available.</t>
  </si>
  <si>
    <t>People were able to claim Universal Credit and access advance payments where they were directly affected by COVID-19 (or self-isolating), without the current requirement to attend a jobcentre.</t>
  </si>
  <si>
    <t>Universal Credit: Jobcentre attendance for new claimants to access advances</t>
  </si>
  <si>
    <t>The estimated cost for this measure is small compared to other areas and is reported here as zero. The ultimate cost could be up to £2.5 million.</t>
  </si>
  <si>
    <t>Changes to regulations, effective from 30 March 2020 to 31 August 2021, which allowed unpaid carers in England and Wales to continue to claim Carer’s Allowance if they had a temporary break in caring, because they or the person they care for contracted COVID-19 or if they had to isolate because of it. It allowed care provided remotely, for example by telephone or video, to count towards the required 35 hours of care.</t>
  </si>
  <si>
    <t>Carer's Allowance: allowing breaks in care and non-face-to-face care</t>
  </si>
  <si>
    <t>20 December 2021</t>
  </si>
  <si>
    <t>28</t>
  </si>
  <si>
    <t>Funding for emergency accommodation and to increase vaccinations for rough sleepers.</t>
  </si>
  <si>
    <t>Protect and Vaccinate</t>
  </si>
  <si>
    <t>25 October 2021</t>
  </si>
  <si>
    <t>65</t>
  </si>
  <si>
    <t>Exceptional one-off top-up to the homelessness prevention grant.</t>
  </si>
  <si>
    <t>Homelessness Prevention Grant Top-up</t>
  </si>
  <si>
    <t>06 April 2021</t>
  </si>
  <si>
    <t>176.11</t>
  </si>
  <si>
    <t>Funding to local authorities to support clinically extremely vulnerable individuals to access the services they require during periods where shielding advice is in place either nationally or locally.</t>
  </si>
  <si>
    <t>Support for clinically extremely vulnerable individuals</t>
  </si>
  <si>
    <t>30 July 2021</t>
  </si>
  <si>
    <t>The department's additional operating non-staff costs including software licences; IT-service contracts; furniture and fittings; homeworking IT equipment; office machinery; office supplies; property consultancy; removals and porterage; and other miscellaneous costs.</t>
  </si>
  <si>
    <t>The Department of Levelling Up, Housing &amp; Communities' additional operating non-staff costs</t>
  </si>
  <si>
    <t>22.01</t>
  </si>
  <si>
    <t>This covered department's additional operating staff costs, including basic salaries, temporary responsibility allowances and other allowances for permanent staff. Also included overtime pay, shift work, secondments, agency staff, management consultancy, and special bonuses. Any continuing costs are now classed as business as usual and not captured separately.</t>
  </si>
  <si>
    <t>The Department of Levelling Up, Housing &amp; Communities' additional operating staff costs</t>
  </si>
  <si>
    <t>670</t>
  </si>
  <si>
    <t>27 July 2021</t>
  </si>
  <si>
    <t>This grant was provided to local authorities in recognition of the extra expenditure incurred by them in 2021-22 as a result of a likely growth in local council tax support caseloads.</t>
  </si>
  <si>
    <t>Local Council Tax Support Grant</t>
  </si>
  <si>
    <t>04 May 2021</t>
  </si>
  <si>
    <t>This funding was demand-led funding, whereby local authorities will submitted grant claims in arrears.</t>
  </si>
  <si>
    <t>Extra support to help protect rough sleepers and renters from the effects of COVID-19.</t>
  </si>
  <si>
    <t>Protect Plus</t>
  </si>
  <si>
    <t>23 December 2020</t>
  </si>
  <si>
    <t>0.2</t>
  </si>
  <si>
    <t>07 April 2021</t>
  </si>
  <si>
    <t>Crown Commercial (procured the hotel)</t>
  </si>
  <si>
    <t>Hotel accommodation and ancillary costs for hauliers and families stuck in Kent over Christmas 2020 when the border was closed to those with COVID-19 positive tests and required to self-isolate, until 10 January 2021.</t>
  </si>
  <si>
    <t>Kent hotels for hauliers and families</t>
  </si>
  <si>
    <t>24 May 2020</t>
  </si>
  <si>
    <t>The Welcome back fund will provide £56 million, but will be funded from uncommitted European Regional Development Fund funding and therefore does not create new costs for the department. The Reopening High Streets Safely Fund will provide £50 million from European Regional Development Fund. Spend and forecast is for both the Reopening High Streets Safely Fund and Welcome Back Fund as it is not possible to disaggregate the figures. Spend to date includes £1.1 million of staff costs.</t>
  </si>
  <si>
    <t>The Welcome Back Fund is to help local authorities prepare for the safe return of shoppers and tourists, including employing extra staff to keep festivals and events COVID-19 secure. The fund will help local authorities boost tourism, improve green spaces and provide more outdoor seating areas, markets and food stall pop-ups, giving people safer options to reunite with friends and relatives. Re-opening High Streets Safely is a fund to help English local authorities prepare for the safe reopening of high streets and other retail spaces. It supports practical measures so that businesses can reopen quickly when they are allowed to do so. Staff can get back to work and customers can be confident that it is safe to return to shops.</t>
  </si>
  <si>
    <t>Welcome Back Fund and Reopening High Streets Safely Fund</t>
  </si>
  <si>
    <t>433</t>
  </si>
  <si>
    <t>538</t>
  </si>
  <si>
    <t>This measure includes spend during 2020-21 on the Next Steps Accommodation Programme and Rough Sleeping Accommodation Programme. Earlier estimates include, and previously published spend figures have included, spend after the end of 2020-21 (for example, the Rough Sleeping Accommodation Programme runs until 2024-25). However, the Department has revisited its assessment of what should be classified as COVID-19-related.</t>
  </si>
  <si>
    <t>In response to COVID-19, the government announced a range of measures to accommodate rough sleepers to help them self-isolate and prevent the spread of COVID-19. This includes the Next Steps Accommodation Programme, launched on 18 July 2020. This programme makes available the financial resources needed to support local authorities and their partners to prevent rough sleepers from returning to the streets. These announcements form part of a wider package of interventions seeking to end rough sleeping in this Parliament and prevent and reduce wider homelessness.</t>
  </si>
  <si>
    <t>Funding for rough sleepers and the Next Steps Accommodation Strategy</t>
  </si>
  <si>
    <t>25 June 2020</t>
  </si>
  <si>
    <t>This initiative was introduced in the Business and Planning Act 2020, to run from July 2020 to September 2021. In July 2021, it was extended to September 2022 by regulations. There are no direct costs to government, but ministers have committed to undertake a full new burdens assessment and fund any new burdens on local authorities as a consequence of the measures. Provision has been included in the Levelling Up and Regeneration Bill to make some of these changes permanent.</t>
  </si>
  <si>
    <t>A reduction in application fees for pavement and street café licences (up to £100) and a reduction in the consultation period for licence applications. The announcement also provided measures to help outdoor markets, car-boot sales and summer fairs.</t>
  </si>
  <si>
    <t>Paused</t>
  </si>
  <si>
    <t>Support to pubs, cafés and restaurants</t>
  </si>
  <si>
    <t>1600</t>
  </si>
  <si>
    <t>3688</t>
  </si>
  <si>
    <t>22 October 2020</t>
  </si>
  <si>
    <t>4607</t>
  </si>
  <si>
    <t>6100</t>
  </si>
  <si>
    <t>6155</t>
  </si>
  <si>
    <t>Funding for local authorities and other local services to help them respond to pressures on services because of COVID-19. This included the adult social care workforce, public health services and services helping the most vulnerable, such as homeless people, clinically vulnerable people and clinically extremely vulnerable people.</t>
  </si>
  <si>
    <t>Non-ring-fenced funding to support pressure on social care and other services in local government</t>
  </si>
  <si>
    <t>Local authorities, via a reduction in council tax bill</t>
  </si>
  <si>
    <t>Additional funding for the Hardship Fund, which enabled local authorities in England to reduce the 2020-21 council tax bills of working-age people receiving Local Council Tax Support. The fund could also be used to provide further discretionary support.</t>
  </si>
  <si>
    <t>Council tax relief (Hardship Fund)</t>
  </si>
  <si>
    <t>This measure does not have a direct cost to government.</t>
  </si>
  <si>
    <t>Following a six-month stay (introduced on 27 March 2020 and extended twice in June and August 2020), possession proceedings restarted on 21 September 2020. New court rules and arrangements are in place to support tenants. Legislation requiring landlords to provide tenants with longer notice periods of three months was due to end on 30 September 2020. It was extended until 31 March 2021, requiring landlords to provide six months' notice, except in the most serious circumstances. In addition, the Ministry of Justice brought forward regulations requiring that bailiffs do not enforce evictions in England until 11 January 2021, building on previous guidance not to do so in higher-risk and local lockdown areas.</t>
  </si>
  <si>
    <t>Support for renters</t>
  </si>
  <si>
    <t>3.2</t>
  </si>
  <si>
    <t>2.8</t>
  </si>
  <si>
    <t>Targeted funding to minimise the risk to those unable to self-isolate.</t>
  </si>
  <si>
    <t>Emergency Rough Sleepers Fund</t>
  </si>
  <si>
    <t>10 December 2020</t>
  </si>
  <si>
    <t>24</t>
  </si>
  <si>
    <t>Local authorities; voluntary and community sector organisations</t>
  </si>
  <si>
    <t>Grant funding to local authorities and voluntary and community sector partners as part of the wider-government response to support communities that have been disproportionately impacted by COVID-19. Work supported by the funding includes giving COVID-19 advice and supporting take-up among those communities.</t>
  </si>
  <si>
    <t>Community Champions</t>
  </si>
  <si>
    <t>30.08</t>
  </si>
  <si>
    <t>Funding for local authorities to increase their compliance work and enforcement checks on businesses, including an environmental health officer register to help councils source environmental health officers.</t>
  </si>
  <si>
    <t>Enforcement by local authorities</t>
  </si>
  <si>
    <t>13 October 2020</t>
  </si>
  <si>
    <t>12</t>
  </si>
  <si>
    <t>05 November 2020</t>
  </si>
  <si>
    <t>27</t>
  </si>
  <si>
    <t>22.5</t>
  </si>
  <si>
    <t>A package of support to protect rough sleepers during winter. Funding for local authorities includes the Cold Weather Fund payment and funding for the Protect Programme to help areas that need additional support most during the restrictions and throughout winter. There is also funding for faith and community groups.</t>
  </si>
  <si>
    <t>Keeping rough sleepers safe in winter</t>
  </si>
  <si>
    <t>14 May 2020</t>
  </si>
  <si>
    <t>Voluntary and community sector organisations</t>
  </si>
  <si>
    <t>Financial assistance to local homelessness organisations. Part of the charities support package announced in April 2020.</t>
  </si>
  <si>
    <t>Homelessness</t>
  </si>
  <si>
    <t>07 May 2020</t>
  </si>
  <si>
    <t>16 September 2020</t>
  </si>
  <si>
    <t>9.7</t>
  </si>
  <si>
    <t>14 April 2021</t>
  </si>
  <si>
    <t>9</t>
  </si>
  <si>
    <t>Support for domestic abuse safe accommodation charities. Part of the charities support package announced in April 2020.</t>
  </si>
  <si>
    <t>Accommodation for victims of domestic abuse</t>
  </si>
  <si>
    <t>Commercial tenants will be protected from eviction due to being unable to pay their rent. This was initially in force for three months and has since been extended until March 2022.</t>
  </si>
  <si>
    <t>Protecting commercial tenants from eviction (moratorium on commercial forfeiture)</t>
  </si>
  <si>
    <t>15 May 2020</t>
  </si>
  <si>
    <t>0.125</t>
  </si>
  <si>
    <t>18 December 2020</t>
  </si>
  <si>
    <t>0.13</t>
  </si>
  <si>
    <t>Faith Action</t>
  </si>
  <si>
    <t>Support to faith organisations through a direct grant to Faith Action. Part of the charities support package announced in April 2020.</t>
  </si>
  <si>
    <t>Support to faith organisations</t>
  </si>
  <si>
    <t>03 July 2020</t>
  </si>
  <si>
    <t>Local Growth Hubs</t>
  </si>
  <si>
    <t>This £10 million measure is funded from the European Regional Development Fund through the Department; it has no net effect on departmental budgets. Gross cost and spend data are not currently available.</t>
  </si>
  <si>
    <t>Funding to boost tourism in England for renewal and recovery.</t>
  </si>
  <si>
    <t>Kick-starting Tourism Package</t>
  </si>
  <si>
    <t>Local authorities can spread the repayment of their local council tax and business rates deficits over three years instead of repaying them in one year.</t>
  </si>
  <si>
    <t>Spreading local authority tax deficits</t>
  </si>
  <si>
    <t>3375</t>
  </si>
  <si>
    <t>2800.82</t>
  </si>
  <si>
    <t xml:space="preserve">This measure includes: 2020-21 sales, fees and charges; 2021-22 sales, fees and charges; and 2020-21 tax income compensation.
The reduction in the estimated lifetime cost and amount reported spent between May and September 2021 is a result of using actual rather than budgeted cost for the September figures. 
</t>
  </si>
  <si>
    <t>Where relevant losses are more than 5% of a local authority’s planned income from sales, fees and charges, the government will cover them for 75p in every £1 lost. This includes the Sales Fees and Charges Income Compensation Scheme.</t>
  </si>
  <si>
    <t>Reimbursing local authorities for lost income</t>
  </si>
  <si>
    <t>6.1</t>
  </si>
  <si>
    <t>5.8</t>
  </si>
  <si>
    <t>This funding was repurposed from the Towns Fund and the Future High Streets Fund.</t>
  </si>
  <si>
    <t>Business improvement districts across England received support to help cover their day-to-day costs. </t>
  </si>
  <si>
    <t>Support to local business partnerships</t>
  </si>
  <si>
    <t>30 July 2020</t>
  </si>
  <si>
    <t>This £20 million measure is funded from the European Regional Development Fund through the Department for Levelling Up, Housing and Communities, and has no effect on departmental budgets.</t>
  </si>
  <si>
    <t>Small and medium-sized businesses in England will be able to access grants of between £1,000 and £5,000 for new equipment and technology and specialist advice.</t>
  </si>
  <si>
    <t>Grants to boost recovery of small businesses</t>
  </si>
  <si>
    <t>27 July 2020</t>
  </si>
  <si>
    <t>Funding is from Local Digital's 2020-21 programme budget.</t>
  </si>
  <si>
    <t>Individual local authorities received funding for digital projects to improve services to the public.</t>
  </si>
  <si>
    <t>Funding for local authorities for innovative digital projects</t>
  </si>
  <si>
    <t>15</t>
  </si>
  <si>
    <t>The function relating to elections was transferred from the Cabinet Office to the Department for Levelling Up, Housing and Communities on 8 December 2021.</t>
  </si>
  <si>
    <t>Funding to support local authorities with delivering local elections, owing to increased costs from COVID-19.</t>
  </si>
  <si>
    <t>Support for May 2021 Local Elections</t>
  </si>
  <si>
    <t>3.4</t>
  </si>
  <si>
    <t>Costs incurred as a result of the delayed Police Crime Commissioner elections due to COVID-19.</t>
  </si>
  <si>
    <t>Delay of the Police Crime Commissioner elections</t>
  </si>
  <si>
    <t>15.22</t>
  </si>
  <si>
    <t>03 August 2021</t>
  </si>
  <si>
    <t>15.426429</t>
  </si>
  <si>
    <t>DIT</t>
  </si>
  <si>
    <t>The expected lifetime cost of this measure is composed of: home-working equipment (£0.7 million); staff redeployed to COVID-19 support (£5.7 million); Dubai Expo additional net costs (£7.2 million); medium-term economic response (£1.9 million), overseas private COVID-19 tests (£0.1 million); learning and development and staff wellbeing (£0.1 million); digital data and technology (£0.1 million); and evacuation of UK-based staff and their families from overseas posts (£0.2 million), overseas education provision and overseas resilience breaks. All figures are based on outputs from the department's finance system, with additional assumptions in place for overseas cost allocation and the reflection of the impact of COVID-19 on the Dubai Expo sponsorship income.</t>
  </si>
  <si>
    <t>Operating expenditure that the Department for International Trade has incurred during the COVID-19 pandemic, relating to home-working equipment (now finished), staff redeployed to COVID-19 support; staff wellbeing; learning and development; digital data and technology; evacuation of UK-based staff and their families from overseas posts, overseas additional education provision, overseas private COVID-19 tests and overseas resilience breaks; Dubai Expo additional costs due to introducing COVID-19 safety measures, deteriorating sponsorship environment and 12-month delay to the 2020 event and the medium-term economic response.</t>
  </si>
  <si>
    <t>Department for International Trade's additional operating costs resulting from COVID-19</t>
  </si>
  <si>
    <t>25 February 2021</t>
  </si>
  <si>
    <t>UK Space Agency; BEIS; FCDO; MoD; CO</t>
  </si>
  <si>
    <t>This was initially a response to the pandemic. However, by April 2021, any ongoing activity had been subsumed into business-as-usual activity.</t>
  </si>
  <si>
    <t>The Space Sector COVID-19 Support Plan supported the space sector to recover from COVID-19 by improving cross-government working, sharing resources and intelligence better, and by actioning specific short-term interventions at a regional and national level to address the key commercial issues that arose from the pandemic.</t>
  </si>
  <si>
    <t>Space Sector COVID-19 Support Plan</t>
  </si>
  <si>
    <t>7.9</t>
  </si>
  <si>
    <t>7.132679</t>
  </si>
  <si>
    <t>7.1</t>
  </si>
  <si>
    <t>FCDO; DHSC; CO</t>
  </si>
  <si>
    <t>Figures based off outputs from the departments finance system. Costs are up to 31 March 2021. This was initially a response to the pandemic. However, by April 2021, any ongoing activity had been subsumed into business-as-usual activity.</t>
  </si>
  <si>
    <t>Cross-government work led by the Department for International Trade to diversify and strengthen global critical supply chains, including direct support to identify and source alternative supplies of critical goods internationally during the COVID-19 pandemic.</t>
  </si>
  <si>
    <t>Global Supply Chain Resilience and Personal Protective Equipment Sourcing</t>
  </si>
  <si>
    <t>0.329288</t>
  </si>
  <si>
    <t>0.33</t>
  </si>
  <si>
    <t>Webinars and digital marketing providing reassurance during the COVID-19 pandemic on supply chains for international buyers. The promotion of these webinars to UK businesses.</t>
  </si>
  <si>
    <t>COVID-19 webinars and digital marketing and associated media promotion</t>
  </si>
  <si>
    <t>08 September 2020</t>
  </si>
  <si>
    <t>14 December 2020</t>
  </si>
  <si>
    <t>Support to businesses across a range of industry sectors throughout 2020-21 was adapted in response to the COVID-19 pandemic as part of efforts to help sectors recover from its impact.</t>
  </si>
  <si>
    <t>Bounce-back plans</t>
  </si>
  <si>
    <t>17 May 2020</t>
  </si>
  <si>
    <t>160.3</t>
  </si>
  <si>
    <t>166.8</t>
  </si>
  <si>
    <t>14 January 2021</t>
  </si>
  <si>
    <t>5564.32</t>
  </si>
  <si>
    <t>5164.82</t>
  </si>
  <si>
    <t>8273.33</t>
  </si>
  <si>
    <t>28 February 2022</t>
  </si>
  <si>
    <t>31 January 2022</t>
  </si>
  <si>
    <t>DHSC</t>
  </si>
  <si>
    <t>This measure, new for the Department of Health &amp; Social Care, combines the cost and spend data from three previous measures presented separately in the COVID-19 cost tracker and for which the Department for Business, Energy &amp; Industrial Strategy had responsibility: "Vaccine research programmes", "Vaccine and antibody supply", and "Human challenge studies of COVID-19 in the UK". The Vaccine Taskforce became a joint unit between the two departments on 1 August 2021, with responsibility for vaccine procurement and supply transferring from the Department for Business, Energy &amp; Industrial Strategy to the Department of Health &amp; Social Care. The total estimated lifetime cost has fallen from £8.3 billion in September 2021 to £4.4 billion for this update. This is due to vaccine contracts being amended to ensure the UK has an appropriate supply of regulated vaccines going forward. This includes contracts cancelled or downsized and where vaccines within the portfolio have not progressed to gaining regulatory approval. The September 2021 estimate was prior to the October 2021 Spending Review which sets Departmental budgets to 2024-25. Future whole-life cost assumptions will reflect the available budget for vaccines in the near-term as procurement and supply transitions into business as usual.</t>
  </si>
  <si>
    <t xml:space="preserve">Established in April 2020, the Vaccine Taskforce was set up to drive forward the procurement and supply of a COVID-19 vaccine as quickly as possible, bringing together government, academia and industry. 
</t>
  </si>
  <si>
    <t>Vaccine Taskforce</t>
  </si>
  <si>
    <t>18 March 2021</t>
  </si>
  <si>
    <t>1740</t>
  </si>
  <si>
    <t>The estimated lifetime costs in this iteration are based on confirmed budget for 2021-22.</t>
  </si>
  <si>
    <t xml:space="preserve">The funding will go towards supporting the NHS to address backlogs built up during the COVID-19 pandemic and tackle long waits for care, with additional funding for areas able to exceed threshold levels of activity and expansion in capacity for tests, checks and treatments.
</t>
  </si>
  <si>
    <t>Elective recovery funding</t>
  </si>
  <si>
    <t>27 March 2021</t>
  </si>
  <si>
    <t>One-off initiatives to tackle the impact of COVID-19 on mental health, learning disability, and autism services, and to support groups which have disproportionately been affected by the pandemic. Funding will also be used to help level up mental health and wellbeing in the most deprived local authority areas in England, supporting prevention activities such as: debt advice; carers support; outreach to people facing loneliness and isolation; youth projects; and community groups.</t>
  </si>
  <si>
    <t>Mental health recovery funding</t>
  </si>
  <si>
    <t>14 February 2021</t>
  </si>
  <si>
    <t>The estimated lifetime costs included in this iteration are based on the actual spend for 2020-21 and the budget confirmed for 2021-22.</t>
  </si>
  <si>
    <t>Funding to support border controls through quarantine measures and testing regimes mandated for people travelling into England from overseas, to reduce the risk of virus 'Variants of Concern' being transmitted through the population.</t>
  </si>
  <si>
    <t>Managed Quarantine Service</t>
  </si>
  <si>
    <t>23 November 2020</t>
  </si>
  <si>
    <t>80</t>
  </si>
  <si>
    <t>18 June 2021</t>
  </si>
  <si>
    <t>The September 2021 estimated lifetime costs were based on provisional expenditure for 2020-21 and provisional budget for 2021-22. The estimated lifetime costs in this iteration are based on actual spend for 2020-21 and confirmed budget for 2021-22.</t>
  </si>
  <si>
    <t>Announced in the COVID-19 Winter Plan, additional funding to bring forward the recruitment of staff.</t>
  </si>
  <si>
    <t>Staff recruitment - COVID-19 Winter Plan</t>
  </si>
  <si>
    <t>01 February 2021</t>
  </si>
  <si>
    <t>1226.326</t>
  </si>
  <si>
    <t>629</t>
  </si>
  <si>
    <t>The September 2021 estimated lifetime costs were based on provisional expenditure for 2020-21 and provisional budget for 2021-22. The estimated lifetime costs in this iteration are based on actual spend for 2020-21 and confirmed budget for 2021-22. Spending on this measure will continue into 2022-23 and further funding will be considered at Supplementary estimates later in the year.</t>
  </si>
  <si>
    <t>Funding and spend in 2021-22 and 2022-23 for the consumption of COVID-19 treatments, including antivirals. Research in 2022-23 for COVID-19 treatments and antivirals.</t>
  </si>
  <si>
    <t>Medicines and research</t>
  </si>
  <si>
    <t>314.270545</t>
  </si>
  <si>
    <t>31 May 2021</t>
  </si>
  <si>
    <t>125</t>
  </si>
  <si>
    <t>The September 2021 estimated lifetime costs were based on provisional expenditure for 2020-21 and provisional budget for 2021-22. The estimated lifetime costs in this iteration are based on actual spend for 2020-21 and confirmed budget for 2021-22. The September 2021 estimated lifetime cost also included transactions associated with the Managed Quarantine Service, which have been included as a separate measure in this version.</t>
  </si>
  <si>
    <t>Other costs outside of the NHS.</t>
  </si>
  <si>
    <t>Other health-related COVID-19 costs</t>
  </si>
  <si>
    <t>464.2</t>
  </si>
  <si>
    <t>459</t>
  </si>
  <si>
    <t>NHS</t>
  </si>
  <si>
    <t>Other costs within the NHS.</t>
  </si>
  <si>
    <t>Other central NHS costs</t>
  </si>
  <si>
    <t>2440.099774</t>
  </si>
  <si>
    <t>2075</t>
  </si>
  <si>
    <t>Support for the NHS to cover income lost during the COVID-19 pandemic.</t>
  </si>
  <si>
    <t>NHS trusts' and foundation trusts' lost income support 2020-21</t>
  </si>
  <si>
    <t>75</t>
  </si>
  <si>
    <t>Funding to support specific initiatives to increase NHS capacity temporarily, such as increasing staffing numbers and extending the use of independent-sector providers.</t>
  </si>
  <si>
    <t>Deployment of student nurses</t>
  </si>
  <si>
    <t>7.5</t>
  </si>
  <si>
    <t>International nurses registration</t>
  </si>
  <si>
    <t>129</t>
  </si>
  <si>
    <t>72</t>
  </si>
  <si>
    <t>Funding for home delivery of medicines and appliances during the COVID-19 outbreak to eligible patients who were not able to visit the pharmacy during the COVID-19 pandemic.</t>
  </si>
  <si>
    <t>Medicines delivery programme</t>
  </si>
  <si>
    <t>105.77</t>
  </si>
  <si>
    <t>92</t>
  </si>
  <si>
    <t>The September 2021 estimated lifetime costs were based on provisional expenditure for 2020-21 and provisional budget for 2021-22. The estimated lifetime costs in this iteration are based on actual spend for 2020-21 and confirmed budget for 2021-22. Some costs within this measure were previously included within a different measure, Other central NHS costs, and as such direct comparisons between the current lifetime estimated cost and previous estimates should not be made.</t>
  </si>
  <si>
    <t>Funding to support primary care providers, such as GPs, dentists and pharmacists, to compensate for the impact of the pandemic on their service provision.</t>
  </si>
  <si>
    <t>GP and other primary care support</t>
  </si>
  <si>
    <t>249.5</t>
  </si>
  <si>
    <t>143</t>
  </si>
  <si>
    <t>Funding for additional seasonal flu vaccination procurement and administration.</t>
  </si>
  <si>
    <t>Expanded seasonal influenza administration and procurement costs</t>
  </si>
  <si>
    <t>2632.5</t>
  </si>
  <si>
    <t>2231</t>
  </si>
  <si>
    <t>Independent sector programme</t>
  </si>
  <si>
    <t>695.700004</t>
  </si>
  <si>
    <t>559</t>
  </si>
  <si>
    <t>NHS commissioners are providing support to primary care providers, such as GPs, dentists and pharmacists, to compensate for the impact of the pandemic on their service provision.</t>
  </si>
  <si>
    <t>Funding for COVID-19 impact on dentists</t>
  </si>
  <si>
    <t>370</t>
  </si>
  <si>
    <t>Support for community pharmacies</t>
  </si>
  <si>
    <t>466.534</t>
  </si>
  <si>
    <t>355</t>
  </si>
  <si>
    <t>The previous published estimated lifetime costs were based on provisional expenditure for 2020-21. The estimated lifetime costs in this iteration are based on actual spend for 2020-21.</t>
  </si>
  <si>
    <t>The NHS Nightingale hospitals were seven critical care temporary hospitals established by NHS England as part of the response to the COVID-19 pandemic in England.</t>
  </si>
  <si>
    <t>Nightingale hospitals</t>
  </si>
  <si>
    <t>22 February 2021</t>
  </si>
  <si>
    <t>612.7</t>
  </si>
  <si>
    <t>594</t>
  </si>
  <si>
    <t>Funding for locally incurred expenditure by the NHS for minor capital modifications to existing premises for adapting facilities for COVID-19, including, for example, improving oxygen infrastructure and purchasing medical equipment and IT assets to enable smarter working and remote consultations.</t>
  </si>
  <si>
    <t>NHS COVID-19 Capital 2020-21</t>
  </si>
  <si>
    <t>1341.5</t>
  </si>
  <si>
    <t>01 November 2020</t>
  </si>
  <si>
    <t>1146</t>
  </si>
  <si>
    <t>1484</t>
  </si>
  <si>
    <t xml:space="preserve">A ring-fenced fund for adult social care introduced to tackle the spread of COVID-19 in care homes in England. It is in addition to financial support made available to local authorities to support key public services since the start of the crisis. In 2021-22, support was provided to local authorities and social care providers to maintain safe staffing levels over the winter period and to continue working closely with the care sector to build sufficient workforce capacity across services.
</t>
  </si>
  <si>
    <t>Infection Control Fund &amp; Social Care Workforce Recruitment &amp; Retention</t>
  </si>
  <si>
    <t>01 March 2021</t>
  </si>
  <si>
    <t>3000</t>
  </si>
  <si>
    <t>The September 2021 estimated lifetime costs were based on an element of anticipated budget for 2021-22. In this iteration of the tracker, NHS COVID-19 costs have been split by year. The estimated lifetime costs in this iteration are therefore based on budget agreed for 2021-22.</t>
  </si>
  <si>
    <t>Funding to support the NHS response to the pandemic. Covers a broad range of actions and services, for example: the use of independent sector health facilities; NHS staff support services; services for long COVID-19 sufferers; and the roll-out of the enhanced influenza vaccination programme. Includes funding to support the NHS’s recovery from the impact of COVID-19.</t>
  </si>
  <si>
    <t>Spending on health services, 2021-22</t>
  </si>
  <si>
    <t>14444.8</t>
  </si>
  <si>
    <t>14445</t>
  </si>
  <si>
    <t>The September 2021 estimated lifetime costs were based on provisional expenditure for 2020-21 and anticipated budget for 2021-22. In this iteration of the tracker, NHS COVID-19 costs have been split by year. The estimated lifetime costs in this iteration are therefore based on actual spend for 2020-21.</t>
  </si>
  <si>
    <t>Funding to support the NHS response to the pandemic. Covers a broad range of actions and services, including the use of independent sector health facilities; NHS staff support services; services for long COVID-19 sufferers; and the roll-out of the enhanced influenza vaccination programme.</t>
  </si>
  <si>
    <t>Spending on health services, 2020-21</t>
  </si>
  <si>
    <t>599.999</t>
  </si>
  <si>
    <t>610</t>
  </si>
  <si>
    <t>Procurement and storage of medical equipment including additional ventilators.</t>
  </si>
  <si>
    <t>Procuring additional ventilators and critical care equipment to support the NHS</t>
  </si>
  <si>
    <t>27 May 2020</t>
  </si>
  <si>
    <t>22903</t>
  </si>
  <si>
    <t>38085.675</t>
  </si>
  <si>
    <t>28304</t>
  </si>
  <si>
    <t>The programme aims to: improve availability and speed of testing; trace COVID-19 transmission; contain local outbreaks; develop and roll out the contact tracing app and enable the country to return to normal. This funding supports numerous initiatives, including establishing the Joint Biosecurity Centre; Test and Trace support payments for people on lower incomes who must isolate; trials of new testing technology; purchase of rapid antibody testing kits; increasing laboratory testing capacity; detection of COVID-19 through waste-water; community testing; asymptomatic testing in schools; testing for hauliers; and implementing restrictions in 'Very High' alert level areas.</t>
  </si>
  <si>
    <t>NHS Test and Trace programme</t>
  </si>
  <si>
    <t>4000</t>
  </si>
  <si>
    <t>Over 15,000m</t>
  </si>
  <si>
    <t>15200</t>
  </si>
  <si>
    <t>16852.486</t>
  </si>
  <si>
    <t>15003</t>
  </si>
  <si>
    <t>NHS/NHS Supply Chain</t>
  </si>
  <si>
    <t>The Department of Health &amp; Social Care's plan includes guidance on personal protective equipment, including who needs it and what type, distribution, and securing items for the remainder of the pandemic. This funding additionally covers the cost of transportation and storage of personal protective equipment.</t>
  </si>
  <si>
    <t>Personal protective equipment procurement to protect frontline staff</t>
  </si>
  <si>
    <t>17 January 2021</t>
  </si>
  <si>
    <t>120</t>
  </si>
  <si>
    <t xml:space="preserve">Funding for local authorities to boost staffing levels in social care, to protect and support staff and residents in care homes and those receiving help in their own homes.
</t>
  </si>
  <si>
    <t>Boosting staffing levels in social care</t>
  </si>
  <si>
    <t>11 January 2021</t>
  </si>
  <si>
    <t>4705</t>
  </si>
  <si>
    <t>2549</t>
  </si>
  <si>
    <t>Funding to administer COVID-19 vaccines deployment to the English population, beginning with priority groups. Includes the COVID-19 vaccine uptake plan, which aims to boost vaccine uptake in vulnerable and under-served groups.</t>
  </si>
  <si>
    <t>Vaccine Deployment Programme</t>
  </si>
  <si>
    <t>22</t>
  </si>
  <si>
    <t>£17 million of the lifetime cost is a transfer from the Department for Digital, Culture, Media &amp; Sport, with the remainder being repurposed from within the Department of Health &amp; Social Care's 2020-21 budget.</t>
  </si>
  <si>
    <t>Support for health charities including mental health, ambulance, social care, learning disabilities, autism and dementia charities. Part of the charities support package announced in April 2020. The activities relating to this funding were completed by October 2021. End of scheme monitoring and evaluation was completed by end March 2021.</t>
  </si>
  <si>
    <t>Support for health charities</t>
  </si>
  <si>
    <t>2267</t>
  </si>
  <si>
    <t>1715</t>
  </si>
  <si>
    <t>People needing additional follow-on care after being discharged from hospital will receive up to six weeks of funded care and support.</t>
  </si>
  <si>
    <t>Enhanced discharge: help for people returning from hospital</t>
  </si>
  <si>
    <t>08 April 2020</t>
  </si>
  <si>
    <t>Up to 200m</t>
  </si>
  <si>
    <t>325</t>
  </si>
  <si>
    <t>249</t>
  </si>
  <si>
    <t>266</t>
  </si>
  <si>
    <t>Spending went through NHS England.</t>
  </si>
  <si>
    <t>Funding for hospices, to provide financial stability and support them to increase capacity of NHS services, was announced in April 2020 as part of the charities support package. Additional investment of up to £125 million to secure additional hospice capacity was announced in the COVID-19 Winter Plan.</t>
  </si>
  <si>
    <t>Support for hospices</t>
  </si>
  <si>
    <t>13 May 2022</t>
  </si>
  <si>
    <t>Campaigns to reduce COVID-19 risk, including: the 'Hands. Face. Space.' campaign aimed at preventing the spread of COVID-19, the 'Every mind matters' campaign to address an increase in anxiety in young people, and the 'Let’s keep going' campaign to encourage people to keep taking measures to reduce their exposure to the virus.</t>
  </si>
  <si>
    <t>Campaigns to reduce people’s COVID-19 risk</t>
  </si>
  <si>
    <t>2.14</t>
  </si>
  <si>
    <t>2.55</t>
  </si>
  <si>
    <t>DfT</t>
  </si>
  <si>
    <t>All operational costs are now considered business as usual.</t>
  </si>
  <si>
    <t>Additional operating costs for the department include overtime claims or changes to shift working, increases in staff numbers, and IT costs.</t>
  </si>
  <si>
    <t>The Department for Transport's additional operating costs</t>
  </si>
  <si>
    <t>24 December 2020</t>
  </si>
  <si>
    <t>4.9</t>
  </si>
  <si>
    <t>Hotel room costs for drivers self-isolating due to positive COVID-19 tests. Funding was provided from December 2020 and ended in September 2021.</t>
  </si>
  <si>
    <t>Hotel costs for lorry drivers that tested positive</t>
  </si>
  <si>
    <t>04 January 2021</t>
  </si>
  <si>
    <t>3</t>
  </si>
  <si>
    <t>Military assistance was received to support COVID-19 testing of hauliers. This ran from 2 January 2021 to 12 February 2021.</t>
  </si>
  <si>
    <t>Military assistance with COVID-19 testing of hauliers</t>
  </si>
  <si>
    <t>12 December 2020</t>
  </si>
  <si>
    <t>Funding was made available to provide up to 80,000 more seats on coach services over the Christmas 2020 travel window (23-27 December 2020).</t>
  </si>
  <si>
    <t>Winter Coach Support</t>
  </si>
  <si>
    <t>480</t>
  </si>
  <si>
    <t>1411</t>
  </si>
  <si>
    <t>1670</t>
  </si>
  <si>
    <t>1974</t>
  </si>
  <si>
    <t>DLUHC; HMT</t>
  </si>
  <si>
    <t>The lifetime cost estimate includes funding included in the 2022-23 Main Estimate to support bus and light rail recovery.</t>
  </si>
  <si>
    <t>Funding to protect and increase local bus, tram and light rail services.</t>
  </si>
  <si>
    <t>Bus, tram and light rail services</t>
  </si>
  <si>
    <t>505</t>
  </si>
  <si>
    <t>1095</t>
  </si>
  <si>
    <t>2700</t>
  </si>
  <si>
    <t>2957</t>
  </si>
  <si>
    <t>4037</t>
  </si>
  <si>
    <t>Transport for London</t>
  </si>
  <si>
    <t>An initial package of support was announced in May 2020 which comprised of a grant from the Department for Transport and a loan from the Public Works Loan Board. In November 2020, government extended the support until 31 March 2021. Additional support was since announced in March 2021. The lifetime cost estimate represents the announced level of support, which covers until the end of June 2022. It is likely that further support will be needed after that.</t>
  </si>
  <si>
    <t>A funding and financing package for Transport for London to safeguard services based on a series of conditions.</t>
  </si>
  <si>
    <t>Services in London</t>
  </si>
  <si>
    <t>13 April 2020</t>
  </si>
  <si>
    <t>3500</t>
  </si>
  <si>
    <t>8777</t>
  </si>
  <si>
    <t>12939</t>
  </si>
  <si>
    <t>12938.9</t>
  </si>
  <si>
    <t>Lifetime costs for this measure are highly uncertain.</t>
  </si>
  <si>
    <t>Funding to ensure that services continue for essential journeys. The Department for Transport temporarily suspended normal franchise agreements with rail operators and transferred all revenue and cost risk to the government. Rail emergency measures were applied from 1 March 2020 to 20 September 2020 and were then replaced by Emergency Recovery Measures Agreements for most train operating companies. The Emergency Recovery Measures Agreements are a further temporary amendment to the underlying franchise agreements, varying in length from around six to 18 months. A phased introduction of National Rail Contracts will replace the Emergency Recovery Measures Agreements.</t>
  </si>
  <si>
    <t>Rail emergency measures</t>
  </si>
  <si>
    <t>26 February 2021</t>
  </si>
  <si>
    <t>The legislation ensures that airlines do not have to operate flights at least 80% of the time to retain their slots.</t>
  </si>
  <si>
    <t>Airports slot allocation waiver extension</t>
  </si>
  <si>
    <t>24 November 2020</t>
  </si>
  <si>
    <t>26 January 2021</t>
  </si>
  <si>
    <t>82</t>
  </si>
  <si>
    <t>129.9</t>
  </si>
  <si>
    <t>130.9</t>
  </si>
  <si>
    <t>The government provided financial support for commercial English airports and the ground handlers serving them. The support addressed fixed costs and be equivalent to the business rates liabilities of each business, capped at a certain amount per site, and subject to certain conditions.</t>
  </si>
  <si>
    <t>The Airport and Ground Operations Support Scheme</t>
  </si>
  <si>
    <t>28 August 2020</t>
  </si>
  <si>
    <t>205</t>
  </si>
  <si>
    <t>415</t>
  </si>
  <si>
    <t>Driver and Vehicle Licensing Agency</t>
  </si>
  <si>
    <t>The cost estimate reflects the reduction in the levy amount collected by the Driver and Vehicle Licensing Agency and does not impact the Department's budgets.</t>
  </si>
  <si>
    <t>The Heavy Goods Vehicles Road User Levy applies to heavy goods vehicles of 12 tonnes or more and aims to ensure these vehicles contribute to reducing the wear and tear of the road network. It will be frozen and suspended for a further 12 months from August 2022 to support the haulage sector.</t>
  </si>
  <si>
    <t>Heavy Goods Vehicles Road User Levy suspension</t>
  </si>
  <si>
    <t>02 June 2020</t>
  </si>
  <si>
    <t>16.32</t>
  </si>
  <si>
    <t>Border Force</t>
  </si>
  <si>
    <t>In light of the developing COVID-19 situation, estimates for the total cost of this activity are being reviewed. Cost and spend estimates fall to the Home Office. The Department for Transport does not incur any costs in the delivery of this policy.</t>
  </si>
  <si>
    <t xml:space="preserve">Funding to support the implementation and enforcement of new rules imposed at the UK border to protect against COVID-19.
</t>
  </si>
  <si>
    <t>Health measures at the border</t>
  </si>
  <si>
    <t>18 July 2020</t>
  </si>
  <si>
    <t>The cost of this support package is uncertain and will depend on how many travel vouchers and refunds are issued and how many travel companies are unable to meet these refunds or collapse. It is not possible to isolate the spend of this intervention within the overall activities of the Air Travel Trust Fund.</t>
  </si>
  <si>
    <t>The government is backing the ATOL protection scheme, which will provide cover for refund credit notes offered by travel providers if holiday packages that include a flight are cancelled because of COVID-19, even if a travel provider collapses.</t>
  </si>
  <si>
    <t>Cover of the ATOL scheme refunds</t>
  </si>
  <si>
    <t>14 September 2020</t>
  </si>
  <si>
    <t>1.01</t>
  </si>
  <si>
    <t>0.22</t>
  </si>
  <si>
    <t>0.15</t>
  </si>
  <si>
    <t>The estimated lifetime cost and the spend figures represent funding for COVID-19 projects only.</t>
  </si>
  <si>
    <t>Innovative transport start-ups with a focus on decarbonisation or COVID-19 recovery could bid for a share of over £1 million in Department for Transport funding to support their projects.</t>
  </si>
  <si>
    <t>Funding for transport tech start-ups</t>
  </si>
  <si>
    <t>10.5</t>
  </si>
  <si>
    <t>20.7</t>
  </si>
  <si>
    <t>15.1</t>
  </si>
  <si>
    <t>Emergency funding to support lifeline transport links to the Isle of Wight and the Isles of Scilly. This support measure ran between April 2020 and May 2021.</t>
  </si>
  <si>
    <t>Maritime lifeline services to the Isle of Wight and the Isles of Scilly</t>
  </si>
  <si>
    <t>Up to 35m</t>
  </si>
  <si>
    <t>7.8</t>
  </si>
  <si>
    <t>7.2</t>
  </si>
  <si>
    <t>8.5</t>
  </si>
  <si>
    <t>Northern Ireland Executive</t>
  </si>
  <si>
    <t>Support to protect 11 critical freight routes covering the English Channel, the Short Strait, and the North Sea, as well as five critical sea freight routes between Northern Ireland and Great Britain. This support measure ran between April and September 2020.</t>
  </si>
  <si>
    <t>Supporting critical freight routes</t>
  </si>
  <si>
    <t>09 May 2020</t>
  </si>
  <si>
    <t>260</t>
  </si>
  <si>
    <t>238.4</t>
  </si>
  <si>
    <t>This funding, which is part of a five-year package announced in February 2020, was brought forward in 2020-21 to address significantly increased numbers of cyclists and pedestrians during the COVID-19 pandemic. From 2021-22, the funding is considered as business as usual and is not reported as COVID-19 spend.</t>
  </si>
  <si>
    <t>Funding to support cycling and walking infrastructure. Alternative ways to travel could relieve the pressure on public transport. This funding was provided between May 2020 and March 2021.</t>
  </si>
  <si>
    <t>Cycling and walking infrastructure</t>
  </si>
  <si>
    <t>2.4</t>
  </si>
  <si>
    <t>1.9</t>
  </si>
  <si>
    <t>Aer Lingus; Northern Ireland Executive local authorities</t>
  </si>
  <si>
    <t>The Department for Transport provided 50% of the total cost.</t>
  </si>
  <si>
    <t>Temporary funding to support airlines and airports, which allowed them to continue running air passenger services along two routes from Belfast City and City of Derry to London during the COVID-19 pandemic. This support ran between March and July 2020.</t>
  </si>
  <si>
    <t>Safeguarding Great Britain to Northern Ireland air links</t>
  </si>
  <si>
    <t>01 April 2020</t>
  </si>
  <si>
    <t>51</t>
  </si>
  <si>
    <t>45</t>
  </si>
  <si>
    <t>41</t>
  </si>
  <si>
    <t>62</t>
  </si>
  <si>
    <t>Civil Aviation Authority</t>
  </si>
  <si>
    <t>The lifetime cost estimate covers until March 2023. However, this will be heavily influenced by the level of air travel in 2022-23.</t>
  </si>
  <si>
    <t>The Civil Aviation Authority’s income has fallen due to the reduction in air travel during the COVID-19 pandemic. This funding is intended to support and enable the Civil Aviation Authority to continue its statutory duties.</t>
  </si>
  <si>
    <t>Funding to support statutory functions of the aviation regulator</t>
  </si>
  <si>
    <t>1000</t>
  </si>
  <si>
    <t>16 May 2022</t>
  </si>
  <si>
    <t>This was announced in Spending Review 2021 and is additional funding to the previous three recovery packages. It is set to provide funding for academic years 2022/23 and 2023/24.</t>
  </si>
  <si>
    <t>£1 billion Recovery Premium for the next two academic years for schools. Primary schools will continue to benefit from an additional £145 per eligible pupil, while the amount per eligible pupil in secondary schools will double to £290 per eligible pupil.</t>
  </si>
  <si>
    <t>Recovery Premium</t>
  </si>
  <si>
    <t>09 February 2022</t>
  </si>
  <si>
    <t>£800 million will be allocated across the period to ensure all 16-19 students will benefit from an additional 40 hours of education across the academic year - the equivalent of one additional hour a week in school or college.</t>
  </si>
  <si>
    <t>16-19 additional time</t>
  </si>
  <si>
    <t>1521</t>
  </si>
  <si>
    <t>As part of the next step in the government's plans to boost education recovery. The funding supports: six million, 15-hour tutoring courses for disadvantaged school children; expansion of the 16-19 tuition fund targeting key subjects such as maths and English; giving early years practitioners and 500,000 school teachers across the country training and support, and schools; and funding to give some year 13 students the option to repeat their final year.</t>
  </si>
  <si>
    <t>Recovery - package three</t>
  </si>
  <si>
    <t>7</t>
  </si>
  <si>
    <t>Education and Skills Funding Agency</t>
  </si>
  <si>
    <t>Building on the positive impact of Wellbeing for Education Return, this new grant was announced in May 2021 for local authorities to support pupils' and students' wellbeing and psychosocial recovery as a continued response to the pandemic.</t>
  </si>
  <si>
    <t>Wellbeing for Education Recovery grant</t>
  </si>
  <si>
    <t>17 June 2020</t>
  </si>
  <si>
    <t>Up to 3m</t>
  </si>
  <si>
    <t>13 April 2021</t>
  </si>
  <si>
    <t>Office for Students</t>
  </si>
  <si>
    <t>Funding for Student Space, a new online resource to enable all students at English and Welsh universities to have access to a variety of mental health and welfare support services.</t>
  </si>
  <si>
    <t>Mental health and welfare support services for students</t>
  </si>
  <si>
    <t>36.24</t>
  </si>
  <si>
    <t>5.5</t>
  </si>
  <si>
    <t>The Department for Education's additional operating costs, including workforce absence, further education COVID-19 response staff, and school data collection.</t>
  </si>
  <si>
    <t>The Department for Education's additional operating costs</t>
  </si>
  <si>
    <t>24 February 2021</t>
  </si>
  <si>
    <t>116</t>
  </si>
  <si>
    <t>115.895</t>
  </si>
  <si>
    <t>115.83</t>
  </si>
  <si>
    <t>Educational Skills and Funding Agency</t>
  </si>
  <si>
    <t>The grant was introduced in 2018 as temporary support for schools during the first years of transition to Universal Credit. The grant supported schools for the cost of the additional meals they would need to provide, bridging the gap before those costs would be reflected in schools’ core budgets. As the need for the grant diminished with time, it was agreed at the 2019 Spending Round that the grant would end in favour of maximising increases to the core schools funding. The economic fallout from the COVID-19 pandemic meant that the number of eligible pupils increased significantly.</t>
  </si>
  <si>
    <t>Free School Meals supplementary grant</t>
  </si>
  <si>
    <t>22.4</t>
  </si>
  <si>
    <t>05 April 2021</t>
  </si>
  <si>
    <t>33.8</t>
  </si>
  <si>
    <t>20.6</t>
  </si>
  <si>
    <t>This was jointly funded by the Home Office and the Department for Education. The Home Office contribution is shown on a separate line.</t>
  </si>
  <si>
    <t>Safeguarding vulnerable children - Department for Education funding</t>
  </si>
  <si>
    <t>47</t>
  </si>
  <si>
    <t>26.98</t>
  </si>
  <si>
    <t>The estimated cost of the scheme covers 2020-21 and 2021-22.</t>
  </si>
  <si>
    <t>Funding to triple the number of sector-based work academy placements in England in the academic year 2020/21, to provide vocational training and guaranteed interviews for more people, helping them gain the skills needed for the jobs available in their local area.</t>
  </si>
  <si>
    <t>Plan for Jobs - funding for sector-based work academies </t>
  </si>
  <si>
    <t>214.6</t>
  </si>
  <si>
    <t>140.8</t>
  </si>
  <si>
    <t>09 June 2022</t>
  </si>
  <si>
    <t>There have been three phases of the apprenticeships incentive scheme with the final one ending in January 2022</t>
  </si>
  <si>
    <t>Businesses receive a payment for each new apprentice. This is in addition to the existing £1,000 payment government already provides for new apprentices aged 16–18 and those under 25 with an Education, Health and Care Plan. The scheme had three phases that ran from August 2020 to January 2022, noting that the final instalment is due one year after the start date so will run into 2023</t>
  </si>
  <si>
    <t>Plan for Jobs - payments for employers who hire new apprentices</t>
  </si>
  <si>
    <t>32.2</t>
  </si>
  <si>
    <t>7.34</t>
  </si>
  <si>
    <t>01 August 2021</t>
  </si>
  <si>
    <t>28.95</t>
  </si>
  <si>
    <t>Additional funding for the National Careers Service to provide personalised advice on training and work.</t>
  </si>
  <si>
    <t>Plan for Jobs - National Careers Service</t>
  </si>
  <si>
    <t>101</t>
  </si>
  <si>
    <t>62.7</t>
  </si>
  <si>
    <t>51.4</t>
  </si>
  <si>
    <t>70.571733</t>
  </si>
  <si>
    <t>This scheme runs across multiple academic years.</t>
  </si>
  <si>
    <t>Additional funding to create more places on NVQ Levels 2 and 3 courses in high-demand sectors such as engineering, construction and social care.</t>
  </si>
  <si>
    <t>Plan for Jobs - support for school- and college-leavers</t>
  </si>
  <si>
    <t>168.8</t>
  </si>
  <si>
    <t>127.8</t>
  </si>
  <si>
    <t>186.7</t>
  </si>
  <si>
    <t>96.8</t>
  </si>
  <si>
    <t>Scheme started in September 2020.</t>
  </si>
  <si>
    <t>Funding to triple the scale of traineeships to ensure that more 16–24-year-olds have access to high-quality training.</t>
  </si>
  <si>
    <t>Plan for Jobs - traineeships for young people</t>
  </si>
  <si>
    <t>13.5</t>
  </si>
  <si>
    <t>The Cabinet Office provided £8 million of the funding for this measure.</t>
  </si>
  <si>
    <t>Support for children with special educational needs and disabilities in England in response to the unique difficulties presented by the COVID-19 pandemic. It helped parents educate and look after disabled or critically ill children who were staying at home more than usual.</t>
  </si>
  <si>
    <t>Direct support to children with special educational needs and disabilities</t>
  </si>
  <si>
    <t>418.5</t>
  </si>
  <si>
    <t>384</t>
  </si>
  <si>
    <t>524.6</t>
  </si>
  <si>
    <t>529.92</t>
  </si>
  <si>
    <t>Edenred</t>
  </si>
  <si>
    <t>Worth £15 per week for each eligible child, the national free school meals voucher scheme was a temporary substitute for normal arrangements while schools were closed because of COVID-19. On 25 June 2020, the government extended the scheme through the COVID Summer Food Fund, enabling eligible children to be supported over the summer holiday period.</t>
  </si>
  <si>
    <t>National voucher scheme to provide free school meals for children while at home</t>
  </si>
  <si>
    <t>19 June 2020</t>
  </si>
  <si>
    <t>23 March 2021</t>
  </si>
  <si>
    <t>995.2</t>
  </si>
  <si>
    <t>Education and Skills Funding Agency for some but not all elements of the package</t>
  </si>
  <si>
    <t>This comprises a one-off universal £650 million catch-up premium for the academic year 2020/21 and a £350 million National Tutoring Programme to provide additional, targeted support for those children and young people who need the most help.</t>
  </si>
  <si>
    <t>COVID-19 catch-up fund</t>
  </si>
  <si>
    <t>70</t>
  </si>
  <si>
    <t>Fund to support disadvantaged students.</t>
  </si>
  <si>
    <t>Support for disadvantaged university students</t>
  </si>
  <si>
    <t>697</t>
  </si>
  <si>
    <t>695</t>
  </si>
  <si>
    <t>As of the 2021 Budget, a new package includes a one-off £300 million Recovery Premium for state primary and secondary schools; £200 million to expand tutoring programmes and deliver early language support; and £200 million for secondary schools to deliver face-to-face summer schools.</t>
  </si>
  <si>
    <t>Education Recovery Package</t>
  </si>
  <si>
    <t>4</t>
  </si>
  <si>
    <t>HMRC; HMT</t>
  </si>
  <si>
    <t>Temporary flexibility to maintain eligibility for critical workers who, due to additional work to respond to COVID-19, earned above the maximum income threshold for the schemes in 2020-21, as well as relaxing rules for those who did not meet minimum hours due to the pandemic.</t>
  </si>
  <si>
    <t>Tax-Free Childcare and 30 hours free childcare</t>
  </si>
  <si>
    <t>28 April 2020</t>
  </si>
  <si>
    <t>The Secretary of State for Education temporarily disapplied: Ofsted’s duty to inspect state-funded schools within prescribed intervals and to provide inspection reports; and the duty on the governing bodies of voluntary or foundation schools which have been designated as having a religious character, and the proprietors of academies designated as having a religious character, to arrange inspections covering collective worship at the school and denominational education provided by the school.</t>
  </si>
  <si>
    <t>School inspections legislation changes</t>
  </si>
  <si>
    <t>HO; DCMS</t>
  </si>
  <si>
    <t>Vulnerable Children National Charities Strategic Relief Fund - Department for Education contribution</t>
  </si>
  <si>
    <t>12 August 2020</t>
  </si>
  <si>
    <t>Additional funding for local authorities to support pupils’ and students’ wellbeing and psychosocial recovery as they returned to full-time education in autumn 2020.</t>
  </si>
  <si>
    <t>Wellbeing for Education Return grant</t>
  </si>
  <si>
    <t>The Coronavirus Act 2020 Provision of Remote Education (England) Temporary Continuity Direction required that where a class, group of pupils or individual pupils needed to self-isolate, or there were local or national restrictions requiring pupils to remain at home, schools were expected to provide immediate access to remote education.</t>
  </si>
  <si>
    <t>Provision of remote education</t>
  </si>
  <si>
    <t>08 August 2020</t>
  </si>
  <si>
    <t>133.3</t>
  </si>
  <si>
    <t>30 March 2021</t>
  </si>
  <si>
    <t>215</t>
  </si>
  <si>
    <t>23 July 2021</t>
  </si>
  <si>
    <t>152.8</t>
  </si>
  <si>
    <t>05 April 2022</t>
  </si>
  <si>
    <t>The current lifetime cost estimate has reduced from the September 2021 estimate as a result of a final reconciliation between amounts given to local authorities and actual amounts spent by them.</t>
  </si>
  <si>
    <t>Funding for local transport authorities for alternative means of transport for pupils while social distancing is in place on public transport.</t>
  </si>
  <si>
    <t>Dedicated home-to-school transport</t>
  </si>
  <si>
    <t>30 May 2021</t>
  </si>
  <si>
    <t>Additional funding to provide meals to disadvantaged students in further education colleges over the 2020 summer holiday. In addition, further education providers could apply for extra funding for devices and internet connectivity to support disadvantaged students.</t>
  </si>
  <si>
    <t>Funding for free meals, devices and connectivity for disadvantaged further education students</t>
  </si>
  <si>
    <t>Funding for 14 projects across the country to tackle the increased risk some children and young people faced as they had to stay at home to reduce the spread of COVID-19. This included work on adolescent exploitation, domestic abuse support, children in care and mental health support.</t>
  </si>
  <si>
    <t>Vulnerable children</t>
  </si>
  <si>
    <t>19 April 2020</t>
  </si>
  <si>
    <t>To further protect children from harm, the government continued to support Childline. It worked with the National Society for the Prevention of Cruelty to Children to expand and promote the adult Helpline.</t>
  </si>
  <si>
    <t>Protecting children from harm</t>
  </si>
  <si>
    <t>10 April 2020</t>
  </si>
  <si>
    <t>5.68</t>
  </si>
  <si>
    <t>Therapeutic support for families with adopted children who may have struggled during the COVID-19 pandemic and where typical support may have been harder to access.</t>
  </si>
  <si>
    <t>Adoption Support Fund</t>
  </si>
  <si>
    <t>23 June 2020</t>
  </si>
  <si>
    <t>6.5</t>
  </si>
  <si>
    <t>09 December 2020</t>
  </si>
  <si>
    <t>6.88</t>
  </si>
  <si>
    <t>7.06</t>
  </si>
  <si>
    <t>6.929</t>
  </si>
  <si>
    <t>Training programme providers</t>
  </si>
  <si>
    <t>Ambition; Education Development Trust; Teach First</t>
  </si>
  <si>
    <t>This measure spans 2020-21 and 2021-22.</t>
  </si>
  <si>
    <t>Support for new teachers who have had a disrupted initial teacher training year.</t>
  </si>
  <si>
    <t>Expanding Early Career Framework early roll-out</t>
  </si>
  <si>
    <t>06 May 2020</t>
  </si>
  <si>
    <t>11 April 2022</t>
  </si>
  <si>
    <t>The cost increase of this measure reflects the actual spend following receipt of claims. Therefore, it is more accurate than previous estimates.</t>
  </si>
  <si>
    <t>Support for trainees who have not been on track to achieve qualified teacher status because of the COVID-19 pandemic.</t>
  </si>
  <si>
    <t>Initial Teacher Training retrieval placement</t>
  </si>
  <si>
    <t>22 June 2020</t>
  </si>
  <si>
    <t>1.15</t>
  </si>
  <si>
    <t>1.5</t>
  </si>
  <si>
    <t>Early Years national voluntary and community sector organisations</t>
  </si>
  <si>
    <t>Additional support for disadvantaged and vulnerable pre-school aged children as they transitioned back into early education.</t>
  </si>
  <si>
    <t>National early years voluntary and community sector</t>
  </si>
  <si>
    <t>Up to 30m</t>
  </si>
  <si>
    <t>9.9</t>
  </si>
  <si>
    <t>22 July 2021</t>
  </si>
  <si>
    <t>06 April 2022</t>
  </si>
  <si>
    <t>The Office of Qualifications and Examinations Regulation</t>
  </si>
  <si>
    <t>Examinations for A, AS, and GSCE levels did not take place in summer 2020 because of the COVID-19 outbreak. For most students, grades were instead provided by their educational institutions. Students who did not feel their final grade reflected their ability or who were not able to receive a grade in the summer had the opportunity to sit an examination in the autumn term. For 2021 examinations, examination boards changed how they assess content in a range of subjects.</t>
  </si>
  <si>
    <t>Arrangements for examinations and assessments in 2020/21</t>
  </si>
  <si>
    <t>16 June 2020</t>
  </si>
  <si>
    <t>0.089</t>
  </si>
  <si>
    <t>0.09</t>
  </si>
  <si>
    <t xml:space="preserve">As this is now permanent, it is no longer directly relevant to the COVID-19 response.
</t>
  </si>
  <si>
    <t>Temporary expansion of eligibility for the two-year-old entitlement to children with no recourse to public funds. The extension became permanent from September 2020.</t>
  </si>
  <si>
    <t>Early Years and Schools Strategy</t>
  </si>
  <si>
    <t>0.02475</t>
  </si>
  <si>
    <t>0.1</t>
  </si>
  <si>
    <t>Production of films to support the remote teaching of phonics using the Letters and Sounds programme.</t>
  </si>
  <si>
    <t>Letters and Sounds – phonics lesson films for remote-learning pupils</t>
  </si>
  <si>
    <t>1.7</t>
  </si>
  <si>
    <t>1.3</t>
  </si>
  <si>
    <t>08 June 2022</t>
  </si>
  <si>
    <t>1.1</t>
  </si>
  <si>
    <t>Boarding income shortfall was covered by the normal deficit funding process.</t>
  </si>
  <si>
    <t>Funding for academies with boarding provision to support loss of boarding income.</t>
  </si>
  <si>
    <t>Financial support for COVID-19 impacted state boarding schools</t>
  </si>
  <si>
    <t>20 April 2020</t>
  </si>
  <si>
    <t>4.84</t>
  </si>
  <si>
    <t>4.362</t>
  </si>
  <si>
    <t>A new initiative, led by more than 40 teachers, provided video lessons and resources for other teachers. During the 2020 summer term, 180 video lessons were provided each week across a range of subjects for every year group from Reception through to Year 10 (wave 1). The scheme was extended to cover the 2020/21 academic year. It provided a suite of online lessons covering the whole curriculum up to Year 11 in all core subjects (wave 2).</t>
  </si>
  <si>
    <t>Oak National Academy waves 1 and 2</t>
  </si>
  <si>
    <t>07 August 2020</t>
  </si>
  <si>
    <t>171.1</t>
  </si>
  <si>
    <t>171.18</t>
  </si>
  <si>
    <t>361.18</t>
  </si>
  <si>
    <t>410</t>
  </si>
  <si>
    <t>615</t>
  </si>
  <si>
    <t>Supported access to children’s social care services and educational services via devices and connectivity. It also supported access to remote education via digital education platforms. In addition, schools could access digital devices for children requiring access to remote education due to shielding or local COVID-19 restrictions. Support was also available for those requiring internet access.</t>
  </si>
  <si>
    <t>COVID-19 Devices, Connectivity and Digital Infrastructure Delivery Programme</t>
  </si>
  <si>
    <t>107.7</t>
  </si>
  <si>
    <t>140</t>
  </si>
  <si>
    <t>139.22</t>
  </si>
  <si>
    <t>A fund for exceptional costs that schools may have been incurred because of the COVID-19 pandemic, up to a maximum of £75,000, covering the period up to the end of the 2020 summer term. This included additional cleaning needed because of confirmed or suspected COVID-19 cases, increased premises-related costs needed to keep schools open during holidays, and support for free school meals for eligible children who were not attending school, where those costs were not covered by the national voucher scheme.</t>
  </si>
  <si>
    <t>Schools' exceptional costs</t>
  </si>
  <si>
    <t>25 April 2020</t>
  </si>
  <si>
    <t>69.9</t>
  </si>
  <si>
    <t>0.153</t>
  </si>
  <si>
    <t>0.25</t>
  </si>
  <si>
    <t>26 May 2022</t>
  </si>
  <si>
    <t>The cost estimate has reduced since the original estimate because only four cases were approved. The funds paid out through this scheme are being offset against subsequent delivery, so the expenditure will be zero.</t>
  </si>
  <si>
    <t>This scheme provides payments to European Social Fund contractors in the form of repayable advances ahead of actual delivery to support the cash flow of providers with a demonstrated financial need.</t>
  </si>
  <si>
    <t>Provider Relief Scheme – European Social Fund contractors</t>
  </si>
  <si>
    <t>144</t>
  </si>
  <si>
    <t>27.09</t>
  </si>
  <si>
    <t>12.1</t>
  </si>
  <si>
    <t>9.4</t>
  </si>
  <si>
    <t xml:space="preserve">This scheme was demand-driven.
</t>
  </si>
  <si>
    <t>Support for post-16 training providers, where they held a government contract and have faced challenges because of COVID-19, to retain skills and capacity of the sector through the pandemic.</t>
  </si>
  <si>
    <t>Provider Relief Scheme – non-levy apprenticeships and contract-funded adult education budgets</t>
  </si>
  <si>
    <t>71</t>
  </si>
  <si>
    <t>The costs associated with these measures are not being separately identified. The cost of the incentive scheme is captured in Plan for Jobs (payments for employers who hire new apprentices).</t>
  </si>
  <si>
    <t>Measures to ensure that apprentices can continue with and complete their apprenticeships, despite any break they need to take because of COVID-19.</t>
  </si>
  <si>
    <t>Apprenticeships lockdown support</t>
  </si>
  <si>
    <t>16 July 2020</t>
  </si>
  <si>
    <t>27 April 2021</t>
  </si>
  <si>
    <t>The scheme is demand-driven, and HM Treasury is providing up to £650 million. Lifetime costs are the estimated impairment charge at 70% of loan outlay. Lifetime costs may be much lower because the loan default rate is expected to be much lower than the prudent/pessimistic initial impairment.</t>
  </si>
  <si>
    <t>A restructuring regime for higher education providers in England that are at risk of insolvency because of COVID-19. </t>
  </si>
  <si>
    <t>Support to universities at risk of insolvency</t>
  </si>
  <si>
    <t>24.397966</t>
  </si>
  <si>
    <t>24.4</t>
  </si>
  <si>
    <t>Defra</t>
  </si>
  <si>
    <t>The estimated lifetime cost as at March 2022 consists of: Department Operations Centre (£5.90 million); property costs (£4.92 million); IT costs (£16.46 million); and other staff costs related to working from home (£1.46 million).</t>
  </si>
  <si>
    <t>Costs include the Department Operations Centre, including the COVID-19 policy unit and other directly identifiable staff costs; property costs, including the costs associated with internal staff mass testing; personal protective equipment costs; and other staff costs.</t>
  </si>
  <si>
    <t>Department for Environment, Food &amp; Rural Affairs' additional operating costs because of COVID-19</t>
  </si>
  <si>
    <t>0.237</t>
  </si>
  <si>
    <t>Agriculture and Horticulture Development Board; Sea Fish; Keep Britain Tidy</t>
  </si>
  <si>
    <t>The Department for Environment, Food &amp; Rural Affairs delivered a number of communications campaigns in relation to the management of the COVID-19 response. These included: 'Seasonal Veg/Fish', 'Sea for Yourself', 'Respect the Outdoors', 'Pick for Britain', and 'Social Distancing'.</t>
  </si>
  <si>
    <t>COVID-19 communications campaigns</t>
  </si>
  <si>
    <t>210</t>
  </si>
  <si>
    <t>212.12</t>
  </si>
  <si>
    <t>National support network; local authorities</t>
  </si>
  <si>
    <t>Government food packages to support people identified as clinically extremely vulnerable to COVID-19.</t>
  </si>
  <si>
    <t>Food packages for clinically extremely vulnerable people</t>
  </si>
  <si>
    <t>3.25</t>
  </si>
  <si>
    <t>3.88</t>
  </si>
  <si>
    <t>Waste and Resources Action Programme</t>
  </si>
  <si>
    <t>A grant programme managed by the Waste and Resources Action Programme to support food redistributors to deliver surplus food to those in need. The procurement of food was out of scope. This measure aimed to distribute up to 14,000 tonnes of surplus food to those in need.</t>
  </si>
  <si>
    <t>COVID-19 Emergency Surplus Food Grant</t>
  </si>
  <si>
    <t>11 June 2020</t>
  </si>
  <si>
    <t>63</t>
  </si>
  <si>
    <t>Funding distributed to local authorities in England to help those who struggled to afford food and other essentials due to COVID-19.</t>
  </si>
  <si>
    <t>Local Authority Emergency Assistance Grants for Food and Essential Supplies</t>
  </si>
  <si>
    <t>Funding to mitigate the risks posed by the impacts of COVID-19 restrictions on the department's arms-length bodies' commercial income streams.</t>
  </si>
  <si>
    <t>Financial support for the department's arms-length bodies</t>
  </si>
  <si>
    <t>08 May 2020</t>
  </si>
  <si>
    <t>16.1</t>
  </si>
  <si>
    <t>DWP; DLUHC; DfE</t>
  </si>
  <si>
    <t>To help provide food for those who struggled because of COVID-19. Part of the COVID-19 Winter Support Package.</t>
  </si>
  <si>
    <t>Additional Food Charities Grant</t>
  </si>
  <si>
    <t>3.7</t>
  </si>
  <si>
    <t>1.91</t>
  </si>
  <si>
    <t>1.01725</t>
  </si>
  <si>
    <t>1.02</t>
  </si>
  <si>
    <t>Rural Payments Agency</t>
  </si>
  <si>
    <t>Support to dairy farmers who saw decreased demand for their products due to the closure of the hospitality sector. Eligible dairy farmers could access up to £10,000 each to continue to operate and sustain productive capacity without affecting animal welfare. The fund closed on 11 September 2020.</t>
  </si>
  <si>
    <t>Dairy Response Fund</t>
  </si>
  <si>
    <t>17 April 2020</t>
  </si>
  <si>
    <t>9.1</t>
  </si>
  <si>
    <t>Marine Management Organisation</t>
  </si>
  <si>
    <t>Financial assistance for England’s fishing and aquaculture businesses in response to COVID-19. Over 1,200 catching and aquaculture businesses received grants worth up to £10,000, and 20 projects to develop the local seafood supply chain across England were approved for funding.</t>
  </si>
  <si>
    <t>Fisheries Response Fund and Domestic Seafood Supply Scheme</t>
  </si>
  <si>
    <t>03 November 2020</t>
  </si>
  <si>
    <t>07 December 2020</t>
  </si>
  <si>
    <t>Grants to help ports and harbours impacted by the COVID-19 pandemic and to provide health and safety equipment for fishing vessel owners.</t>
  </si>
  <si>
    <t>Support for England’s ports and fishing industry</t>
  </si>
  <si>
    <t>15.9</t>
  </si>
  <si>
    <t>A programme that provided food for those who struggled because of the pandemic. Part of the charities support package announced in April 2020.</t>
  </si>
  <si>
    <t>Food support</t>
  </si>
  <si>
    <t>Up to 100m</t>
  </si>
  <si>
    <t>04 December 2020</t>
  </si>
  <si>
    <t>22.19</t>
  </si>
  <si>
    <t>16.5</t>
  </si>
  <si>
    <t>DCMS; HMT</t>
  </si>
  <si>
    <t>Last applications were 30 June 2021, therefore, the Zoo Animal Fund Scheme is closed to new applicants.</t>
  </si>
  <si>
    <t>Licensed zoos and aquariums in England that were experiencing financial difficulties because of lost revenue could apply for grants of any size. Approximately £2.5 million came from the charities support package announced in April 2020. HM Treasury subsequently agreed to provide up to £97.5 million, bringing the total package up to £100 million. At Budget 2021, government extended support to zoos until 30 June 2021.</t>
  </si>
  <si>
    <t>Zoo Support Fund and Zoo Animals Fund</t>
  </si>
  <si>
    <t>6.104</t>
  </si>
  <si>
    <t>22 April 2022</t>
  </si>
  <si>
    <t>Administration costs for delivery of the Live Events Reinsurance Scheme</t>
  </si>
  <si>
    <t>Administration costs of delivering the Live Events Reinsurance Scheme.</t>
  </si>
  <si>
    <t>Live Events Reinsurance Scheme administration costs</t>
  </si>
  <si>
    <t>Arts Council England; National Lottery Heritage Fund; National Heritage Memorial Fund; Historic England; Architectural Heritage Fund; British Film Institute</t>
  </si>
  <si>
    <t>Administration costs for delivery of Cultural Recovery Fund round three.</t>
  </si>
  <si>
    <t>An extension announced at Budget 2021 of the Culture Recovery Fund support package to protect cultural and heritage organisations. Round three of the fund will support cultural organisations in England through grants.</t>
  </si>
  <si>
    <t>Cultural Recovery Fund: Extension administration costs</t>
  </si>
  <si>
    <t>22.1</t>
  </si>
  <si>
    <t>Lifetime costs when announced were based on insurance claims of £9.5 million and third party administrator costs of £12.6 million. Actual uptake of the scheme and levels of claims have been significantly lower than original assumptions, hence the reduction in the latest estimated lifetime cost.
The estimated cost is that of delivering the scheme.</t>
  </si>
  <si>
    <t xml:space="preserve">On 5 August 2021, the government announced that it is partnering with insurers to offer a cost indemnification insurance scheme which will make cover available against the cancellation, postponement, relocation or abandonment of events due to new UK Civil Authority restrictions in response to COVID-19.
The Live Events Reinsurance Scheme will support live events across the country, such as music festivals, conferences and business events, that are at risk of being halted or delayed due to an inability to obtain COVID-19 cancellation insurance. Cover will be available to purchase alongside standard commercial events insurance for an additional premium.
</t>
  </si>
  <si>
    <t>Live Events Reinsurance Scheme</t>
  </si>
  <si>
    <t>1.77</t>
  </si>
  <si>
    <t>25 April 2022</t>
  </si>
  <si>
    <t>The Events Research Programme explored ways to enable people to attend large events and performances safely. The Department for Digital, Culture, Media &amp; Sport undertook the work with the Department of Health &amp; Social Care. The reopening roadmap, announced on 22 February 2021, set out plans for an Events Research Programme which explored ways to enable people to attend large events and performances safely. This involved testing and non-pharmaceutical interventions informing decisions around reopening events with larger audiences. This research programme delivered a range of pilots in different settings (including indoor and outdoor, seated or standing), at venues and events such as sports stadia, conference centres, theatres, live music venues and festivals.</t>
  </si>
  <si>
    <t>Events Research programme</t>
  </si>
  <si>
    <t>30 June 2020</t>
  </si>
  <si>
    <t>National Lottery Heritage Fund</t>
  </si>
  <si>
    <t>Round one of the fund was launched on 14 September 2020 with £37.5 million of grants announced on 10 December 2020. Round two launched on 9 March 2021, with a further £37.85 million of grants awarded in July 2021. Expenditure on this measure also includes £4 million to the National Lottery Heritage Fund for administering both rounds of the scheme up to March 2023. A further £0.4 million of admin funding in 2023-24 will fund an independent evaluation of the scheme.</t>
  </si>
  <si>
    <t>On 30 June 2020, the Prime Minister announced a package of measures to support economic growth and jobs, including the £40 million Green Recovery Challenge Fund for environmental non-governmental organisation sector. On 15 November 2020, the government confirmed that an additional £40 million would be made available for a second round of the fund. The fund has kick-started a pipeline of nature-based projects to restore nature, tackle climate change and connect people with the natural environment. The fund will also provide rapid investment in the environmental non-governmental organisation sector to help maintain and create new jobs.</t>
  </si>
  <si>
    <t>Green Recovery Challenge Fund</t>
  </si>
  <si>
    <t>Sport England</t>
  </si>
  <si>
    <t>Due to reduced loan and grant requirements as COVID-19 restrictions were lifted for Phase 2, administration costs were lower than exected..</t>
  </si>
  <si>
    <t>Administration costs of delivering the extension to the Sports Recovery Package.</t>
  </si>
  <si>
    <t>The Sports Recovery Package phase two administration costs</t>
  </si>
  <si>
    <t>97.2</t>
  </si>
  <si>
    <t>180</t>
  </si>
  <si>
    <t>10.6</t>
  </si>
  <si>
    <t xml:space="preserve">The estimated lifetime cost represents grants under this scheme and does not include any costs related to the loans. Due to the lifting of COVID-19 restrictions, loan and grant requirement has reduced significantly meaning total loan and grant cost has a large variance in comparison to the number originally announced.
</t>
  </si>
  <si>
    <t>Extension announced in the Budget 2021 of the Sports Recovery Package, composed of loans and grants to protect major spectator sports in England whose incomes were affected by the COVID-19 restrictions.</t>
  </si>
  <si>
    <t>The Sports Recovery Package phase two</t>
  </si>
  <si>
    <t>6.15</t>
  </si>
  <si>
    <t>Marsh Commercial</t>
  </si>
  <si>
    <t>Operational costs include total administration costs for The Sports Winter Survival Package (£0.4 million); total administration costs for the National Leisure Recovery Fund (£0.05 million); and the delivery costs of the Film and TV Production Restart Scheme (£5.7 million).</t>
  </si>
  <si>
    <t>Operational costs include total administration costs for The Sports Winter Survival Package, total administration costs for the National Leisure Recovery Fund, and the delivery costs of the Film and TV Production Restart Scheme.</t>
  </si>
  <si>
    <t>Department for Digital Culture, Media &amp; Sport's additional operating costs relating to The Sports Winter Survival Package, the Film and TV Production Restart Scheme and the National Leisure Recovery Fund</t>
  </si>
  <si>
    <t xml:space="preserve">Departmental operational costs include working-from-home adjustments (£0.2 million); new roles in the Corporate Strategy COVID-19 hub (£0.4 million); Civil Society and Youth teams COVID-19 response costs (£2.2 million); COVID-19 grant delivery costs (£2.3 million); and COVID-19 related overtime costs (£0.4 million).
</t>
  </si>
  <si>
    <t>Operational costs incurred as a result of COVID-19. These include: working-from-home adjustments; Corporate Strategy COVID-19 hub roles (new roles created as a direct response to COVID-19); Civil Society and Youth teams COVID-19 response costs and COVID-19 grant delivery costs; COVID-19 related overtime costs; and the cost of corporate services staff spending time on COVID-19 support packages.</t>
  </si>
  <si>
    <t>Department for Digital Culture, Media &amp; Sport's additional operating costs because of COVID-19</t>
  </si>
  <si>
    <t>14.1</t>
  </si>
  <si>
    <t>An emergency loan for the Rugby Football League that supported clubs in England.</t>
  </si>
  <si>
    <t>Rugby League</t>
  </si>
  <si>
    <t>15.63</t>
  </si>
  <si>
    <t>Awards were made in February and March 2021.</t>
  </si>
  <si>
    <t>A fund open to grassroots youth clubs, uniformed youth groups, and national youth and umbrella organisations. It helped mitigate the impact of lost income during the winter period due to COVID-19, and ensured services providing vital support remained open. Part of the charities support package announced in April 2020.</t>
  </si>
  <si>
    <t>Youth COVID-19 Support Fund</t>
  </si>
  <si>
    <t>90</t>
  </si>
  <si>
    <t>£90 million of grants have been fully issued to the in-scope arm's length bodies (predominantly museums and galleries). Approximately £84 million was issued to cover loss of income with a further £6 million given to support depleted reserves.</t>
  </si>
  <si>
    <t>Up to £90 million for the 2021-22 financial year to support national museums and cultural institutions in England as they begin to reopen. Funding for this measure in 2020-21 was announced as part of the Culture Recovery Fund.</t>
  </si>
  <si>
    <t>Support for national museum and cultural bodies</t>
  </si>
  <si>
    <t>300</t>
  </si>
  <si>
    <t>Estimated lifetime costs represent resource grants of £176.61 million and capital grants of £42.1 million. The lifetime cost has reduced since announcement due to a reduced level of demand given the wider COVID-19 picture.</t>
  </si>
  <si>
    <t>An extension announced at Budget 2021 of the Culture Recovery Fund support package to protect cultural and heritage organisations. Round 3 of the fund will support cultural organisations in England through grants.</t>
  </si>
  <si>
    <t>Culture Recovery Fund: Extension</t>
  </si>
  <si>
    <t>05 July 2020</t>
  </si>
  <si>
    <t>270</t>
  </si>
  <si>
    <t>1112</t>
  </si>
  <si>
    <t>254</t>
  </si>
  <si>
    <t>1069</t>
  </si>
  <si>
    <t>252</t>
  </si>
  <si>
    <t>969</t>
  </si>
  <si>
    <t>24 April 2022</t>
  </si>
  <si>
    <t>256</t>
  </si>
  <si>
    <t xml:space="preserve">Lifetime costs of £964 million related to grants delivered through rounds one and two of the Cultural Recovery Fund and lifetime costs of £256 million relating to Cultural Recovery Fund loans.  
A £1.57 billion support package to protect cultural and heritage organisations, the budget included: £1.15 billion for cultural organisations in England to be delivered through £270 million of repayable finance and £880 million in grants; £100 million of targeted support for the national museums and cultural institutions in England and the English Heritage Trust; £120 million of capital investment to restart construction on cultural infrastructure and heritage construction projects in England that were paused due to COVID-19; and £188 million in funding for the devolved administrations which is accounted for in the "support to the devolved administrations" measure. 
</t>
  </si>
  <si>
    <t>A support package to protect cultural and heritage organisations. It supported cultural organisations in England through repayable finance and grants. It included targeted support for the national museums and cultural institutions in England and the English Heritage Trust as well as capital investment to restart construction on cultural infrastructure, and for heritage construction projects in England that were paused due to COVID-19. Funding for this package was extended at Budget 2021.</t>
  </si>
  <si>
    <t>Culture Recovery Fund</t>
  </si>
  <si>
    <t>19 November 2020</t>
  </si>
  <si>
    <t>249.6</t>
  </si>
  <si>
    <t>52.1</t>
  </si>
  <si>
    <t>222.2</t>
  </si>
  <si>
    <t>195.2</t>
  </si>
  <si>
    <t>The estimated cost represents grants under this scheme and does not include any forecast costs related to the loans. Total loan reduced due to unused loans being returned at the end of scheme.</t>
  </si>
  <si>
    <t>Emergency £300 million funding, composed of loans and grants to protect major spectator sports in England whose incomes were affected by the COVID-19 restrictions.</t>
  </si>
  <si>
    <t>The Sports Winter Survival Package</t>
  </si>
  <si>
    <t>99.2</t>
  </si>
  <si>
    <t>To address the challenges local authority leisure centres faced.</t>
  </si>
  <si>
    <t>Supporting council leisure centres</t>
  </si>
  <si>
    <t>The funds flowed to recipients from bank accounts through the National Lottery Community Fund. This measure did not result in direct cost to government.</t>
  </si>
  <si>
    <t>£150 million from dormant bank and building society accounts was to be unlocked to help charities, social enterprises and vulnerable individuals during the COVID-19 outbreak.</t>
  </si>
  <si>
    <t>Unlocking dormant accounts to support charities, social enterprises and individuals</t>
  </si>
  <si>
    <t>36.8</t>
  </si>
  <si>
    <t>37.013</t>
  </si>
  <si>
    <t>37.01</t>
  </si>
  <si>
    <t>Match funding public donations to the BBC's 'Big Night In' programme. Part of the charities support package announced in April 2020.</t>
  </si>
  <si>
    <t>BBC's 'Big Night In' match funding</t>
  </si>
  <si>
    <t>National Lottery Community Fund</t>
  </si>
  <si>
    <t>£200 million for smaller, local voluntary, community and social enterprise organisations working with vulnerable people in England, distributed by the National Lottery Community Fund. Part of the charities support package announced in April 2020.</t>
  </si>
  <si>
    <t>Coronavirus Community Support Fund</t>
  </si>
  <si>
    <t>22 April 2020</t>
  </si>
  <si>
    <t>Support for national loneliness organisations. Part of the charities support package announced in April 2020.</t>
  </si>
  <si>
    <t>Loneliness COVID-19 Grant Fund</t>
  </si>
  <si>
    <t>4.8</t>
  </si>
  <si>
    <t>6.05</t>
  </si>
  <si>
    <t>6.7</t>
  </si>
  <si>
    <t>Originally, a £1.25 million extension was granted to support activity in April to June 2021. This was later refined to £1.17 million. A further £0.73 million extension was granted in May 2021 for spend after July 2021, bringing the total estimated lifetime cost to £6.7 million.</t>
  </si>
  <si>
    <t>Additional support for the voluntary and community sector in its response to COVID-19 and future emergencies. Part of the charities support package announced in April 2020.</t>
  </si>
  <si>
    <t>Voluntary and Community Sector Emergencies Partnership</t>
  </si>
  <si>
    <t>85m to 105m</t>
  </si>
  <si>
    <t>84.465</t>
  </si>
  <si>
    <t>84.46</t>
  </si>
  <si>
    <t>From 18 July 2020 to 31 August 2020, funds raised through selected COVID-19 charity campaigns matched pound-for-pound through this new Community Match Challenge. Part of the charities support package announced in April 2020.</t>
  </si>
  <si>
    <t>Community Match Challenge</t>
  </si>
  <si>
    <t>28 July 2020</t>
  </si>
  <si>
    <t>12 January 2021</t>
  </si>
  <si>
    <t>61</t>
  </si>
  <si>
    <t>31 August 2021</t>
  </si>
  <si>
    <t>122</t>
  </si>
  <si>
    <t>The estimated lifetime cost comprises of £55.6 million in forecast claims.</t>
  </si>
  <si>
    <t>A scheme to compensate film and TV productions after they have restarted when costs are incurred due to delays or abandonment because of COVID-19. The scheme has now closed to new applications. Scheme users are able to submit claims up to 30 September 2022 for losses occurring up to 30 June 2022.</t>
  </si>
  <si>
    <t>Film and TV Production Restart Scheme </t>
  </si>
  <si>
    <t>12 May 2021</t>
  </si>
  <si>
    <t>The figure given for estimated lifetime cost is the full year funding received for inquiry costs in 2022-23.</t>
  </si>
  <si>
    <t>The UK COVID-19 Public Inquiry has been set up to examine the UK’s preparedness and response to the COVID-19 pandemic and to learn lessons for the future. The inquiry has been established under the Inquiries Act 2005.</t>
  </si>
  <si>
    <t>UK COVID-19 Public Inquiry</t>
  </si>
  <si>
    <t>36.7</t>
  </si>
  <si>
    <t>37.9</t>
  </si>
  <si>
    <t>This is the Cabinet Office's understanding of levels of operational costs it incurred due to COVID-19. These costs were funded through reprioritisation and other efficiencies. The costs include additional staff costs for COVID-19 activities; secure remote equipment for home working; and higher annual leave accrual costs where lower levels of holidays were taken by staff.</t>
  </si>
  <si>
    <t>Cabinet Office's additional operating costs as a result of COVID-19</t>
  </si>
  <si>
    <t>5.1</t>
  </si>
  <si>
    <t>The Government Property Agency was obliged to cover its costs and break-even through charges to clients. One such charge was the rent on the Old Admiralty Building, which was being refurbished for occupation in December 2020. However, COVID-19 delayed the refurbishment and the Government Property Agency did not receive the level of rent it expected during the pandemic, despite having incurred costs.</t>
  </si>
  <si>
    <t>Compensation for lost property income in the Government Property Agency as a result of COVID-19.</t>
  </si>
  <si>
    <t>Compensation for lost property income in the Government Property Agency</t>
  </si>
  <si>
    <t>25 March 2020</t>
  </si>
  <si>
    <t>35.6</t>
  </si>
  <si>
    <t>43.4</t>
  </si>
  <si>
    <t>Local authorities; NHS; local resilience forums</t>
  </si>
  <si>
    <t>Contracts for the transportation and storage of the deceased (to manage lack of capacity if necessary).</t>
  </si>
  <si>
    <t>Transportation and storage of the deceased</t>
  </si>
  <si>
    <t>02 February 2020</t>
  </si>
  <si>
    <t>343.9</t>
  </si>
  <si>
    <t>494.5</t>
  </si>
  <si>
    <t>626.2</t>
  </si>
  <si>
    <t>DHSC; MoD</t>
  </si>
  <si>
    <t>The increase in the expected lifetime cost for the COVID-19 public information campaign in September 2021 was driven by the extended lockdown measures, vaccine hesitancy and the third wave. There was then lower spend on communication campaigns over the autumn/winter period than originally assumed.</t>
  </si>
  <si>
    <t>Public information campaign on how to slow the spread of COVID-19 and reduce the impact on NHS services, such as guidance on COVID-19 symptoms and hand washing. The Cabinet Office, supported by the Ministry of Defence, has also been tackling misinformation.</t>
  </si>
  <si>
    <t>The government’s public information campaign</t>
  </si>
  <si>
    <t>16 April 2020</t>
  </si>
  <si>
    <t>26.5</t>
  </si>
  <si>
    <t>29.7</t>
  </si>
  <si>
    <t>30.8</t>
  </si>
  <si>
    <t>Government Digital Service</t>
  </si>
  <si>
    <t>Most spending was in 2020-21: Verify (£11.6 million), Vulnerable People Services (£6.9 million) and other COVID-19 programmes (£11.1 million). The remaining spend was in 2021-22 on the Vulnerable People Service.</t>
  </si>
  <si>
    <t>Includes funding to support systems which helped Universal Credit claimants verify their identity, a new service to track 1.5 million vulnerable people, support for greater demand on digital infrastructure (for example, GOV.UK Notify), and development of the system underpinning the Clinically Extremely Vulnerable People Service.</t>
  </si>
  <si>
    <t>Support for government digital services</t>
  </si>
  <si>
    <t>Up to 454m</t>
  </si>
  <si>
    <t>454</t>
  </si>
  <si>
    <t>290.6</t>
  </si>
  <si>
    <t>290.8</t>
  </si>
  <si>
    <t>Design and manufacture of new ventilators in addition to ventilators procured by the health sector.</t>
  </si>
  <si>
    <t>Design and manufacture of new ventilators</t>
  </si>
  <si>
    <t>31</t>
  </si>
  <si>
    <t>30.1</t>
  </si>
  <si>
    <t>34.4</t>
  </si>
  <si>
    <t>62.117</t>
  </si>
  <si>
    <t>The Taskforce worked across Whitehall and beyond, between May 2020 and March 2022, to drive and coordinate the government’s collective strategy to tackle the pandemic and its impacts.</t>
  </si>
  <si>
    <t>The COVID-19 Taskforce existed within the Cabinet Office to identify, coordinate and report the interventions required to exit lockdown and to rebuild the UK’s economy.</t>
  </si>
  <si>
    <t>COVID-19 Taskforce</t>
  </si>
  <si>
    <t>4.7</t>
  </si>
  <si>
    <t>The Complex Transactions Team are procurement specialists working on commercial strategy and procurement within the Government Commercial Function.</t>
  </si>
  <si>
    <t>Complex Transactions Team</t>
  </si>
  <si>
    <t>4.5</t>
  </si>
  <si>
    <t>4.4</t>
  </si>
  <si>
    <t>This measure contains spending in 2020-21 and 2021-22.</t>
  </si>
  <si>
    <t>Funding to reduce the risk of fraud and error in the administration of COVID-19 support to individuals and businesses, along with support for grants, debt management and counter-fraud functions.</t>
  </si>
  <si>
    <t>Mitigating fraud and error while supporting grants and debt management</t>
  </si>
  <si>
    <t>20 July 2020</t>
  </si>
  <si>
    <t>22.7</t>
  </si>
  <si>
    <t>11.9</t>
  </si>
  <si>
    <t>Government procurement of face mask production lines in cooperation with UK manufacturers.</t>
  </si>
  <si>
    <t>Increasing UK production of face coverings </t>
  </si>
  <si>
    <t>21 December 2021</t>
  </si>
  <si>
    <t>683</t>
  </si>
  <si>
    <t>BEIS</t>
  </si>
  <si>
    <t>The final costs for this scheme will be known following reconciliation with actual expenditure by local authorities.</t>
  </si>
  <si>
    <t>To support hospitality, leisure and accommodation businesses, in recognition that the rise of the Omicron variant meant that some businesses were likely to struggle. Provided to local areas, by agreement, for eligible businesses.</t>
  </si>
  <si>
    <t>Omicron Hospitality and Leisure Grant</t>
  </si>
  <si>
    <t>UK Research and Innovation; Government Office for Science</t>
  </si>
  <si>
    <t>These payments are intended to fund backfilled teaching responsibilities, ensuring key academics could continue to participate in Scientific Advisory Group for Emergencies.</t>
  </si>
  <si>
    <t>One-off payments to universities to support the release of academics providing critical advice to Scientific Advisory Group for Emergencies.</t>
  </si>
  <si>
    <t>Government Office for Science – Scientific Advisory Group for Emergencies Payments</t>
  </si>
  <si>
    <t>01 August 2020</t>
  </si>
  <si>
    <t>3.79</t>
  </si>
  <si>
    <t>Medical Research Council</t>
  </si>
  <si>
    <t>Medical Research Council Global Effort on COVID-19 Health Research is a cross UK government funding call aiming to support applied health research that will address COVID-19 knowledge gaps. Jointly funded by the Department of Health &amp; Social Care.</t>
  </si>
  <si>
    <t>Medical Research Council Global Effort on COVID-19 Call 2020</t>
  </si>
  <si>
    <t>24 January 2021</t>
  </si>
  <si>
    <t>1066.5999999999999</t>
  </si>
  <si>
    <t>1066.6</t>
  </si>
  <si>
    <t>1137</t>
  </si>
  <si>
    <t>31 December 2021</t>
  </si>
  <si>
    <t>British Business Bank</t>
  </si>
  <si>
    <t>The value of loan support was initially announced as £250 million and has since been extended. As at 31 July 2021, the Future Fund had issued £1,137 million of convertible loans. This represents the final position of the fund, which closed for applications in January 2021.</t>
  </si>
  <si>
    <t>The Future Fund provided convertible loans of between £125,000 and £5 million to innovative companies facing financing difficulties because of COVID-19. Each loan required at least equal match funding from private investors and can be converted into equity in the company once the loan matures. On 25 September 2020, the scheme was extended to 30 November 2020 for new applications. On 2 November 2020, the scheme was again extended to 31 January 2021.</t>
  </si>
  <si>
    <t>Future Fund</t>
  </si>
  <si>
    <t>85.57</t>
  </si>
  <si>
    <t>46.02</t>
  </si>
  <si>
    <t>Various</t>
  </si>
  <si>
    <t>This measure has now been classified as finished. Any ongoing cost and spend activity will now be considered part of The Department for Business, Energy &amp; Industrial Strategy's business as usual activity.</t>
  </si>
  <si>
    <t>Operating costs incurred by the Department for Business, Energy &amp; Industrial Strategy in delivering various COVID-19 schemes. The schemes are vaccines 2020-21 to 2022-23; trade credit insurance; production of personal protective equipment; Sustaining University Research Expertise; and the Government Office for Science.</t>
  </si>
  <si>
    <t>Department for Business, Energy &amp; Industrial Strategy's operating costs resulting from the delivery of COVID-19 schemes</t>
  </si>
  <si>
    <t>4.55</t>
  </si>
  <si>
    <t>6.48</t>
  </si>
  <si>
    <t>Additional operating costs incurred by the Department for Business, Energy &amp; Industrial Strategy as a result of COVID-19, including administrative costs for the COVID-19 Programme Directorate; working-from-home allowances to help staff members cover the costs of additional home utility expenses arising as a result of working from home; installations of COVID-19 measures across the estate; delivery of health and safety and IT equipment to staff homes to enable them to work remotely and safely from home; and consultancy costs.</t>
  </si>
  <si>
    <t>Department for Business, Energy &amp; Industrial Strategy's additional operating costs resulting from COVID-19</t>
  </si>
  <si>
    <t>130.71</t>
  </si>
  <si>
    <t>As at 31 March 2022, across 2020-21 and 2021-22, £125.74 million has been spent on the administration of the Bounce Back Loan Scheme, the Coronavirus Business Interruption Loan Scheme, the Coronavirus Large Business Interruption Loan Scheme, the Recovery Loan Scheme and the Future Fund. An additional £62.83 million is forecast to be spent during 2022-23.</t>
  </si>
  <si>
    <t>Operational expenditure related to the administration of the Bounce Back Loan Scheme, the Coronavirus Business Interruption Loan Scheme, the Coronavirus Large Business Interruption Loan Scheme, Recovery Loan Scheme and the Future Fund.</t>
  </si>
  <si>
    <t>Department for Business, Energy &amp; Industrial Strategy's COVID-19 operational costs for business loan schemes</t>
  </si>
  <si>
    <t>20.4</t>
  </si>
  <si>
    <t>13.6</t>
  </si>
  <si>
    <t>01 April 2022</t>
  </si>
  <si>
    <t>UK Research and Innovation</t>
  </si>
  <si>
    <t>Funding for specialist institutes, for example, the London School of Hygiene and Tropical Medicine and the Liverpool School of Tropical Medicine, to compensate for income lost because of COVID-19.</t>
  </si>
  <si>
    <t>Specialist institutes funding following COVID-19 income loss</t>
  </si>
  <si>
    <t>58.72</t>
  </si>
  <si>
    <t>Funding to support projects throughout the medical research community that have been impacted by the COVID-19 pandemic.</t>
  </si>
  <si>
    <t>Medical Research Council COVID-19 programmes</t>
  </si>
  <si>
    <t>3.9</t>
  </si>
  <si>
    <t>Government Office for Science</t>
  </si>
  <si>
    <t>The Government Office for Science needed additional resources to continue to maintain its support to the cross-government COVID-19 response.</t>
  </si>
  <si>
    <t>This funding will enable the Government Office for Science to continue to maintain its support to the cross-government COVID-19 response for 24-27 months.</t>
  </si>
  <si>
    <t>Government Office for Science - COVID-19 response team</t>
  </si>
  <si>
    <t>27 June 2020</t>
  </si>
  <si>
    <t>280</t>
  </si>
  <si>
    <t>21.7</t>
  </si>
  <si>
    <t>Measure (1) is not costed. Measure (2) is expected to cost around £200 million of new funding plus a further £80 million of redistributed funding. The policy is under development, and costs are subject to further data on international students.</t>
  </si>
  <si>
    <t>Two separate measures: (1) Access to long-term, low-interest loans for research universities that have been affected by COVID-19, covering up to 80% of their income losses caused by a decline in international students. (2) Around £200 million of government investment to support researchers’ salaries and other costs such as laboratory equipment and fieldwork. UK Research and Innovation will also redistribute up to a further £80 million of existing funding to support research and development.</t>
  </si>
  <si>
    <t>Support for research universities</t>
  </si>
  <si>
    <t>03 August 2020</t>
  </si>
  <si>
    <t>51.23</t>
  </si>
  <si>
    <t>An 18-month agreement with global pharmaceutical and biotechnology company, Wockhardt, to carry out the ‘fill and finish’ stage of the manufacturing process, which involves dispensing the manufactured vaccine substance into vials ready to be distributed.</t>
  </si>
  <si>
    <t>Increasing the UK's vaccine manufacturing capacity</t>
  </si>
  <si>
    <t>104.7</t>
  </si>
  <si>
    <t>132</t>
  </si>
  <si>
    <t>102.3</t>
  </si>
  <si>
    <t>Innovate UK</t>
  </si>
  <si>
    <t>Funding to facilitate production of a COVID-19 vaccine through investment in a Cell and Gene Therapy Catapult Manufacturing Innovation Centre, intended to accelerate the mass production of a successful COVID-19 vaccine in the UK. A further £4.7 million for new training facilities and an online learning platform to boost vaccine, cell and gene therapy skills.</t>
  </si>
  <si>
    <t>Funding for new vaccine manufacturing facilities</t>
  </si>
  <si>
    <t>Up to 93m</t>
  </si>
  <si>
    <t>156.67</t>
  </si>
  <si>
    <t xml:space="preserve">The initial cost of the Vaccines Manufacturing Innovation Centre site (excluding the Rapid Deployment Facility) increased following changes to the specification and an accelerated timetable.
</t>
  </si>
  <si>
    <t>Funding to accelerate the construction of the Vaccines Manufacturing and Innovation Centre. The new centre is the UK’s first not-for-profit organisation established to develop and advance the mass production of vaccines, including for existing illnesses such as influenza.</t>
  </si>
  <si>
    <t>Vaccines Manufacturing Innovation Centre</t>
  </si>
  <si>
    <t>27 April 2020</t>
  </si>
  <si>
    <t>50,000m in estimated loans for three schemes in 2020-21: the Coronavirus Business Interruption Loan Scheme, the Coronavirus Large Business Interruption Loan Scheme and the Bounce Back Loan Scheme</t>
  </si>
  <si>
    <t>5,000m in estimated write-offs for three schemes in 2020-21: the Coronavirus Business Interruption Loan Scheme, the Coronavirus Large Business Interruption Loan Scheme and the Bounce Back Loan Scheme</t>
  </si>
  <si>
    <t>16007</t>
  </si>
  <si>
    <t>58000</t>
  </si>
  <si>
    <t>26809</t>
  </si>
  <si>
    <t>54500</t>
  </si>
  <si>
    <t>22800</t>
  </si>
  <si>
    <t>47360</t>
  </si>
  <si>
    <t>18373</t>
  </si>
  <si>
    <t>47021.799742</t>
  </si>
  <si>
    <t>British Business Bank through commercial lenders</t>
  </si>
  <si>
    <t>As at 31 December 2021, there has been total lending of £47,021.80 million. 
Expected credit losses have reduced since the previous update due to an improving economic outlook, repayments by borrowers, and revisions to fraud estimation.
Discrepancies between previous total volume of loans can arise as a result of data corrections made by lenders in the ‘Lender Portal’, which is the source of the data that produces these figures.</t>
  </si>
  <si>
    <t>The Bounce Back Loan Scheme provided loans to businesses of up to £50,000 (interest-free for the first 12 months), with a 100% government-backed guarantee for lenders. These loans have a term length of six years. On 25 September 2020, the scheme was extended to 30 November 2020 for new applications. A new Pay As You Grow option was also added, giving borrowers the choice of more time and greater flexibility for their repayments. Lenders could also take payment holidays of up to 18 months and switch to interest-only repayments if facing financial difficulties. On 2 November 2020, the scheme was again extended to 31 January 2021 and on 17 December 2020, it was once again extended until 31 March 2021.</t>
  </si>
  <si>
    <t>Bounce Back Loan Scheme</t>
  </si>
  <si>
    <t>05 January 2021</t>
  </si>
  <si>
    <t>3015</t>
  </si>
  <si>
    <t>3015.369</t>
  </si>
  <si>
    <t>Figures for this measure will continue to change as further reconciliation work continues. Changes in figures are due to local authorities not spending their full grant allocation and therefore returning unspent money. The reconciliation work is ongoing and figures are expected to change further.</t>
  </si>
  <si>
    <t>Support for businesses required to close because of the lockdown that started on 5 January 2021. The scheme provided one-off cash grants of up to £9,000 to eligible businesses.</t>
  </si>
  <si>
    <t>Closed Business Lockdown Payment</t>
  </si>
  <si>
    <t>164</t>
  </si>
  <si>
    <t>3850</t>
  </si>
  <si>
    <t xml:space="preserve">As at 31 December 2021, there has been total lending of £2,558.71 million. 
</t>
  </si>
  <si>
    <t>A new UK-wide scheme to make available loans between £25,001 and £10 million and asset and invoice finance between £1,000 and £10 million to help businesses of all sizes through the next stage of recovery.</t>
  </si>
  <si>
    <t>Recovery Loan Scheme</t>
  </si>
  <si>
    <t>3785</t>
  </si>
  <si>
    <t>3381</t>
  </si>
  <si>
    <t>3380.66283</t>
  </si>
  <si>
    <t>Valuation Office Agency data is used to determine the number of eligible businesses in these sectors. The Department for Business, Energy &amp; Industrial Strategy then paid 90% of this estimate to local authorities and will provide any additional funding if required.</t>
  </si>
  <si>
    <t>The government provided Restart Grants in England of up to £6,000 per premises for non-essential retail businesses and up to £18,000 per premises for hospitality, accommodation, leisure, personal care and gym businesses.</t>
  </si>
  <si>
    <t>Restart Grants</t>
  </si>
  <si>
    <t>8.8</t>
  </si>
  <si>
    <t>Funding from UK Research and Innovation to invest in research projects looking at the health, social, cultural and economic impacts of COVID-19 on ethnic minority groups. Including the design of health interventions, policy recommendations, and other measures.</t>
  </si>
  <si>
    <t>Research on impacts of COVID-19 on ethnic minority groups</t>
  </si>
  <si>
    <t xml:space="preserve">Loan repayments are in nine equal instalments, starting in July 2021. 
</t>
  </si>
  <si>
    <t>A bespoke £30 million loan from the government to a steel company, Celsa Steel [UK], considered by the government to be of strategic importance.</t>
  </si>
  <si>
    <t>Last resort business interventions</t>
  </si>
  <si>
    <t>02 April 2020</t>
  </si>
  <si>
    <t>149</t>
  </si>
  <si>
    <t>6000</t>
  </si>
  <si>
    <t>524</t>
  </si>
  <si>
    <t>4500</t>
  </si>
  <si>
    <t>400</t>
  </si>
  <si>
    <t>5560</t>
  </si>
  <si>
    <t>357</t>
  </si>
  <si>
    <t>5065.43</t>
  </si>
  <si>
    <t>As at 31 December 2021, there has been total lending of £5,065.43 million. 
Expected credit losses have reduced since the previous update due to an improving economic outlook and repayments by borrowers.
Discrepancies between previous total volume of loans can arise as a result of data corrections made by lenders in the ‘Lender Portal’, which is the source of the data that produces these figures.</t>
  </si>
  <si>
    <t>The Coronavirus Large Business Interruption Loan Scheme supported large businesses to access loans, overdrafts and other finance. Businesses with an annual turnover of between £45 million and £250 million could apply for up to £25 million of finance, and firms with an annual turnover of over £250 million could apply for up to £50 million of finance. The maximum term length was three years. On 25 September 2020, the scheme was extended to 30 November 2020 for new applications. On 2 November 2020, the scheme was again extended to 31 January 2021. On 17 December 2020, the scheme was extended once more until 31 March 2021.</t>
  </si>
  <si>
    <t>Coronavirus Large Business Interruption Loan Scheme</t>
  </si>
  <si>
    <t>The new Social Housing Decarbonisation Fund Demonstrator helps social landlords improve the least energy-efficient social rented homes and supports green jobs as part of the COVID-19 economic recovery plan. This is the first stage of the government's £3.8 billion Social Housing Decarbonisation Fund. The fund will start with a £50 million demonstrator project in 2020-21 to decarbonise social housing. £50 million was announced in July 2020 with an uplift to £62 million in the Supplementary Estimates process.</t>
  </si>
  <si>
    <t>Social Housing Decarbonisation Fund Demonstrator</t>
  </si>
  <si>
    <t>BEIS; Salix (a BEIS non-departmental public body)</t>
  </si>
  <si>
    <t xml:space="preserve">The estimate provided at April 2022 was based on assumptions of phase one of the scheme. This is because the project is due to run until the end of June 2022.
</t>
  </si>
  <si>
    <t>The Clean Growth Strategy sets out government’s ambition to halve greenhouse gas emissions from the public sector by 2032. To help achieve this and support economic recovery from COVID-19, the government is investing £1 billion during 2020-21 and 2021-22 in the Public Sector Decarbonisation Scheme, which is providing grants to public sector bodies, including schools and hospitals, to fund both energy efficiency and low carbon heat upgrades.</t>
  </si>
  <si>
    <t>Public Sector Decarbonisation Scheme</t>
  </si>
  <si>
    <t>502.8</t>
  </si>
  <si>
    <t>Underspends have arisen, as advised by local authorities, where delivery on the ground has differed from original bids due to the subsequent continuing impact of COVID-19, which impacted on the availability of a workforce, including impacts on manufacture and delivery within the supply chain. Further national and regional lockdowns and an unwillingness of tenants to allow access to homes and trying to deliver during winter months all led to significant delays. This directly compares to other infrastructure projects across the country.</t>
  </si>
  <si>
    <t>The Local Authority Delivery scheme aims to raise the energy efficiency of low income and low energy performance homes (those with energy performance certificate ratings of E, F or G (D is also in scope in Phase 1B), including off-gas grid homes.</t>
  </si>
  <si>
    <t>Green Homes Grant Local Authority Delivery scheme</t>
  </si>
  <si>
    <t>290</t>
  </si>
  <si>
    <t>220</t>
  </si>
  <si>
    <t>ICF</t>
  </si>
  <si>
    <t>The outturn to date is £232.6 million, of which £196.7 million relates to 2021-22. The Legacy Support Unit is processing 62 vouchers, of which 13, at £0.084 million, require funding in the first three months of 2022-23.
There will be a formal programme evaluation in March 2023.
Due to the closure of the main Green Homes Grant voucher programme following a Gateway 5 review in June 2022, the department does not expect any material changes in costs.</t>
  </si>
  <si>
    <t>Green Homes Grant was a voucher scheme for homeowners and landlords to improve energy efficiency. The scheme closed to new applications on 31 March 2021, but it is still paying out money. The grant contributes up to £5,000 per household towards improvements, and up to £10,000 for low-income families. The scheme was created and delivered as part of the government's COVID-19 response for economic stimulus with an additional objective to create sustainable jobs through the development of the installer base for green energy retrofit technologies.</t>
  </si>
  <si>
    <t>Green Homes Grant voucher scheme</t>
  </si>
  <si>
    <t>1130.8587</t>
  </si>
  <si>
    <t>1631</t>
  </si>
  <si>
    <t>2056</t>
  </si>
  <si>
    <t>The Additional Restrictions Grant was provided to all local authorities because of the national lockdown period and some local authorities moving into tier 3 restrictions prior to this. On 5 January 2021, the government announced a £500 million top-up to the Additional Restrictions Grant, bringing the total funding to £1,631 million. In Budget 2021, this was topped up by £425 million. Local authorities can only access the £425 million top-up once they have spent their initial funding allocations and have until the end of June 2021 to do so. In the Supplementary Estimate 2021-22, a further £102 million was added to support local authorities facing further difficulties resulting from Omicron.</t>
  </si>
  <si>
    <t>Additional Restrictions Grant</t>
  </si>
  <si>
    <t>09 September 2020</t>
  </si>
  <si>
    <t>1132</t>
  </si>
  <si>
    <t>4801.49</t>
  </si>
  <si>
    <t>A decrease in figures is due to local authorities having spent less than their original allocation, paid by the Department for Business, Energy &amp; Industrial Strategy. As per an agreement, local authorities have to pay back the unspent grants. The final costs for this scheme will be known following reconciliation with actual expenditure by local authorities.</t>
  </si>
  <si>
    <t>A number of Local Restrictions Support Grant schemes were available to support businesses who were required to close or who were severely impacted by restrictions when open. The schemes were the Local Restrictions Support Grant, Local Restrictions Support Grant Addendum, Local Restrictions Support Grant and the Christmas Support Payment Grants for wet-led pubs (those that relied on the sale of drinks rather than food). These grants were active on 9 September 2020. However, those who were in effective tier restrictions since 1 August 2020 also received Local Restrictions Support Grant funding. The grants were available to support businesses throughout the period of national restrictions and during periods of local restrictions.</t>
  </si>
  <si>
    <t>Local Restrictions Support Grants for businesses</t>
  </si>
  <si>
    <t>23 May 2020</t>
  </si>
  <si>
    <t>Support for Citizens Advice in England and Scotland to help deal with increased demand during the COVID-19 pandemic. Part of the charities support package announced in April 2020.</t>
  </si>
  <si>
    <t>Support for Citizens Advice services</t>
  </si>
  <si>
    <t>39.7</t>
  </si>
  <si>
    <t>750</t>
  </si>
  <si>
    <t>77</t>
  </si>
  <si>
    <t>Of the £750 million spend, £200 million is brought forward spending and £550 million is new funding for continuity grants and loans and business advisory services.
Of the £550 million, £403 million has been spent on grants to businesses and a further £78 million committed for Innovation Continuity Loans, of which £69 million has been drawn down. Figures may not sum due to rounding.</t>
  </si>
  <si>
    <t>Funding of £750 million for a mix of grant and loan payments to small- and medium-sized enterprises, covering around 500 projects and focusing on research and development. This includes both grant and loan elements.</t>
  </si>
  <si>
    <t>Support for innovative companies</t>
  </si>
  <si>
    <t>849</t>
  </si>
  <si>
    <t>23000</t>
  </si>
  <si>
    <t>3992</t>
  </si>
  <si>
    <t>19500</t>
  </si>
  <si>
    <t>26390</t>
  </si>
  <si>
    <t>2198</t>
  </si>
  <si>
    <t>26135.4</t>
  </si>
  <si>
    <t>As at 31 December 2021, there has been total lending of £26,135.40 million. 
Expected credit losses have reduced since the previous update due to an improving economic outlook and repayments by borrowers.
Discrepancies between previous total volume of loans can arise as a result of data corrections made by lenders in the ‘Lender Portal’, which is the source of the data that produces these figures.</t>
  </si>
  <si>
    <t>The Coronavirus Business Interruption Loan Scheme supported small- and medium-sized enterprises to access loans, overdrafts and other finance. Businesses with an annual turnover of less than £45 million could access finance up to £5 million, with a term length of up to six years. They did not have to demonstrate that they could not access commercial finance. The government guarantees 80% of each loan and will pay the first 12 months of interest on loans and any lender-levied fees. On 25 September 2020, the scheme was extended to 30 November 2020 for new applications and allowed scheme lenders to extend the term of a loan up to 10 years, providing additional flexibility for UK-based small- and medium-sized enterprises who may otherwise be unable to repay their loans. The scheme closed to new applications on 31 March 2021.</t>
  </si>
  <si>
    <t>Coronavirus Business Interruption Loan Scheme</t>
  </si>
  <si>
    <t>05 September 2020</t>
  </si>
  <si>
    <t>14.5</t>
  </si>
  <si>
    <t>UK Research and Innovation (Global Challenges Research Fund)</t>
  </si>
  <si>
    <t>The COVID-19 agile call seeks to fund short-term projects (maximum of 18 months) addressing and mitigating the health, social, economic, cultural and environmental impacts of the COVID-19 outbreak in countries identified on the Organisation for Economic Co-operation and Development's Development Assistance Committee list of Official Development Assistance recipients. Examples are identifying and mitigating the impacts of COVID-19 on legal and sustainable wildlife trade in low and low-middle income countries, entrepreneurial resilience and recovery during and after the COVID-19 crisis, and firm and community-level responses in Wuhan, Malaysia, and Thailand.</t>
  </si>
  <si>
    <t>Agile Response to Emergencies - COVID-19. Funding to address the challenges faced by some of the world's most vulnerable people during the COVID-19 pandemic.</t>
  </si>
  <si>
    <t>Support to vulnerable global communities</t>
  </si>
  <si>
    <t>04 June 2020</t>
  </si>
  <si>
    <t>1682.775</t>
  </si>
  <si>
    <t>14 July 2020</t>
  </si>
  <si>
    <t>16 August 2021</t>
  </si>
  <si>
    <t>PwC</t>
  </si>
  <si>
    <t xml:space="preserve">This measure provides up to £10 billion of reinsurance cover to trade credit insurers, where government will cover 90% of the cost of claims and insurers will cover the remaining 10%. 
The Trade Credit Reinsurance Scheme's net position is a credit. However, since this tracker focuses on costs rather than a net credit position, the lifetime cost on this table has been marked as zero. The final figures for this measure are dependent on the numbers and values of insurance claims.
</t>
  </si>
  <si>
    <t>Trade credit insurance insures suppliers selling goods against the company they are selling to defaulting on payment coverage. The government is providing temporary guarantees of up to £10 billion to the scheme in response to the COVID-19 pandemic. The scheme originally ran between 1 April and 31 December 2020 and was extended until 30 June 2021.</t>
  </si>
  <si>
    <t>Trade Credit Reinsurance Scheme</t>
  </si>
  <si>
    <t>The Shop Local campaign was a part of the government's wider Enjoy Summer Safely campaign. The campaign was aimed at stimulating the economy and getting people back to supporting businesses. The campaign was supported across government, with business-facing departments running themed weeks and campaigns. The campaign ran from 17-31 August 2020, with some paid-for influencer activity continuing until 12 September 2020. The campaign aimed to reassure consumers that it was safe to go back to high streets and encouraged them to support local businesses. The primary audience was 16-34-year-olds, with a focus on women and young families.</t>
  </si>
  <si>
    <t>Shop Local week</t>
  </si>
  <si>
    <t xml:space="preserve">This measure had no direct cost to government. 
</t>
  </si>
  <si>
    <t>A temporary ban on the use of statutory demands and winding-up petitions when a company could not pay its bills because of COVID-19.</t>
  </si>
  <si>
    <t>Safeguarding high streets</t>
  </si>
  <si>
    <t>Up to 617m</t>
  </si>
  <si>
    <t>563</t>
  </si>
  <si>
    <t>01 June 2021</t>
  </si>
  <si>
    <t>566.249</t>
  </si>
  <si>
    <t>This fund was aimed at small businesses with ongoing fixed property-related costs that were not eligible for the Small Business Grant Fund or the Retail, Hospitality and Leisure Grant Fund. Local authorities could spend the equivalent of up to 5% of their expenditure on these two schemes (capped at £617 million in total) through the Discretionary Grant Fund.</t>
  </si>
  <si>
    <t>Local Authority Discretionary Grant Fund</t>
  </si>
  <si>
    <t>12334</t>
  </si>
  <si>
    <t>12418</t>
  </si>
  <si>
    <t>11123</t>
  </si>
  <si>
    <t>11014.192</t>
  </si>
  <si>
    <t>Two grant funding schemes were set up to support small businesses, and businesses in the retail, hospitality and leisure sectors. Eligible small businesses could receive £10,000, while retail, hospitality and leisure businesses could receive grants of £25,000. The cost of administering the scheme was subject to a new burdens assessment (£70 million was provisionally allocated by HM Treasury).</t>
  </si>
  <si>
    <t>The Small Business Grant Fund; and the Retail, Hospitality and Leisure Grant Fund</t>
  </si>
  <si>
    <t xml:space="preserve">This represents funding brought forward from one financial year to another and has no additional cost to government.
</t>
  </si>
  <si>
    <t>The government brought forward £100 million of quality-related research funding for providers in England into this current academic year to support research activities during the COVID-19 pandemic.</t>
  </si>
  <si>
    <t>Support for universities and students</t>
  </si>
  <si>
    <t>28 April 2021</t>
  </si>
  <si>
    <t>16.048</t>
  </si>
  <si>
    <t>Local enterprise partnerships; local growth hubs (peer networks); Chartered Association of Business Schools (Small Business Leadership Programme)</t>
  </si>
  <si>
    <t>£9 million has been allocated to the Peer Networks Programme via local enterprise partnerships, and £11 million has been given to the Small Business Leadership Programme via the Chartered Association of Business Schools.
The Small Business Leadership Programme is now closed as of June 2021.</t>
  </si>
  <si>
    <t>The government is investing £20 million in two training programmes, the Small Business Leadership Programme and the Peer Networks Programme, to improve small businesses’ management, productivity and problem-solving skills.</t>
  </si>
  <si>
    <t>Small business training</t>
  </si>
  <si>
    <t>10 July 2020</t>
  </si>
  <si>
    <t>2.6</t>
  </si>
  <si>
    <t>UK Space Agency</t>
  </si>
  <si>
    <t xml:space="preserve">The Department for Business, Energy &amp; Industrial Strategy ring-fenced €3 million within its subscription to the European Space Agency's Advanced Research in the Telecommunications Systems Business Applications programme. The cost estimate is shown in pounds.
</t>
  </si>
  <si>
    <t>A joint initiative between the UK Space Agency and the European Space Agency to find and support space-enabled technologies and services that can support the NHS response to COVID-19.</t>
  </si>
  <si>
    <t>Supporting the development of new technologies and services</t>
  </si>
  <si>
    <t>0.006995</t>
  </si>
  <si>
    <t>14 October 2021</t>
  </si>
  <si>
    <t>AGO</t>
  </si>
  <si>
    <t>Costs associated with working-from-home adjustments and COVID-19 testing for staff of the Attorney General's Office.</t>
  </si>
  <si>
    <t>Operating costs incurred by the Attorney General's Office, largely as a result of paying for equipment to allow staff to work from home and contribution to a temporary testing centre.</t>
  </si>
  <si>
    <t>Attorney General's Office's additional operating costs as a result of COVID-19</t>
  </si>
  <si>
    <t>Date announced</t>
  </si>
  <si>
    <t>Amount of loan support when announced (£m)</t>
  </si>
  <si>
    <t>Estimated lifetime cost when announced (£m)</t>
  </si>
  <si>
    <t>Estimated lifetime cost as at September 2020 update (£m)</t>
  </si>
  <si>
    <t>Date of January estimated cost</t>
  </si>
  <si>
    <t>Estimated total volume of loans expected to be issued/guaranteed as at January 2021 update (£m)</t>
  </si>
  <si>
    <t>Estimated lifetime cost as at January 2021 update (£m)</t>
  </si>
  <si>
    <t>Date of May estimated cost</t>
  </si>
  <si>
    <t>Estimated total volume of loans expected to be issued/guaranteed as at May 2021 update (£m)</t>
  </si>
  <si>
    <t>Estimated lifetime cost as at May 2021 update (£m)</t>
  </si>
  <si>
    <t>Date of Sept estimated cost</t>
  </si>
  <si>
    <t>Estimated total volume of loans expected to be issued/guaranteed as at Sept 2021 update (£m)</t>
  </si>
  <si>
    <t>Estimated lifetime cost as at Sept 2021 update (£m)</t>
  </si>
  <si>
    <t>Date of most recent spend data</t>
  </si>
  <si>
    <t>Volume of loans reported issued/guaranteed as at June 2022 update (£m)</t>
  </si>
  <si>
    <t>Amount reported spent as at June 2022 update (£m)</t>
  </si>
  <si>
    <t>Date of June estimated cost</t>
  </si>
  <si>
    <t>Estimated total volume of loans expected to be issued/guaranteed as at June 2022 update (£m)</t>
  </si>
  <si>
    <t>Estimated lifetime cost as at June 2022 update (£m)</t>
  </si>
  <si>
    <t>Other department(s) or organisation(s) responsible</t>
  </si>
  <si>
    <t>Delivery body</t>
  </si>
  <si>
    <t>Lead_organisation</t>
  </si>
  <si>
    <t>Focus of support</t>
  </si>
  <si>
    <t>Category</t>
  </si>
  <si>
    <t>Explanation</t>
  </si>
  <si>
    <t>Description</t>
  </si>
  <si>
    <t>Status at date of publication</t>
  </si>
  <si>
    <t>Title</t>
  </si>
  <si>
    <t>ID268</t>
  </si>
  <si>
    <t>ID95</t>
  </si>
  <si>
    <t>ID450</t>
  </si>
  <si>
    <t>ID449</t>
  </si>
  <si>
    <t>The recruitment of additional staff to facilitate video hearings, the usage of which escalated significant during COVID-19, as well as additional ushers and marshals to ensure social distancing in courts for the period where specific social distancing guidance was in place.</t>
  </si>
  <si>
    <t>ID486</t>
  </si>
  <si>
    <t>ID69.2</t>
  </si>
  <si>
    <t>ID330</t>
  </si>
  <si>
    <t>ID261</t>
  </si>
  <si>
    <t xml:space="preserve"> The figures entered for June 2023 include the figures relating to the Covid-19 enquiry to date and the expected lifetime costs as at June 2023.</t>
  </si>
  <si>
    <t>COVID-19 Enquiry</t>
  </si>
  <si>
    <t>ID500</t>
  </si>
  <si>
    <t>ID461</t>
  </si>
  <si>
    <t>ID422</t>
  </si>
  <si>
    <t>ID368</t>
  </si>
  <si>
    <t>ID367</t>
  </si>
  <si>
    <t>ID436</t>
  </si>
  <si>
    <t xml:space="preserve">Not applicable </t>
  </si>
  <si>
    <t>ID447</t>
  </si>
  <si>
    <t>ID72</t>
  </si>
  <si>
    <t>ID307</t>
  </si>
  <si>
    <t>ID13</t>
  </si>
  <si>
    <t>N/A</t>
  </si>
  <si>
    <t>ID341</t>
  </si>
  <si>
    <t>ID74</t>
  </si>
  <si>
    <t>ID489</t>
  </si>
  <si>
    <t>ID488</t>
  </si>
  <si>
    <t>ID480</t>
  </si>
  <si>
    <t>ID7</t>
  </si>
  <si>
    <t>ID354</t>
  </si>
  <si>
    <t>ID325</t>
  </si>
  <si>
    <t>ID171</t>
  </si>
  <si>
    <t>ID467</t>
  </si>
  <si>
    <t>ID464</t>
  </si>
  <si>
    <t>Spend complete by June 22</t>
  </si>
  <si>
    <t>ID462</t>
  </si>
  <si>
    <t>ID456</t>
  </si>
  <si>
    <t>ID420</t>
  </si>
  <si>
    <t>ID100</t>
  </si>
  <si>
    <t>ID481</t>
  </si>
  <si>
    <t>ID439</t>
  </si>
  <si>
    <t>ID73.3.4</t>
  </si>
  <si>
    <t>ID73.3.1</t>
  </si>
  <si>
    <t>ID210</t>
  </si>
  <si>
    <t xml:space="preserve">Study of the transmission of COVID-19 in the environment, including workplaces, transport and other public settings. Activity was concluded in 2022/23 period with costs aligned with Lifetime costs previously reported. </t>
  </si>
  <si>
    <t>ID444</t>
  </si>
  <si>
    <t>ID441</t>
  </si>
  <si>
    <t>ID440</t>
  </si>
  <si>
    <t xml:space="preserve">The Kickstart scheme supports 16-24-year-old Universal Credit claimants at risk of scarring due to long-term unemployment in finding jobs, by offering to pay employers a grant which includes start-up costs, employability support and the cost of wages and overheads for six months. This grant is conditional on the person earning at least the National Minimum Wage and working at least 25 hours per week. Scheme closed in June 2022 and there have been some residual spend post closure leading into 23/24 as the providers agree their final accounts with the programme – this is not expected to be significant and there is no explicit forecast value. </t>
  </si>
  <si>
    <t>ID86</t>
  </si>
  <si>
    <t xml:space="preserve">Launched in October 2020 in England and Wales, funding to expand the scope of the Work and Health Programme in Great Britain, to introduce additional voluntary support for those on benefits that have been unemployed for more than three months. This expansion will have no impact on the existing provision for those with illnesses or disabilities in England and Wales. JETS activity as absorbed into Operional Business As ususal activity in 2022/23, and as such is no longer related to COVID-19. </t>
  </si>
  <si>
    <t>ID67.6</t>
  </si>
  <si>
    <t xml:space="preserve">Funding to enhance work search support by doubling the number of work coaches in Jobcentre Plus offices before the end of 2020-21 across Great Britain. Extended into 2021-22. This activity in respect of COVID-19 impact was concluded in 2021/22. However there are ongoing contractual obligations the department has in Estates which expanded to support UC programme. Whilst DWP has been able to take some early proactive action to mothball some of this estate, elements of this remain due to to the leasing agreements.  </t>
  </si>
  <si>
    <t>ID67.3</t>
  </si>
  <si>
    <t>ID39.3</t>
  </si>
  <si>
    <t>ID352</t>
  </si>
  <si>
    <t>The Prime Minister announced in May 2021 that a UK Covid-19 Inquiry would be set up to examine the UK’s preparedness and response to the Covid-19 pandemic, and to learn lessons for the future. The Inquiry commenced in Spring 2022. (Estimate of a 5 year inquiry at a cost of £26.15m)</t>
  </si>
  <si>
    <t>ID501</t>
  </si>
  <si>
    <t>Not Available</t>
  </si>
  <si>
    <t>ID57.1</t>
  </si>
  <si>
    <t>ID111</t>
  </si>
  <si>
    <t>ID389</t>
  </si>
  <si>
    <t>ID379</t>
  </si>
  <si>
    <t>ID59</t>
  </si>
  <si>
    <t>ID265</t>
  </si>
  <si>
    <t>ID204</t>
  </si>
  <si>
    <t>ID141</t>
  </si>
  <si>
    <t>ID119</t>
  </si>
  <si>
    <t>ID118</t>
  </si>
  <si>
    <t>ID437</t>
  </si>
  <si>
    <t>In SR21, the government provided the NHS with the additional resources it needs to continue to meet the higher running costs associated with COVID-19, and to repair the impact of this crisis on its financial position.</t>
  </si>
  <si>
    <t>NHS SR21 Covid recovery</t>
  </si>
  <si>
    <t>ID507</t>
  </si>
  <si>
    <t>ID482</t>
  </si>
  <si>
    <t>ID475</t>
  </si>
  <si>
    <t>ID474</t>
  </si>
  <si>
    <t>ID473</t>
  </si>
  <si>
    <t>ID418</t>
  </si>
  <si>
    <t>ID417</t>
  </si>
  <si>
    <t>ID416</t>
  </si>
  <si>
    <t>ID410</t>
  </si>
  <si>
    <t>ID409</t>
  </si>
  <si>
    <t>ID407</t>
  </si>
  <si>
    <t>ID406</t>
  </si>
  <si>
    <t>ID56</t>
  </si>
  <si>
    <t>ID400</t>
  </si>
  <si>
    <t>ID49</t>
  </si>
  <si>
    <t>ID48</t>
  </si>
  <si>
    <t>ID47</t>
  </si>
  <si>
    <t>ID321</t>
  </si>
  <si>
    <t>ID191</t>
  </si>
  <si>
    <t>ID393</t>
  </si>
  <si>
    <t>ID65</t>
  </si>
  <si>
    <t>ID64</t>
  </si>
  <si>
    <t>ID63</t>
  </si>
  <si>
    <t>ID295</t>
  </si>
  <si>
    <t>ID283</t>
  </si>
  <si>
    <t>ID262</t>
  </si>
  <si>
    <t>ID107</t>
  </si>
  <si>
    <t>ID483</t>
  </si>
  <si>
    <t>31st March 2023</t>
  </si>
  <si>
    <t>ID476</t>
  </si>
  <si>
    <t>ID459</t>
  </si>
  <si>
    <t xml:space="preserve">Funding for schools and FE colleges for workforce absence costs to hire supply and additional staff to backfill absences. The fund covered the absence period November to December 2020. It was available to all eligible settings that met the absence thresholda and funding criteria. </t>
  </si>
  <si>
    <t>ID398</t>
  </si>
  <si>
    <t>ID90</t>
  </si>
  <si>
    <t>ID88</t>
  </si>
  <si>
    <t>ID87</t>
  </si>
  <si>
    <t>ID314</t>
  </si>
  <si>
    <t>ID147</t>
  </si>
  <si>
    <t>ID145</t>
  </si>
  <si>
    <t>ID143</t>
  </si>
  <si>
    <t>ID102</t>
  </si>
  <si>
    <t>ID431</t>
  </si>
  <si>
    <t xml:space="preserve">Not applicable   </t>
  </si>
  <si>
    <t xml:space="preserve">Costs related to the Covid Inquiry. The Covid Inquiry team has 7 staff who respond to requests for information by the Covid Public Inquiry. This requires extensive legal support in terms of preparing evidence for submission, preparing position statements and preparing support for witnesses. Lifetime estimated costs includes a potential  £2m estimate per year for Legal costs in 2023/24 and 2024/25. </t>
  </si>
  <si>
    <t>ID502</t>
  </si>
  <si>
    <t>ID469</t>
  </si>
  <si>
    <t>ID470</t>
  </si>
  <si>
    <t>ID471</t>
  </si>
  <si>
    <t>ID260</t>
  </si>
  <si>
    <t>ID355.1</t>
  </si>
  <si>
    <t>ID355</t>
  </si>
  <si>
    <t>ID28.1</t>
  </si>
  <si>
    <t>ID127</t>
  </si>
  <si>
    <t>ID257</t>
  </si>
  <si>
    <t>ID256</t>
  </si>
  <si>
    <t>ID19</t>
  </si>
  <si>
    <t>ID478</t>
  </si>
  <si>
    <t>ID477</t>
  </si>
  <si>
    <t>ID421</t>
  </si>
  <si>
    <t>ID383</t>
  </si>
  <si>
    <t>ID94</t>
  </si>
  <si>
    <t>ID50.5.7</t>
  </si>
  <si>
    <t>ID50.5.6</t>
  </si>
  <si>
    <t>ID310</t>
  </si>
  <si>
    <t>ID197</t>
  </si>
  <si>
    <t>ID4</t>
  </si>
  <si>
    <t>ID336</t>
  </si>
  <si>
    <t>ID31</t>
  </si>
  <si>
    <t>ID3</t>
  </si>
  <si>
    <t>ID20</t>
  </si>
  <si>
    <t>ID2</t>
  </si>
  <si>
    <t>Please provide the date of the figures in the two columns to the left.</t>
  </si>
  <si>
    <t>Ensure in correct format (in millions to 2dp with no £ or m).</t>
  </si>
  <si>
    <t>Volume of loans reported issued/guaranteed as at June 2023 update (£m)</t>
  </si>
  <si>
    <t>Amount reported spent as at June 2023 update (£m)</t>
  </si>
  <si>
    <t>Estimated total volume of loans expected to be issued/guaranteed as at June 2023 update (£m)</t>
  </si>
  <si>
    <t>Estimated lifetime cost as at June 2023 update (£m)</t>
  </si>
  <si>
    <t>Other department(s)</t>
  </si>
  <si>
    <t>Lead department</t>
  </si>
  <si>
    <t>Category of support</t>
  </si>
  <si>
    <t>Description of measure</t>
  </si>
  <si>
    <t xml:space="preserve">Status as of June 1st </t>
  </si>
  <si>
    <t>ID</t>
  </si>
  <si>
    <r>
      <rPr>
        <b/>
        <sz val="11"/>
        <rFont val="Calibri"/>
        <family val="2"/>
      </rPr>
      <t>Active</t>
    </r>
    <r>
      <rPr>
        <sz val="11"/>
        <rFont val="Calibri"/>
        <family val="2"/>
      </rPr>
      <t xml:space="preserve">: There is ongoing spend activity related to this measure.
</t>
    </r>
    <r>
      <rPr>
        <b/>
        <sz val="11"/>
        <rFont val="Calibri"/>
        <family val="2"/>
      </rPr>
      <t>Finished</t>
    </r>
    <r>
      <rPr>
        <sz val="11"/>
        <rFont val="Calibri"/>
        <family val="2"/>
      </rPr>
      <t xml:space="preserve">: The department does not expect any further spend activity related to this measure. Expected lifetime cost should therefore equal amount reported spent.
</t>
    </r>
    <r>
      <rPr>
        <b/>
        <sz val="11"/>
        <rFont val="Calibri"/>
        <family val="2"/>
      </rPr>
      <t>Paused</t>
    </r>
    <r>
      <rPr>
        <sz val="11"/>
        <rFont val="Calibri"/>
        <family val="2"/>
      </rPr>
      <t xml:space="preserve">: There is no current spend activity ongoing but the department expects spend activity to recommence in the future.
</t>
    </r>
  </si>
  <si>
    <r>
      <rPr>
        <b/>
        <sz val="11"/>
        <rFont val="Calibri"/>
        <family val="2"/>
      </rPr>
      <t>Direct response / consequence of COVID</t>
    </r>
    <r>
      <rPr>
        <sz val="11"/>
        <rFont val="Calibri"/>
        <family val="2"/>
      </rPr>
      <t xml:space="preserve">: The measure was introduced as a direct response or consequence of the COVID-19 pandemic.
</t>
    </r>
    <r>
      <rPr>
        <b/>
        <sz val="11"/>
        <rFont val="Calibri"/>
        <family val="2"/>
      </rPr>
      <t>Wider recovery measure</t>
    </r>
    <r>
      <rPr>
        <sz val="11"/>
        <rFont val="Calibri"/>
        <family val="2"/>
      </rPr>
      <t xml:space="preserve">: The measure was introduced to recover an aspect of society that has fallen behind because of the COVID-19 pandemic
</t>
    </r>
  </si>
  <si>
    <r>
      <t xml:space="preserve">The Department for Education's additional operating costs </t>
    </r>
    <r>
      <rPr>
        <sz val="11"/>
        <rFont val="Calibri"/>
        <family val="2"/>
      </rPr>
      <t>Funding for schools and FE colleges for workforce absence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</si>
</sst>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0.000"/>
    <numFmt numFmtId="166" formatCode="0.000"/>
  </numFmts>
  <fonts count="11" x14ac:knownFonts="1">
    <font>
      <sz val="11"/>
      <color theme="1"/>
      <name val="Calibri"/>
      <family val="2"/>
      <scheme val="minor"/>
    </font>
    <font>
      <sz val="11"/>
      <color theme="1"/>
      <name val="Calibri"/>
      <family val="2"/>
      <scheme val="minor"/>
    </font>
    <font>
      <sz val="10"/>
      <color theme="1"/>
      <name val="Arial"/>
      <family val="2"/>
    </font>
    <font>
      <sz val="10"/>
      <name val="Arial"/>
      <family val="2"/>
    </font>
    <font>
      <u/>
      <sz val="11"/>
      <color theme="10"/>
      <name val="Calibri"/>
      <family val="2"/>
      <scheme val="minor"/>
    </font>
    <font>
      <sz val="11"/>
      <color rgb="FF005828"/>
      <name val="Calibri"/>
      <family val="2"/>
      <scheme val="minor"/>
    </font>
    <font>
      <sz val="10"/>
      <color rgb="FF00B050"/>
      <name val="Arial"/>
      <family val="2"/>
    </font>
    <font>
      <b/>
      <sz val="10"/>
      <color theme="1"/>
      <name val="Arial"/>
      <family val="2"/>
    </font>
    <font>
      <sz val="11"/>
      <name val="Calibri"/>
      <family val="2"/>
    </font>
    <font>
      <b/>
      <sz val="11"/>
      <name val="Calibri"/>
      <family val="2"/>
    </font>
    <font>
      <strike/>
      <sz val="11"/>
      <name val="Calibri"/>
      <family val="2"/>
    </font>
  </fonts>
  <fills count="4">
    <fill>
      <patternFill patternType="none"/>
    </fill>
    <fill>
      <patternFill patternType="gray125"/>
    </fill>
    <fill>
      <patternFill patternType="solid">
        <fgColor theme="9" tint="0.79998168889431442"/>
        <bgColor indexed="64"/>
      </patternFill>
    </fill>
    <fill>
      <patternFill patternType="lightGray"/>
    </fill>
  </fills>
  <borders count="13">
    <border>
      <left/>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rgb="FF000000"/>
      </right>
      <top/>
      <bottom/>
      <diagonal/>
    </border>
    <border>
      <left style="medium">
        <color rgb="FF000000"/>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4">
    <xf numFmtId="0" fontId="0" fillId="0" borderId="0" xfId="0"/>
    <xf numFmtId="2" fontId="0" fillId="0" borderId="0" xfId="0" applyNumberFormat="1"/>
    <xf numFmtId="0" fontId="0" fillId="0" borderId="0" xfId="0" applyAlignment="1">
      <alignment vertical="top" wrapText="1"/>
    </xf>
    <xf numFmtId="0" fontId="2" fillId="0" borderId="0" xfId="0" applyFont="1" applyAlignment="1">
      <alignment horizontal="left" vertical="top" wrapText="1"/>
    </xf>
    <xf numFmtId="164" fontId="2" fillId="0" borderId="1" xfId="0" applyNumberFormat="1" applyFont="1" applyBorder="1" applyAlignment="1">
      <alignment horizontal="left" vertical="top" wrapText="1"/>
    </xf>
    <xf numFmtId="4" fontId="2" fillId="0" borderId="0" xfId="0" applyNumberFormat="1" applyFont="1" applyAlignment="1">
      <alignment horizontal="right" vertical="top" wrapText="1"/>
    </xf>
    <xf numFmtId="4" fontId="2" fillId="0" borderId="2" xfId="0" applyNumberFormat="1" applyFont="1" applyBorder="1" applyAlignment="1">
      <alignment horizontal="right" vertical="top" wrapText="1"/>
    </xf>
    <xf numFmtId="2" fontId="2" fillId="0" borderId="0" xfId="0" applyNumberFormat="1" applyFont="1" applyAlignment="1">
      <alignment horizontal="left" vertical="top" wrapText="1"/>
    </xf>
    <xf numFmtId="43" fontId="2" fillId="0" borderId="0" xfId="1" applyFont="1" applyFill="1" applyAlignment="1">
      <alignment horizontal="left" vertical="top" wrapText="1"/>
    </xf>
    <xf numFmtId="4" fontId="2" fillId="0" borderId="0" xfId="0" applyNumberFormat="1" applyFont="1" applyAlignment="1">
      <alignment horizontal="left" vertical="top"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6" fillId="2" borderId="8" xfId="0" applyFont="1" applyFill="1" applyBorder="1" applyAlignment="1">
      <alignment horizontal="center" vertical="top" wrapText="1"/>
    </xf>
    <xf numFmtId="0" fontId="7" fillId="0" borderId="10" xfId="0" applyFont="1" applyBorder="1" applyAlignment="1">
      <alignment horizontal="center" vertical="top" wrapText="1"/>
    </xf>
    <xf numFmtId="0" fontId="6" fillId="0" borderId="8" xfId="0" applyFont="1" applyFill="1" applyBorder="1" applyAlignment="1">
      <alignment horizontal="center" vertical="top" wrapText="1"/>
    </xf>
    <xf numFmtId="0" fontId="2" fillId="0" borderId="0" xfId="0" applyFont="1" applyFill="1" applyAlignment="1">
      <alignment horizontal="left" vertical="top" wrapText="1"/>
    </xf>
    <xf numFmtId="0" fontId="7" fillId="0" borderId="10" xfId="0" applyFont="1" applyFill="1" applyBorder="1" applyAlignment="1">
      <alignment horizontal="center" vertical="top" wrapText="1"/>
    </xf>
    <xf numFmtId="0" fontId="2" fillId="0" borderId="0" xfId="0" applyFont="1" applyFill="1" applyAlignment="1">
      <alignment vertical="top" wrapText="1"/>
    </xf>
    <xf numFmtId="0" fontId="8" fillId="0" borderId="9" xfId="0" applyFont="1" applyFill="1" applyBorder="1" applyAlignment="1">
      <alignment vertical="top" wrapText="1"/>
    </xf>
    <xf numFmtId="0" fontId="8" fillId="0" borderId="0" xfId="0" applyFont="1" applyFill="1"/>
    <xf numFmtId="0" fontId="9" fillId="0" borderId="10" xfId="0" applyFont="1" applyFill="1" applyBorder="1" applyAlignment="1">
      <alignment horizontal="left" vertical="top" wrapText="1"/>
    </xf>
    <xf numFmtId="4" fontId="9" fillId="0" borderId="12" xfId="0" applyNumberFormat="1" applyFont="1" applyFill="1" applyBorder="1" applyAlignment="1">
      <alignment horizontal="left" vertical="top" wrapText="1"/>
    </xf>
    <xf numFmtId="4" fontId="9" fillId="0" borderId="10" xfId="0" applyNumberFormat="1" applyFont="1" applyFill="1" applyBorder="1" applyAlignment="1">
      <alignment horizontal="left" vertical="top" wrapText="1"/>
    </xf>
    <xf numFmtId="164" fontId="9" fillId="0" borderId="11" xfId="0" applyNumberFormat="1" applyFont="1" applyFill="1" applyBorder="1" applyAlignment="1">
      <alignment horizontal="left" vertical="top" wrapText="1"/>
    </xf>
    <xf numFmtId="0" fontId="8" fillId="0" borderId="0" xfId="0" applyFont="1" applyFill="1" applyAlignment="1">
      <alignment horizontal="left" vertical="top" wrapText="1"/>
    </xf>
    <xf numFmtId="2" fontId="8" fillId="0" borderId="0" xfId="0" applyNumberFormat="1" applyFont="1" applyFill="1" applyAlignment="1">
      <alignment horizontal="left" vertical="top" wrapText="1"/>
    </xf>
    <xf numFmtId="4" fontId="8" fillId="0" borderId="2" xfId="0" applyNumberFormat="1" applyFont="1" applyFill="1" applyBorder="1" applyAlignment="1">
      <alignment horizontal="right" vertical="top" wrapText="1"/>
    </xf>
    <xf numFmtId="4" fontId="8" fillId="0" borderId="0" xfId="0" applyNumberFormat="1" applyFont="1" applyFill="1" applyAlignment="1">
      <alignment horizontal="right" vertical="top" wrapText="1"/>
    </xf>
    <xf numFmtId="164" fontId="8" fillId="0" borderId="1" xfId="0" applyNumberFormat="1" applyFont="1" applyFill="1" applyBorder="1" applyAlignment="1">
      <alignment horizontal="left" vertical="top" wrapText="1"/>
    </xf>
    <xf numFmtId="1" fontId="8" fillId="0" borderId="0" xfId="0" applyNumberFormat="1" applyFont="1" applyFill="1" applyAlignment="1">
      <alignment horizontal="left" vertical="top" wrapText="1"/>
    </xf>
    <xf numFmtId="0" fontId="8" fillId="0" borderId="0" xfId="0" applyFont="1" applyFill="1" applyAlignment="1">
      <alignment horizontal="right" vertical="top" wrapText="1"/>
    </xf>
    <xf numFmtId="4" fontId="8" fillId="0" borderId="7" xfId="0" applyNumberFormat="1" applyFont="1" applyFill="1" applyBorder="1" applyAlignment="1">
      <alignment horizontal="right" vertical="top" wrapText="1"/>
    </xf>
    <xf numFmtId="164" fontId="8" fillId="0" borderId="6" xfId="0" applyNumberFormat="1" applyFont="1" applyFill="1" applyBorder="1" applyAlignment="1">
      <alignment horizontal="left" vertical="top" wrapText="1"/>
    </xf>
    <xf numFmtId="14" fontId="8" fillId="0" borderId="6" xfId="0" applyNumberFormat="1" applyFont="1" applyFill="1" applyBorder="1" applyAlignment="1">
      <alignment horizontal="left" vertical="top" wrapText="1"/>
    </xf>
    <xf numFmtId="17" fontId="8" fillId="0" borderId="6" xfId="0" applyNumberFormat="1" applyFont="1" applyFill="1" applyBorder="1" applyAlignment="1">
      <alignment horizontal="left" vertical="top" wrapText="1"/>
    </xf>
    <xf numFmtId="15" fontId="8" fillId="0" borderId="6" xfId="0" applyNumberFormat="1" applyFont="1" applyFill="1" applyBorder="1" applyAlignment="1">
      <alignment horizontal="left" vertical="top" wrapText="1"/>
    </xf>
    <xf numFmtId="0" fontId="10" fillId="0" borderId="0" xfId="0" applyFont="1" applyFill="1" applyAlignment="1">
      <alignment horizontal="left" vertical="top" wrapText="1"/>
    </xf>
    <xf numFmtId="166" fontId="8" fillId="0" borderId="0" xfId="0" applyNumberFormat="1" applyFont="1" applyFill="1" applyAlignment="1">
      <alignment horizontal="left" vertical="top" wrapText="1"/>
    </xf>
    <xf numFmtId="4" fontId="8" fillId="0" borderId="5" xfId="0" applyNumberFormat="1" applyFont="1" applyFill="1" applyBorder="1" applyAlignment="1">
      <alignment horizontal="right" vertical="top" wrapText="1"/>
    </xf>
    <xf numFmtId="4" fontId="8" fillId="0" borderId="4" xfId="0" applyNumberFormat="1" applyFont="1" applyFill="1" applyBorder="1" applyAlignment="1">
      <alignment horizontal="right" vertical="top" wrapText="1"/>
    </xf>
    <xf numFmtId="164" fontId="8" fillId="0" borderId="3" xfId="0" applyNumberFormat="1" applyFont="1" applyFill="1" applyBorder="1" applyAlignment="1">
      <alignment horizontal="left" vertical="top" wrapText="1"/>
    </xf>
    <xf numFmtId="17" fontId="8" fillId="0" borderId="1" xfId="0" applyNumberFormat="1" applyFont="1" applyFill="1" applyBorder="1" applyAlignment="1">
      <alignment horizontal="left" vertical="top" wrapText="1"/>
    </xf>
    <xf numFmtId="2" fontId="8" fillId="0" borderId="0" xfId="0" applyNumberFormat="1" applyFont="1" applyFill="1" applyAlignment="1">
      <alignment horizontal="right" vertical="top" wrapText="1"/>
    </xf>
    <xf numFmtId="3" fontId="8" fillId="0" borderId="2" xfId="0" applyNumberFormat="1" applyFont="1" applyFill="1" applyBorder="1" applyAlignment="1">
      <alignment horizontal="right" vertical="top" wrapText="1"/>
    </xf>
    <xf numFmtId="0" fontId="8" fillId="0" borderId="1" xfId="2" applyFont="1" applyFill="1" applyBorder="1" applyAlignment="1">
      <alignment horizontal="center" vertical="top" wrapText="1"/>
    </xf>
    <xf numFmtId="165" fontId="8" fillId="0" borderId="2" xfId="0" applyNumberFormat="1" applyFont="1" applyFill="1" applyBorder="1" applyAlignment="1">
      <alignment horizontal="right" vertical="top" wrapText="1"/>
    </xf>
    <xf numFmtId="2" fontId="2" fillId="0" borderId="0" xfId="0" applyNumberFormat="1" applyFont="1" applyFill="1" applyAlignment="1">
      <alignment horizontal="left" vertical="top" wrapText="1"/>
    </xf>
    <xf numFmtId="0" fontId="5" fillId="0" borderId="8" xfId="0" applyFont="1" applyFill="1" applyBorder="1" applyAlignment="1">
      <alignment vertical="top" wrapText="1"/>
    </xf>
    <xf numFmtId="0" fontId="5" fillId="0" borderId="10" xfId="0" applyFont="1" applyFill="1" applyBorder="1" applyAlignment="1">
      <alignment horizontal="right" vertical="top" wrapText="1"/>
    </xf>
    <xf numFmtId="0" fontId="5" fillId="0" borderId="0" xfId="0" applyFont="1" applyFill="1" applyAlignment="1">
      <alignment vertical="top" wrapText="1"/>
    </xf>
    <xf numFmtId="0" fontId="3" fillId="0" borderId="2" xfId="0" applyFont="1" applyFill="1" applyBorder="1" applyAlignment="1">
      <alignment horizontal="left" vertical="top" wrapText="1"/>
    </xf>
    <xf numFmtId="43" fontId="2" fillId="0" borderId="1" xfId="1" applyFont="1" applyBorder="1" applyAlignment="1">
      <alignment horizontal="left" vertical="top" wrapText="1"/>
    </xf>
    <xf numFmtId="43" fontId="2" fillId="0" borderId="0" xfId="0" applyNumberFormat="1" applyFont="1" applyAlignment="1">
      <alignment horizontal="left" vertical="top" wrapText="1"/>
    </xf>
  </cellXfs>
  <cellStyles count="3">
    <cellStyle name="Comma" xfId="1" builtinId="3"/>
    <cellStyle name="Hyperlink" xfId="2"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046F9-0BF4-46F5-93D5-E498A6D70B37}">
  <sheetPr>
    <tabColor theme="1"/>
  </sheetPr>
  <dimension ref="A1:V143"/>
  <sheetViews>
    <sheetView tabSelected="1" zoomScale="50" zoomScaleNormal="50" zoomScaleSheetLayoutView="50" workbookViewId="0">
      <pane xSplit="1" ySplit="1" topLeftCell="B128" activePane="bottomRight" state="frozen"/>
      <selection pane="topRight" activeCell="B1" sqref="B1"/>
      <selection pane="bottomLeft" activeCell="A2" sqref="A2"/>
      <selection pane="bottomRight" activeCell="P147" sqref="P147"/>
    </sheetView>
  </sheetViews>
  <sheetFormatPr defaultColWidth="26.453125" defaultRowHeight="12.5" outlineLevelCol="1" x14ac:dyDescent="0.35"/>
  <cols>
    <col min="1" max="1" width="11.7265625" style="51" customWidth="1"/>
    <col min="2" max="2" width="23" style="3" customWidth="1"/>
    <col min="3" max="3" width="28.54296875" style="3" customWidth="1"/>
    <col min="4" max="4" width="25.08984375" style="3" customWidth="1"/>
    <col min="5" max="5" width="20.1796875" style="3" customWidth="1"/>
    <col min="6" max="6" width="21" style="3" customWidth="1"/>
    <col min="7" max="7" width="11.1796875" style="3" customWidth="1"/>
    <col min="8" max="8" width="9.26953125" style="3" customWidth="1"/>
    <col min="9" max="9" width="19.54296875" style="3" customWidth="1"/>
    <col min="10" max="10" width="21.1796875" style="3" customWidth="1"/>
    <col min="11" max="11" width="18.81640625" style="3" customWidth="1"/>
    <col min="12" max="12" width="20.1796875" style="3" customWidth="1"/>
    <col min="13" max="13" width="22.08984375" style="6" customWidth="1" outlineLevel="1"/>
    <col min="14" max="14" width="21.1796875" style="5" customWidth="1" outlineLevel="1"/>
    <col min="15" max="15" width="22" style="6" customWidth="1" outlineLevel="1"/>
    <col min="16" max="16" width="23.36328125" style="5" customWidth="1" outlineLevel="1"/>
    <col min="17" max="17" width="19" style="4" customWidth="1" outlineLevel="1"/>
    <col min="18" max="16384" width="26.453125" style="3"/>
  </cols>
  <sheetData>
    <row r="1" spans="1:22" s="14" customFormat="1" ht="73" thickBot="1" x14ac:dyDescent="0.4">
      <c r="A1" s="48" t="s">
        <v>2165</v>
      </c>
      <c r="B1" s="21" t="s">
        <v>2010</v>
      </c>
      <c r="C1" s="21" t="s">
        <v>2164</v>
      </c>
      <c r="D1" s="21" t="s">
        <v>2163</v>
      </c>
      <c r="E1" s="21" t="s">
        <v>2162</v>
      </c>
      <c r="F1" s="21" t="s">
        <v>2005</v>
      </c>
      <c r="G1" s="21" t="s">
        <v>2161</v>
      </c>
      <c r="H1" s="21" t="s">
        <v>2160</v>
      </c>
      <c r="I1" s="21" t="s">
        <v>2001</v>
      </c>
      <c r="J1" s="21" t="s">
        <v>2000</v>
      </c>
      <c r="K1" s="21" t="s">
        <v>1998</v>
      </c>
      <c r="L1" s="21" t="s">
        <v>1997</v>
      </c>
      <c r="M1" s="22" t="s">
        <v>2159</v>
      </c>
      <c r="N1" s="23" t="s">
        <v>2158</v>
      </c>
      <c r="O1" s="22" t="s">
        <v>2157</v>
      </c>
      <c r="P1" s="23" t="s">
        <v>2156</v>
      </c>
      <c r="Q1" s="24" t="s">
        <v>1996</v>
      </c>
      <c r="R1" s="17"/>
      <c r="S1" s="17"/>
      <c r="T1" s="17"/>
      <c r="U1" s="17"/>
    </row>
    <row r="2" spans="1:22" s="13" customFormat="1" ht="218" thickBot="1" x14ac:dyDescent="0.4">
      <c r="A2" s="49"/>
      <c r="B2" s="19"/>
      <c r="C2" s="19" t="s">
        <v>2166</v>
      </c>
      <c r="D2" s="19"/>
      <c r="E2" s="19"/>
      <c r="F2" s="19" t="s">
        <v>2167</v>
      </c>
      <c r="G2" s="19"/>
      <c r="H2" s="19"/>
      <c r="I2" s="19"/>
      <c r="J2" s="19"/>
      <c r="K2" s="19"/>
      <c r="L2" s="19"/>
      <c r="M2" s="19" t="s">
        <v>2155</v>
      </c>
      <c r="N2" s="19" t="s">
        <v>2155</v>
      </c>
      <c r="O2" s="19" t="s">
        <v>2155</v>
      </c>
      <c r="P2" s="19" t="s">
        <v>2155</v>
      </c>
      <c r="Q2" s="19" t="s">
        <v>2154</v>
      </c>
      <c r="R2" s="15"/>
      <c r="S2" s="15"/>
      <c r="T2" s="15"/>
      <c r="U2" s="15"/>
    </row>
    <row r="3" spans="1:22" ht="409.5" x14ac:dyDescent="0.35">
      <c r="A3" s="50" t="s">
        <v>2153</v>
      </c>
      <c r="B3" s="25" t="s">
        <v>1930</v>
      </c>
      <c r="C3" s="25" t="s">
        <v>13</v>
      </c>
      <c r="D3" s="25" t="s">
        <v>1929</v>
      </c>
      <c r="E3" s="25" t="s">
        <v>11</v>
      </c>
      <c r="F3" s="25" t="s">
        <v>22</v>
      </c>
      <c r="G3" s="25" t="s">
        <v>1764</v>
      </c>
      <c r="H3" s="25" t="s">
        <v>8</v>
      </c>
      <c r="I3" s="25">
        <v>1312</v>
      </c>
      <c r="J3" s="26">
        <v>16649</v>
      </c>
      <c r="K3" s="25">
        <v>100</v>
      </c>
      <c r="L3" s="26">
        <v>16649</v>
      </c>
      <c r="M3" s="27">
        <v>1102</v>
      </c>
      <c r="N3" s="28">
        <v>11648.38</v>
      </c>
      <c r="O3" s="27">
        <v>383.23</v>
      </c>
      <c r="P3" s="28">
        <v>11648.38</v>
      </c>
      <c r="Q3" s="29">
        <v>45016</v>
      </c>
      <c r="R3" s="16"/>
      <c r="S3" s="16"/>
      <c r="T3" s="16"/>
      <c r="U3" s="16"/>
    </row>
    <row r="4" spans="1:22" ht="130.5" x14ac:dyDescent="0.35">
      <c r="A4" s="50" t="s">
        <v>2152</v>
      </c>
      <c r="B4" s="25" t="s">
        <v>1920</v>
      </c>
      <c r="C4" s="25" t="s">
        <v>13</v>
      </c>
      <c r="D4" s="25" t="s">
        <v>1919</v>
      </c>
      <c r="E4" s="25" t="s">
        <v>11</v>
      </c>
      <c r="F4" s="25" t="s">
        <v>22</v>
      </c>
      <c r="G4" s="25" t="s">
        <v>1764</v>
      </c>
      <c r="H4" s="25"/>
      <c r="I4" s="25">
        <v>673</v>
      </c>
      <c r="J4" s="25">
        <v>77</v>
      </c>
      <c r="K4" s="25">
        <v>446.4</v>
      </c>
      <c r="L4" s="25">
        <v>68.98</v>
      </c>
      <c r="M4" s="27">
        <v>676.48</v>
      </c>
      <c r="N4" s="28">
        <v>69.790000000000006</v>
      </c>
      <c r="O4" s="27">
        <v>676.48</v>
      </c>
      <c r="P4" s="28">
        <v>69.790000000000006</v>
      </c>
      <c r="Q4" s="29">
        <v>45017</v>
      </c>
      <c r="R4" s="16"/>
      <c r="S4" s="16"/>
      <c r="T4" s="16"/>
      <c r="U4" s="16"/>
    </row>
    <row r="5" spans="1:22" s="12" customFormat="1" ht="362.5" x14ac:dyDescent="0.35">
      <c r="A5" s="50" t="s">
        <v>2151</v>
      </c>
      <c r="B5" s="25" t="s">
        <v>1884</v>
      </c>
      <c r="C5" s="25" t="s">
        <v>13</v>
      </c>
      <c r="D5" s="25" t="s">
        <v>1883</v>
      </c>
      <c r="E5" s="25" t="s">
        <v>11</v>
      </c>
      <c r="F5" s="25" t="s">
        <v>22</v>
      </c>
      <c r="G5" s="25" t="s">
        <v>1764</v>
      </c>
      <c r="H5" s="25" t="s">
        <v>8</v>
      </c>
      <c r="I5" s="25">
        <v>79</v>
      </c>
      <c r="J5" s="30">
        <v>2670</v>
      </c>
      <c r="K5" s="25">
        <v>6.92</v>
      </c>
      <c r="L5" s="25">
        <v>2670</v>
      </c>
      <c r="M5" s="27">
        <v>52</v>
      </c>
      <c r="N5" s="28">
        <v>1296.75</v>
      </c>
      <c r="O5" s="27">
        <v>6.92</v>
      </c>
      <c r="P5" s="28">
        <v>1296.75</v>
      </c>
      <c r="Q5" s="29">
        <v>45016</v>
      </c>
      <c r="R5" s="16"/>
      <c r="S5" s="16"/>
      <c r="T5" s="16"/>
      <c r="U5" s="16"/>
    </row>
    <row r="6" spans="1:22" s="12" customFormat="1" ht="87" x14ac:dyDescent="0.35">
      <c r="A6" s="50" t="s">
        <v>2150</v>
      </c>
      <c r="B6" s="25" t="s">
        <v>1872</v>
      </c>
      <c r="C6" s="25" t="s">
        <v>13</v>
      </c>
      <c r="D6" s="25" t="s">
        <v>1871</v>
      </c>
      <c r="E6" s="25" t="s">
        <v>11</v>
      </c>
      <c r="F6" s="25" t="s">
        <v>22</v>
      </c>
      <c r="G6" s="25" t="s">
        <v>1764</v>
      </c>
      <c r="H6" s="25" t="s">
        <v>8</v>
      </c>
      <c r="I6" s="25" t="s">
        <v>2</v>
      </c>
      <c r="J6" s="25">
        <v>30</v>
      </c>
      <c r="K6" s="25" t="s">
        <v>2</v>
      </c>
      <c r="L6" s="25">
        <v>30</v>
      </c>
      <c r="M6" s="27" t="s">
        <v>2</v>
      </c>
      <c r="N6" s="28">
        <v>30</v>
      </c>
      <c r="O6" s="27" t="s">
        <v>2</v>
      </c>
      <c r="P6" s="28">
        <v>30</v>
      </c>
      <c r="Q6" s="29"/>
      <c r="R6" s="16"/>
      <c r="S6" s="16"/>
      <c r="T6" s="16"/>
      <c r="U6" s="16"/>
    </row>
    <row r="7" spans="1:22" ht="130.5" x14ac:dyDescent="0.35">
      <c r="A7" s="50" t="s">
        <v>2149</v>
      </c>
      <c r="B7" s="25" t="s">
        <v>1860</v>
      </c>
      <c r="C7" s="25" t="s">
        <v>13</v>
      </c>
      <c r="D7" s="25" t="s">
        <v>1859</v>
      </c>
      <c r="E7" s="25" t="s">
        <v>11</v>
      </c>
      <c r="F7" s="25" t="s">
        <v>10</v>
      </c>
      <c r="G7" s="25" t="s">
        <v>1764</v>
      </c>
      <c r="H7" s="25"/>
      <c r="I7" s="25">
        <v>364</v>
      </c>
      <c r="J7" s="25">
        <v>4183</v>
      </c>
      <c r="K7" s="25">
        <v>0</v>
      </c>
      <c r="L7" s="25">
        <v>4183</v>
      </c>
      <c r="M7" s="27">
        <v>396</v>
      </c>
      <c r="N7" s="28">
        <v>3505</v>
      </c>
      <c r="O7" s="27">
        <v>52</v>
      </c>
      <c r="P7" s="28">
        <v>3505</v>
      </c>
      <c r="Q7" s="29">
        <v>45016</v>
      </c>
      <c r="R7" s="16"/>
      <c r="S7" s="16"/>
      <c r="T7" s="16"/>
      <c r="U7" s="16"/>
    </row>
    <row r="8" spans="1:22" ht="409.5" x14ac:dyDescent="0.35">
      <c r="A8" s="50" t="s">
        <v>2148</v>
      </c>
      <c r="B8" s="25" t="s">
        <v>1849</v>
      </c>
      <c r="C8" s="25" t="s">
        <v>13</v>
      </c>
      <c r="D8" s="25" t="s">
        <v>1848</v>
      </c>
      <c r="E8" s="25" t="s">
        <v>11</v>
      </c>
      <c r="F8" s="25" t="s">
        <v>22</v>
      </c>
      <c r="G8" s="25" t="s">
        <v>1764</v>
      </c>
      <c r="H8" s="25" t="s">
        <v>8</v>
      </c>
      <c r="I8" s="26">
        <v>13292</v>
      </c>
      <c r="J8" s="26">
        <v>36717</v>
      </c>
      <c r="K8" s="25">
        <v>1166</v>
      </c>
      <c r="L8" s="26">
        <v>36717</v>
      </c>
      <c r="M8" s="27">
        <v>9708</v>
      </c>
      <c r="N8" s="28">
        <v>26358.86</v>
      </c>
      <c r="O8" s="27">
        <v>5809.85</v>
      </c>
      <c r="P8" s="28">
        <v>26358.86</v>
      </c>
      <c r="Q8" s="29">
        <v>45016</v>
      </c>
      <c r="R8" s="16"/>
      <c r="S8" s="16"/>
      <c r="T8" s="16"/>
      <c r="U8" s="16"/>
    </row>
    <row r="9" spans="1:22" ht="101.5" x14ac:dyDescent="0.35">
      <c r="A9" s="50" t="s">
        <v>2147</v>
      </c>
      <c r="B9" s="25" t="s">
        <v>1936</v>
      </c>
      <c r="C9" s="25" t="s">
        <v>13</v>
      </c>
      <c r="D9" s="25" t="s">
        <v>1935</v>
      </c>
      <c r="E9" s="25" t="s">
        <v>44</v>
      </c>
      <c r="F9" s="25" t="s">
        <v>22</v>
      </c>
      <c r="G9" s="25" t="s">
        <v>1764</v>
      </c>
      <c r="H9" s="25"/>
      <c r="I9" s="25">
        <v>14.5</v>
      </c>
      <c r="J9" s="25" t="s">
        <v>1</v>
      </c>
      <c r="K9" s="25">
        <v>10.65</v>
      </c>
      <c r="L9" s="25" t="s">
        <v>1</v>
      </c>
      <c r="M9" s="27">
        <v>14.5</v>
      </c>
      <c r="N9" s="28" t="s">
        <v>1</v>
      </c>
      <c r="O9" s="27">
        <v>10.65</v>
      </c>
      <c r="P9" s="28" t="s">
        <v>1</v>
      </c>
      <c r="Q9" s="29"/>
    </row>
    <row r="10" spans="1:22" s="10" customFormat="1" ht="145" x14ac:dyDescent="0.35">
      <c r="A10" s="50" t="s">
        <v>2146</v>
      </c>
      <c r="B10" s="25" t="s">
        <v>1869</v>
      </c>
      <c r="C10" s="25" t="s">
        <v>13</v>
      </c>
      <c r="D10" s="25" t="s">
        <v>1868</v>
      </c>
      <c r="E10" s="25" t="s">
        <v>611</v>
      </c>
      <c r="F10" s="25" t="s">
        <v>22</v>
      </c>
      <c r="G10" s="25" t="s">
        <v>1764</v>
      </c>
      <c r="H10" s="25"/>
      <c r="I10" s="25">
        <v>8.1999999999999993</v>
      </c>
      <c r="J10" s="25" t="s">
        <v>1</v>
      </c>
      <c r="K10" s="25">
        <v>7.4</v>
      </c>
      <c r="L10" s="25" t="s">
        <v>1</v>
      </c>
      <c r="M10" s="27">
        <v>7.4</v>
      </c>
      <c r="N10" s="31" t="s">
        <v>1</v>
      </c>
      <c r="O10" s="27">
        <v>7.4</v>
      </c>
      <c r="P10" s="31" t="s">
        <v>1</v>
      </c>
      <c r="Q10" s="29">
        <v>45018</v>
      </c>
    </row>
    <row r="11" spans="1:22" s="10" customFormat="1" ht="203" x14ac:dyDescent="0.35">
      <c r="A11" s="50" t="s">
        <v>2145</v>
      </c>
      <c r="B11" s="25" t="s">
        <v>1829</v>
      </c>
      <c r="C11" s="25" t="s">
        <v>13</v>
      </c>
      <c r="D11" s="25" t="s">
        <v>1828</v>
      </c>
      <c r="E11" s="25" t="s">
        <v>611</v>
      </c>
      <c r="F11" s="25" t="s">
        <v>22</v>
      </c>
      <c r="G11" s="25" t="s">
        <v>1764</v>
      </c>
      <c r="H11" s="25"/>
      <c r="I11" s="25">
        <v>104.7</v>
      </c>
      <c r="J11" s="25" t="s">
        <v>1</v>
      </c>
      <c r="K11" s="25">
        <v>61.7</v>
      </c>
      <c r="L11" s="25" t="s">
        <v>1</v>
      </c>
      <c r="M11" s="27">
        <f>I11</f>
        <v>104.7</v>
      </c>
      <c r="N11" s="28" t="str">
        <f>J11</f>
        <v>Not applicable</v>
      </c>
      <c r="O11" s="27">
        <f>K11</f>
        <v>61.7</v>
      </c>
      <c r="P11" s="28" t="str">
        <f>L11</f>
        <v>Not applicable</v>
      </c>
      <c r="Q11" s="29">
        <v>44651</v>
      </c>
    </row>
    <row r="12" spans="1:22" s="11" customFormat="1" ht="159.5" x14ac:dyDescent="0.35">
      <c r="A12" s="50" t="s">
        <v>2144</v>
      </c>
      <c r="B12" s="25" t="s">
        <v>1823</v>
      </c>
      <c r="C12" s="25" t="s">
        <v>46</v>
      </c>
      <c r="D12" s="25" t="s">
        <v>1822</v>
      </c>
      <c r="E12" s="25" t="s">
        <v>611</v>
      </c>
      <c r="F12" s="25" t="s">
        <v>22</v>
      </c>
      <c r="G12" s="25" t="s">
        <v>1764</v>
      </c>
      <c r="H12" s="25"/>
      <c r="I12" s="25">
        <v>47.9</v>
      </c>
      <c r="J12" s="25" t="s">
        <v>1</v>
      </c>
      <c r="K12" s="25">
        <v>44.9</v>
      </c>
      <c r="L12" s="25" t="s">
        <v>1</v>
      </c>
      <c r="M12" s="27">
        <f>I12</f>
        <v>47.9</v>
      </c>
      <c r="N12" s="28" t="str">
        <f>J12</f>
        <v>Not applicable</v>
      </c>
      <c r="O12" s="27">
        <f>M12</f>
        <v>47.9</v>
      </c>
      <c r="P12" s="28" t="str">
        <f>L12</f>
        <v>Not applicable</v>
      </c>
      <c r="Q12" s="29">
        <v>44651</v>
      </c>
      <c r="R12" s="18"/>
      <c r="S12" s="18"/>
      <c r="T12" s="18"/>
      <c r="U12" s="18"/>
      <c r="V12" s="18"/>
    </row>
    <row r="13" spans="1:22" s="10" customFormat="1" ht="290" x14ac:dyDescent="0.35">
      <c r="A13" s="50" t="s">
        <v>2143</v>
      </c>
      <c r="B13" s="25" t="s">
        <v>1819</v>
      </c>
      <c r="C13" s="25" t="s">
        <v>13</v>
      </c>
      <c r="D13" s="25" t="s">
        <v>1818</v>
      </c>
      <c r="E13" s="25" t="s">
        <v>56</v>
      </c>
      <c r="F13" s="25" t="s">
        <v>22</v>
      </c>
      <c r="G13" s="25" t="s">
        <v>1764</v>
      </c>
      <c r="H13" s="25" t="s">
        <v>1803</v>
      </c>
      <c r="I13" s="25">
        <v>210.1</v>
      </c>
      <c r="J13" s="25">
        <v>21.7</v>
      </c>
      <c r="K13" s="25">
        <v>210.1</v>
      </c>
      <c r="L13" s="25">
        <v>21.7</v>
      </c>
      <c r="M13" s="27">
        <v>210.1</v>
      </c>
      <c r="N13" s="28">
        <v>21.7</v>
      </c>
      <c r="O13" s="27">
        <v>210.1</v>
      </c>
      <c r="P13" s="28">
        <v>21.7</v>
      </c>
      <c r="Q13" s="29">
        <v>44652</v>
      </c>
    </row>
    <row r="14" spans="1:22" s="10" customFormat="1" ht="87" x14ac:dyDescent="0.35">
      <c r="A14" s="50" t="s">
        <v>2142</v>
      </c>
      <c r="B14" s="25" t="s">
        <v>1813</v>
      </c>
      <c r="C14" s="25" t="s">
        <v>13</v>
      </c>
      <c r="D14" s="25" t="s">
        <v>1812</v>
      </c>
      <c r="E14" s="25" t="s">
        <v>44</v>
      </c>
      <c r="F14" s="25" t="s">
        <v>22</v>
      </c>
      <c r="G14" s="25" t="s">
        <v>1764</v>
      </c>
      <c r="H14" s="25"/>
      <c r="I14" s="25">
        <v>5.49</v>
      </c>
      <c r="J14" s="25" t="s">
        <v>1</v>
      </c>
      <c r="K14" s="25">
        <v>1.8</v>
      </c>
      <c r="L14" s="25" t="s">
        <v>1</v>
      </c>
      <c r="M14" s="27">
        <v>5.49</v>
      </c>
      <c r="N14" s="28" t="s">
        <v>1</v>
      </c>
      <c r="O14" s="27">
        <v>1.8</v>
      </c>
      <c r="P14" s="28" t="s">
        <v>1</v>
      </c>
      <c r="Q14" s="29">
        <v>44287</v>
      </c>
    </row>
    <row r="15" spans="1:22" s="10" customFormat="1" ht="159.5" x14ac:dyDescent="0.35">
      <c r="A15" s="50" t="s">
        <v>2141</v>
      </c>
      <c r="B15" s="25" t="s">
        <v>1799</v>
      </c>
      <c r="C15" s="25" t="s">
        <v>13</v>
      </c>
      <c r="D15" s="25" t="s">
        <v>1798</v>
      </c>
      <c r="E15" s="25" t="s">
        <v>31</v>
      </c>
      <c r="F15" s="25" t="s">
        <v>22</v>
      </c>
      <c r="G15" s="25" t="s">
        <v>1764</v>
      </c>
      <c r="H15" s="25"/>
      <c r="I15" s="25">
        <v>188.66</v>
      </c>
      <c r="J15" s="25" t="s">
        <v>1</v>
      </c>
      <c r="K15" s="25">
        <v>125.82</v>
      </c>
      <c r="L15" s="25" t="s">
        <v>1</v>
      </c>
      <c r="M15" s="27">
        <v>258</v>
      </c>
      <c r="N15" s="28" t="s">
        <v>1</v>
      </c>
      <c r="O15" s="27">
        <v>51.6</v>
      </c>
      <c r="P15" s="28" t="s">
        <v>1</v>
      </c>
      <c r="Q15" s="29">
        <v>44986</v>
      </c>
    </row>
    <row r="16" spans="1:22" s="10" customFormat="1" ht="145" x14ac:dyDescent="0.35">
      <c r="A16" s="50" t="s">
        <v>2140</v>
      </c>
      <c r="B16" s="25" t="s">
        <v>1776</v>
      </c>
      <c r="C16" s="25" t="s">
        <v>13</v>
      </c>
      <c r="D16" s="25" t="s">
        <v>1775</v>
      </c>
      <c r="E16" s="25" t="s">
        <v>44</v>
      </c>
      <c r="F16" s="25" t="s">
        <v>22</v>
      </c>
      <c r="G16" s="25" t="s">
        <v>1764</v>
      </c>
      <c r="H16" s="25"/>
      <c r="I16" s="25">
        <v>3.87</v>
      </c>
      <c r="J16" s="25" t="s">
        <v>1</v>
      </c>
      <c r="K16" s="25">
        <v>2.92</v>
      </c>
      <c r="L16" s="25" t="s">
        <v>1</v>
      </c>
      <c r="M16" s="27">
        <v>3.87</v>
      </c>
      <c r="N16" s="28" t="s">
        <v>1</v>
      </c>
      <c r="O16" s="27">
        <v>2.92</v>
      </c>
      <c r="P16" s="28" t="s">
        <v>1</v>
      </c>
      <c r="Q16" s="29">
        <v>44651</v>
      </c>
    </row>
    <row r="17" spans="1:17" s="10" customFormat="1" ht="87" x14ac:dyDescent="0.35">
      <c r="A17" s="50" t="s">
        <v>2139</v>
      </c>
      <c r="B17" s="25" t="s">
        <v>1771</v>
      </c>
      <c r="C17" s="25" t="s">
        <v>13</v>
      </c>
      <c r="D17" s="25" t="s">
        <v>1770</v>
      </c>
      <c r="E17" s="25" t="s">
        <v>44</v>
      </c>
      <c r="F17" s="25" t="s">
        <v>22</v>
      </c>
      <c r="G17" s="25" t="s">
        <v>1764</v>
      </c>
      <c r="H17" s="25"/>
      <c r="I17" s="25">
        <v>0.79</v>
      </c>
      <c r="J17" s="25" t="s">
        <v>1</v>
      </c>
      <c r="K17" s="25">
        <v>0.79</v>
      </c>
      <c r="L17" s="25" t="s">
        <v>1</v>
      </c>
      <c r="M17" s="27">
        <v>0.79</v>
      </c>
      <c r="N17" s="28" t="s">
        <v>1</v>
      </c>
      <c r="O17" s="27">
        <v>0.79</v>
      </c>
      <c r="P17" s="28" t="s">
        <v>1</v>
      </c>
      <c r="Q17" s="29">
        <v>44673</v>
      </c>
    </row>
    <row r="18" spans="1:17" s="10" customFormat="1" ht="203" x14ac:dyDescent="0.35">
      <c r="A18" s="50" t="s">
        <v>2138</v>
      </c>
      <c r="B18" s="25" t="s">
        <v>1944</v>
      </c>
      <c r="C18" s="25" t="s">
        <v>13</v>
      </c>
      <c r="D18" s="25" t="s">
        <v>1943</v>
      </c>
      <c r="E18" s="25" t="s">
        <v>11</v>
      </c>
      <c r="F18" s="25" t="s">
        <v>22</v>
      </c>
      <c r="G18" s="25" t="s">
        <v>1764</v>
      </c>
      <c r="H18" s="25" t="s">
        <v>8</v>
      </c>
      <c r="I18" s="25">
        <v>0</v>
      </c>
      <c r="J18" s="25" t="s">
        <v>1</v>
      </c>
      <c r="K18" s="25">
        <v>0</v>
      </c>
      <c r="L18" s="25" t="s">
        <v>1</v>
      </c>
      <c r="M18" s="27">
        <v>0</v>
      </c>
      <c r="N18" s="28" t="s">
        <v>1</v>
      </c>
      <c r="O18" s="27">
        <v>0</v>
      </c>
      <c r="P18" s="28" t="s">
        <v>1</v>
      </c>
      <c r="Q18" s="29" t="s">
        <v>1</v>
      </c>
    </row>
    <row r="19" spans="1:17" s="10" customFormat="1" ht="391.5" x14ac:dyDescent="0.35">
      <c r="A19" s="50" t="s">
        <v>2137</v>
      </c>
      <c r="B19" s="25" t="s">
        <v>1905</v>
      </c>
      <c r="C19" s="25" t="s">
        <v>13</v>
      </c>
      <c r="D19" s="25" t="s">
        <v>1904</v>
      </c>
      <c r="E19" s="25" t="s">
        <v>11</v>
      </c>
      <c r="F19" s="25" t="s">
        <v>22</v>
      </c>
      <c r="G19" s="25" t="s">
        <v>1764</v>
      </c>
      <c r="H19" s="25"/>
      <c r="I19" s="25">
        <v>2131</v>
      </c>
      <c r="J19" s="25" t="s">
        <v>1</v>
      </c>
      <c r="K19" s="25">
        <v>2131</v>
      </c>
      <c r="L19" s="25" t="s">
        <v>1</v>
      </c>
      <c r="M19" s="27">
        <v>2119</v>
      </c>
      <c r="N19" s="31" t="s">
        <v>1</v>
      </c>
      <c r="O19" s="27">
        <v>2119</v>
      </c>
      <c r="P19" s="31" t="s">
        <v>1</v>
      </c>
      <c r="Q19" s="29">
        <v>45068</v>
      </c>
    </row>
    <row r="20" spans="1:17" s="10" customFormat="1" ht="333.5" x14ac:dyDescent="0.35">
      <c r="A20" s="50" t="s">
        <v>2136</v>
      </c>
      <c r="B20" s="25" t="s">
        <v>1900</v>
      </c>
      <c r="C20" s="25" t="s">
        <v>13</v>
      </c>
      <c r="D20" s="25" t="s">
        <v>1899</v>
      </c>
      <c r="E20" s="25" t="s">
        <v>11</v>
      </c>
      <c r="F20" s="25" t="s">
        <v>10</v>
      </c>
      <c r="G20" s="25" t="s">
        <v>1764</v>
      </c>
      <c r="H20" s="25"/>
      <c r="I20" s="25">
        <v>232.7</v>
      </c>
      <c r="J20" s="25" t="s">
        <v>1</v>
      </c>
      <c r="K20" s="25">
        <v>232.6</v>
      </c>
      <c r="L20" s="25" t="s">
        <v>1</v>
      </c>
      <c r="M20" s="27">
        <v>232.7</v>
      </c>
      <c r="N20" s="28" t="s">
        <v>1</v>
      </c>
      <c r="O20" s="27">
        <v>232.6</v>
      </c>
      <c r="P20" s="28" t="s">
        <v>1</v>
      </c>
      <c r="Q20" s="29">
        <v>45016</v>
      </c>
    </row>
    <row r="21" spans="1:17" ht="130.5" x14ac:dyDescent="0.35">
      <c r="A21" s="50" t="s">
        <v>2086</v>
      </c>
      <c r="B21" s="25" t="s">
        <v>1705</v>
      </c>
      <c r="C21" s="25" t="s">
        <v>13</v>
      </c>
      <c r="D21" s="25" t="s">
        <v>1704</v>
      </c>
      <c r="E21" s="25" t="s">
        <v>44</v>
      </c>
      <c r="F21" s="25" t="s">
        <v>22</v>
      </c>
      <c r="G21" s="25" t="s">
        <v>182</v>
      </c>
      <c r="H21" s="25"/>
      <c r="I21" s="26">
        <v>37.799999999999997</v>
      </c>
      <c r="J21" s="26" t="s">
        <v>1</v>
      </c>
      <c r="K21" s="25">
        <v>0.96</v>
      </c>
      <c r="L21" s="26" t="s">
        <v>1</v>
      </c>
      <c r="M21" s="27">
        <v>25.37</v>
      </c>
      <c r="N21" s="28" t="s">
        <v>1</v>
      </c>
      <c r="O21" s="27">
        <v>22.49</v>
      </c>
      <c r="P21" s="28" t="s">
        <v>1</v>
      </c>
      <c r="Q21" s="29">
        <v>45016</v>
      </c>
    </row>
    <row r="22" spans="1:17" ht="174" x14ac:dyDescent="0.35">
      <c r="A22" s="50" t="s">
        <v>2135</v>
      </c>
      <c r="B22" s="25" t="s">
        <v>1701</v>
      </c>
      <c r="C22" s="25" t="s">
        <v>13</v>
      </c>
      <c r="D22" s="25" t="s">
        <v>1700</v>
      </c>
      <c r="E22" s="25" t="s">
        <v>11</v>
      </c>
      <c r="F22" s="25" t="s">
        <v>22</v>
      </c>
      <c r="G22" s="25" t="s">
        <v>111</v>
      </c>
      <c r="H22" s="25"/>
      <c r="I22" s="25">
        <v>55.6</v>
      </c>
      <c r="J22" s="26" t="s">
        <v>1</v>
      </c>
      <c r="K22" s="25">
        <v>55.6</v>
      </c>
      <c r="L22" s="26" t="s">
        <v>1</v>
      </c>
      <c r="M22" s="32">
        <v>44.6</v>
      </c>
      <c r="N22" s="28" t="s">
        <v>1</v>
      </c>
      <c r="O22" s="32">
        <v>44.6</v>
      </c>
      <c r="P22" s="28" t="s">
        <v>1</v>
      </c>
      <c r="Q22" s="33">
        <v>45021</v>
      </c>
    </row>
    <row r="23" spans="1:17" ht="130.5" x14ac:dyDescent="0.35">
      <c r="A23" s="50" t="s">
        <v>2134</v>
      </c>
      <c r="B23" s="25" t="s">
        <v>1645</v>
      </c>
      <c r="C23" s="25" t="s">
        <v>13</v>
      </c>
      <c r="D23" s="25" t="s">
        <v>1644</v>
      </c>
      <c r="E23" s="25" t="s">
        <v>56</v>
      </c>
      <c r="F23" s="25" t="s">
        <v>22</v>
      </c>
      <c r="G23" s="25" t="s">
        <v>111</v>
      </c>
      <c r="H23" s="25" t="s">
        <v>8</v>
      </c>
      <c r="I23" s="25">
        <v>218.71</v>
      </c>
      <c r="J23" s="25" t="s">
        <v>1</v>
      </c>
      <c r="K23" s="25">
        <v>166.08</v>
      </c>
      <c r="L23" s="25" t="s">
        <v>1</v>
      </c>
      <c r="M23" s="32">
        <v>227.42</v>
      </c>
      <c r="N23" s="28" t="s">
        <v>1</v>
      </c>
      <c r="O23" s="32">
        <v>227.42</v>
      </c>
      <c r="P23" s="28" t="s">
        <v>1</v>
      </c>
      <c r="Q23" s="34">
        <v>45021</v>
      </c>
    </row>
    <row r="24" spans="1:17" ht="232" x14ac:dyDescent="0.35">
      <c r="A24" s="50" t="s">
        <v>2133</v>
      </c>
      <c r="B24" s="25" t="s">
        <v>1630</v>
      </c>
      <c r="C24" s="25" t="s">
        <v>13</v>
      </c>
      <c r="D24" s="25" t="s">
        <v>1629</v>
      </c>
      <c r="E24" s="25" t="s">
        <v>31</v>
      </c>
      <c r="F24" s="25" t="s">
        <v>22</v>
      </c>
      <c r="G24" s="25" t="s">
        <v>111</v>
      </c>
      <c r="H24" s="25"/>
      <c r="I24" s="25">
        <v>5.5</v>
      </c>
      <c r="J24" s="25" t="s">
        <v>1</v>
      </c>
      <c r="K24" s="25">
        <v>5.5</v>
      </c>
      <c r="L24" s="25" t="s">
        <v>1</v>
      </c>
      <c r="M24" s="32">
        <v>5.5</v>
      </c>
      <c r="N24" s="28" t="s">
        <v>1</v>
      </c>
      <c r="O24" s="32">
        <v>5.5</v>
      </c>
      <c r="P24" s="28" t="s">
        <v>1</v>
      </c>
      <c r="Q24" s="34">
        <v>45021</v>
      </c>
    </row>
    <row r="25" spans="1:17" ht="130.5" x14ac:dyDescent="0.35">
      <c r="A25" s="50" t="s">
        <v>2132</v>
      </c>
      <c r="B25" s="25" t="s">
        <v>1627</v>
      </c>
      <c r="C25" s="25" t="s">
        <v>13</v>
      </c>
      <c r="D25" s="25" t="s">
        <v>1626</v>
      </c>
      <c r="E25" s="25" t="s">
        <v>31</v>
      </c>
      <c r="F25" s="25" t="s">
        <v>22</v>
      </c>
      <c r="G25" s="25" t="s">
        <v>111</v>
      </c>
      <c r="H25" s="25"/>
      <c r="I25" s="25">
        <v>6.15</v>
      </c>
      <c r="J25" s="25" t="s">
        <v>1</v>
      </c>
      <c r="K25" s="25">
        <v>6.15</v>
      </c>
      <c r="L25" s="25" t="s">
        <v>1</v>
      </c>
      <c r="M25" s="32">
        <f>0.4+5.7+0.05</f>
        <v>6.15</v>
      </c>
      <c r="N25" s="28" t="s">
        <v>1</v>
      </c>
      <c r="O25" s="32">
        <f>0.4+5.7+0.05</f>
        <v>6.15</v>
      </c>
      <c r="P25" s="28" t="s">
        <v>1</v>
      </c>
      <c r="Q25" s="34">
        <v>45021</v>
      </c>
    </row>
    <row r="26" spans="1:17" ht="391.5" x14ac:dyDescent="0.35">
      <c r="A26" s="50" t="s">
        <v>2131</v>
      </c>
      <c r="B26" s="25" t="s">
        <v>1612</v>
      </c>
      <c r="C26" s="25" t="s">
        <v>13</v>
      </c>
      <c r="D26" s="25" t="s">
        <v>1611</v>
      </c>
      <c r="E26" s="25" t="s">
        <v>44</v>
      </c>
      <c r="F26" s="25" t="s">
        <v>10</v>
      </c>
      <c r="G26" s="25" t="s">
        <v>111</v>
      </c>
      <c r="H26" s="25" t="s">
        <v>111</v>
      </c>
      <c r="I26" s="25">
        <v>80</v>
      </c>
      <c r="J26" s="25" t="s">
        <v>1</v>
      </c>
      <c r="K26" s="25">
        <v>80</v>
      </c>
      <c r="L26" s="25" t="s">
        <v>1</v>
      </c>
      <c r="M26" s="32">
        <v>80</v>
      </c>
      <c r="N26" s="28" t="s">
        <v>1</v>
      </c>
      <c r="O26" s="32">
        <v>80</v>
      </c>
      <c r="P26" s="28" t="s">
        <v>1</v>
      </c>
      <c r="Q26" s="34">
        <v>45021</v>
      </c>
    </row>
    <row r="27" spans="1:17" ht="409.5" x14ac:dyDescent="0.35">
      <c r="A27" s="50" t="s">
        <v>2130</v>
      </c>
      <c r="B27" s="25" t="s">
        <v>1603</v>
      </c>
      <c r="C27" s="25" t="s">
        <v>13</v>
      </c>
      <c r="D27" s="25" t="s">
        <v>1602</v>
      </c>
      <c r="E27" s="25" t="s">
        <v>11</v>
      </c>
      <c r="F27" s="25" t="s">
        <v>22</v>
      </c>
      <c r="G27" s="25" t="s">
        <v>111</v>
      </c>
      <c r="H27" s="25"/>
      <c r="I27" s="25">
        <v>2.67</v>
      </c>
      <c r="J27" s="25" t="s">
        <v>1</v>
      </c>
      <c r="K27" s="25">
        <v>0.61799999999999999</v>
      </c>
      <c r="L27" s="25" t="s">
        <v>1</v>
      </c>
      <c r="M27" s="32">
        <v>0.81299999999999994</v>
      </c>
      <c r="N27" s="28" t="s">
        <v>1</v>
      </c>
      <c r="O27" s="32">
        <v>0.81299999999999994</v>
      </c>
      <c r="P27" s="28" t="s">
        <v>1</v>
      </c>
      <c r="Q27" s="34">
        <v>45021</v>
      </c>
    </row>
    <row r="28" spans="1:17" ht="130.5" x14ac:dyDescent="0.35">
      <c r="A28" s="50" t="s">
        <v>2129</v>
      </c>
      <c r="B28" s="25" t="s">
        <v>1599</v>
      </c>
      <c r="C28" s="25" t="s">
        <v>13</v>
      </c>
      <c r="D28" s="25" t="s">
        <v>1598</v>
      </c>
      <c r="E28" s="25" t="s">
        <v>11</v>
      </c>
      <c r="F28" s="25" t="s">
        <v>22</v>
      </c>
      <c r="G28" s="25" t="s">
        <v>111</v>
      </c>
      <c r="H28" s="25"/>
      <c r="I28" s="25">
        <v>7.48</v>
      </c>
      <c r="J28" s="25" t="s">
        <v>1</v>
      </c>
      <c r="K28" s="25">
        <v>7.48</v>
      </c>
      <c r="L28" s="25" t="s">
        <v>1</v>
      </c>
      <c r="M28" s="32">
        <v>7.48</v>
      </c>
      <c r="N28" s="28" t="s">
        <v>1</v>
      </c>
      <c r="O28" s="32">
        <v>7.48</v>
      </c>
      <c r="P28" s="28" t="s">
        <v>1</v>
      </c>
      <c r="Q28" s="35">
        <v>44713</v>
      </c>
    </row>
    <row r="29" spans="1:17" ht="43.5" x14ac:dyDescent="0.35">
      <c r="A29" s="50" t="s">
        <v>2128</v>
      </c>
      <c r="B29" s="25" t="s">
        <v>1595</v>
      </c>
      <c r="C29" s="25" t="s">
        <v>13</v>
      </c>
      <c r="D29" s="25" t="s">
        <v>1594</v>
      </c>
      <c r="E29" s="25" t="s">
        <v>11</v>
      </c>
      <c r="F29" s="25" t="s">
        <v>22</v>
      </c>
      <c r="G29" s="25" t="s">
        <v>111</v>
      </c>
      <c r="H29" s="25"/>
      <c r="I29" s="25">
        <v>3.0840000000000001</v>
      </c>
      <c r="J29" s="25" t="s">
        <v>1</v>
      </c>
      <c r="K29" s="25">
        <v>0.876</v>
      </c>
      <c r="L29" s="25" t="s">
        <v>1</v>
      </c>
      <c r="M29" s="32">
        <v>1.4379999999999999</v>
      </c>
      <c r="N29" s="28" t="s">
        <v>1</v>
      </c>
      <c r="O29" s="32">
        <v>1.4379999999999999</v>
      </c>
      <c r="P29" s="28" t="s">
        <v>1</v>
      </c>
      <c r="Q29" s="34">
        <v>45021</v>
      </c>
    </row>
    <row r="30" spans="1:17" ht="232" x14ac:dyDescent="0.35">
      <c r="A30" s="50" t="s">
        <v>2127</v>
      </c>
      <c r="B30" s="25" t="s">
        <v>2021</v>
      </c>
      <c r="C30" s="25" t="s">
        <v>13</v>
      </c>
      <c r="D30" s="25" t="s">
        <v>2126</v>
      </c>
      <c r="E30" s="25" t="s">
        <v>31</v>
      </c>
      <c r="F30" s="25" t="s">
        <v>22</v>
      </c>
      <c r="G30" s="25" t="s">
        <v>111</v>
      </c>
      <c r="H30" s="25"/>
      <c r="I30" s="25">
        <v>0</v>
      </c>
      <c r="J30" s="25" t="s">
        <v>1</v>
      </c>
      <c r="K30" s="25">
        <v>0</v>
      </c>
      <c r="L30" s="25" t="s">
        <v>1</v>
      </c>
      <c r="M30" s="32">
        <v>6.12</v>
      </c>
      <c r="N30" s="28" t="s">
        <v>2125</v>
      </c>
      <c r="O30" s="32">
        <v>0.9</v>
      </c>
      <c r="P30" s="28" t="s">
        <v>2125</v>
      </c>
      <c r="Q30" s="36">
        <v>45021</v>
      </c>
    </row>
    <row r="31" spans="1:17" ht="159.5" x14ac:dyDescent="0.35">
      <c r="A31" s="50" t="s">
        <v>2124</v>
      </c>
      <c r="B31" s="25" t="s">
        <v>1538</v>
      </c>
      <c r="C31" s="25" t="s">
        <v>13</v>
      </c>
      <c r="D31" s="25" t="s">
        <v>1537</v>
      </c>
      <c r="E31" s="25" t="s">
        <v>31</v>
      </c>
      <c r="F31" s="25" t="s">
        <v>22</v>
      </c>
      <c r="G31" s="25" t="s">
        <v>1535</v>
      </c>
      <c r="H31" s="25"/>
      <c r="I31" s="25">
        <v>28.74</v>
      </c>
      <c r="J31" s="26" t="s">
        <v>1</v>
      </c>
      <c r="K31" s="25">
        <v>28.74</v>
      </c>
      <c r="L31" s="26" t="s">
        <v>1</v>
      </c>
      <c r="M31" s="27">
        <f>28.74+0.56</f>
        <v>29.299999999999997</v>
      </c>
      <c r="N31" s="28" t="s">
        <v>1</v>
      </c>
      <c r="O31" s="27">
        <v>29.299999999999997</v>
      </c>
      <c r="P31" s="28" t="s">
        <v>1</v>
      </c>
      <c r="Q31" s="29">
        <v>45016</v>
      </c>
    </row>
    <row r="32" spans="1:17" ht="72.5" x14ac:dyDescent="0.35">
      <c r="A32" s="50" t="s">
        <v>2123</v>
      </c>
      <c r="B32" s="25" t="s">
        <v>1532</v>
      </c>
      <c r="C32" s="25" t="s">
        <v>46</v>
      </c>
      <c r="D32" s="25" t="s">
        <v>1531</v>
      </c>
      <c r="E32" s="25" t="s">
        <v>56</v>
      </c>
      <c r="F32" s="25" t="s">
        <v>10</v>
      </c>
      <c r="G32" s="25" t="s">
        <v>802</v>
      </c>
      <c r="H32" s="25"/>
      <c r="I32" s="25">
        <v>5.59</v>
      </c>
      <c r="J32" s="26">
        <v>6.8</v>
      </c>
      <c r="K32" s="25">
        <v>0</v>
      </c>
      <c r="L32" s="26">
        <v>4.3</v>
      </c>
      <c r="M32" s="27">
        <v>7.3</v>
      </c>
      <c r="N32" s="28">
        <v>7.3</v>
      </c>
      <c r="O32" s="27">
        <v>7.3</v>
      </c>
      <c r="P32" s="28">
        <v>7.3</v>
      </c>
      <c r="Q32" s="29" t="s">
        <v>2111</v>
      </c>
    </row>
    <row r="33" spans="1:17" ht="87" x14ac:dyDescent="0.35">
      <c r="A33" s="50" t="s">
        <v>2122</v>
      </c>
      <c r="B33" s="25" t="s">
        <v>1527</v>
      </c>
      <c r="C33" s="25" t="s">
        <v>13</v>
      </c>
      <c r="D33" s="25" t="s">
        <v>1526</v>
      </c>
      <c r="E33" s="25" t="s">
        <v>56</v>
      </c>
      <c r="F33" s="25" t="s">
        <v>22</v>
      </c>
      <c r="G33" s="25" t="s">
        <v>802</v>
      </c>
      <c r="H33" s="25"/>
      <c r="I33" s="25" t="s">
        <v>2</v>
      </c>
      <c r="J33" s="25" t="s">
        <v>1</v>
      </c>
      <c r="K33" s="25" t="s">
        <v>2</v>
      </c>
      <c r="L33" s="25" t="s">
        <v>1</v>
      </c>
      <c r="M33" s="27" t="s">
        <v>2069</v>
      </c>
      <c r="N33" s="28" t="s">
        <v>1</v>
      </c>
      <c r="O33" s="27" t="s">
        <v>2</v>
      </c>
      <c r="P33" s="28" t="s">
        <v>1</v>
      </c>
      <c r="Q33" s="29" t="s">
        <v>1</v>
      </c>
    </row>
    <row r="34" spans="1:17" ht="130.5" x14ac:dyDescent="0.35">
      <c r="A34" s="50" t="s">
        <v>2121</v>
      </c>
      <c r="B34" s="25" t="s">
        <v>1516</v>
      </c>
      <c r="C34" s="25" t="s">
        <v>13</v>
      </c>
      <c r="D34" s="25" t="s">
        <v>1515</v>
      </c>
      <c r="E34" s="25" t="s">
        <v>11</v>
      </c>
      <c r="F34" s="25" t="s">
        <v>22</v>
      </c>
      <c r="G34" s="25" t="s">
        <v>802</v>
      </c>
      <c r="H34" s="25"/>
      <c r="I34" s="25">
        <v>0</v>
      </c>
      <c r="J34" s="25" t="s">
        <v>1</v>
      </c>
      <c r="K34" s="25">
        <v>0</v>
      </c>
      <c r="L34" s="25" t="s">
        <v>1</v>
      </c>
      <c r="M34" s="27">
        <v>0</v>
      </c>
      <c r="N34" s="28" t="s">
        <v>1</v>
      </c>
      <c r="O34" s="27">
        <v>0</v>
      </c>
      <c r="P34" s="28" t="s">
        <v>1</v>
      </c>
      <c r="Q34" s="29" t="s">
        <v>2111</v>
      </c>
    </row>
    <row r="35" spans="1:17" ht="232" x14ac:dyDescent="0.35">
      <c r="A35" s="50" t="s">
        <v>2120</v>
      </c>
      <c r="B35" s="25" t="s">
        <v>1503</v>
      </c>
      <c r="C35" s="25" t="s">
        <v>46</v>
      </c>
      <c r="D35" s="25" t="s">
        <v>1502</v>
      </c>
      <c r="E35" s="25" t="s">
        <v>56</v>
      </c>
      <c r="F35" s="25" t="s">
        <v>22</v>
      </c>
      <c r="G35" s="25" t="s">
        <v>802</v>
      </c>
      <c r="H35" s="25"/>
      <c r="I35" s="25">
        <v>611.79999999999995</v>
      </c>
      <c r="J35" s="25" t="s">
        <v>1</v>
      </c>
      <c r="K35" s="25">
        <v>609.79999999999995</v>
      </c>
      <c r="L35" s="25" t="s">
        <v>1</v>
      </c>
      <c r="M35" s="27">
        <v>611.79999999999995</v>
      </c>
      <c r="N35" s="28" t="s">
        <v>1</v>
      </c>
      <c r="O35" s="27">
        <v>611.79999999999995</v>
      </c>
      <c r="P35" s="28" t="s">
        <v>1</v>
      </c>
      <c r="Q35" s="29">
        <v>45014</v>
      </c>
    </row>
    <row r="36" spans="1:17" ht="159.5" x14ac:dyDescent="0.35">
      <c r="A36" s="50" t="s">
        <v>2119</v>
      </c>
      <c r="B36" s="25" t="s">
        <v>1408</v>
      </c>
      <c r="C36" s="25" t="s">
        <v>46</v>
      </c>
      <c r="D36" s="25" t="s">
        <v>1407</v>
      </c>
      <c r="E36" s="25" t="s">
        <v>62</v>
      </c>
      <c r="F36" s="25" t="s">
        <v>10</v>
      </c>
      <c r="G36" s="25" t="s">
        <v>802</v>
      </c>
      <c r="H36" s="25"/>
      <c r="I36" s="25">
        <v>575</v>
      </c>
      <c r="J36" s="25" t="s">
        <v>1</v>
      </c>
      <c r="K36" s="25">
        <v>330</v>
      </c>
      <c r="L36" s="25" t="s">
        <v>1</v>
      </c>
      <c r="M36" s="27">
        <v>565</v>
      </c>
      <c r="N36" s="28" t="s">
        <v>1</v>
      </c>
      <c r="O36" s="27">
        <v>565</v>
      </c>
      <c r="P36" s="28" t="s">
        <v>2033</v>
      </c>
      <c r="Q36" s="29">
        <v>45016</v>
      </c>
    </row>
    <row r="37" spans="1:17" ht="72.5" x14ac:dyDescent="0.35">
      <c r="A37" s="50" t="s">
        <v>2118</v>
      </c>
      <c r="B37" s="25" t="s">
        <v>1384</v>
      </c>
      <c r="C37" s="25" t="s">
        <v>13</v>
      </c>
      <c r="D37" s="25" t="s">
        <v>1383</v>
      </c>
      <c r="E37" s="25" t="s">
        <v>11</v>
      </c>
      <c r="F37" s="25" t="s">
        <v>22</v>
      </c>
      <c r="G37" s="25" t="s">
        <v>802</v>
      </c>
      <c r="H37" s="25"/>
      <c r="I37" s="25">
        <v>74.599999999999994</v>
      </c>
      <c r="J37" s="25" t="s">
        <v>1</v>
      </c>
      <c r="K37" s="25">
        <v>32.5</v>
      </c>
      <c r="L37" s="25" t="s">
        <v>1</v>
      </c>
      <c r="M37" s="27">
        <v>47.2</v>
      </c>
      <c r="N37" s="28" t="s">
        <v>1</v>
      </c>
      <c r="O37" s="27">
        <v>47.2</v>
      </c>
      <c r="P37" s="28" t="s">
        <v>2028</v>
      </c>
      <c r="Q37" s="29" t="s">
        <v>2111</v>
      </c>
    </row>
    <row r="38" spans="1:17" ht="87" x14ac:dyDescent="0.35">
      <c r="A38" s="50" t="s">
        <v>2117</v>
      </c>
      <c r="B38" s="25" t="s">
        <v>1377</v>
      </c>
      <c r="C38" s="25" t="s">
        <v>13</v>
      </c>
      <c r="D38" s="25" t="s">
        <v>1376</v>
      </c>
      <c r="E38" s="25" t="s">
        <v>56</v>
      </c>
      <c r="F38" s="25" t="s">
        <v>22</v>
      </c>
      <c r="G38" s="25" t="s">
        <v>802</v>
      </c>
      <c r="H38" s="25"/>
      <c r="I38" s="25">
        <v>66.8</v>
      </c>
      <c r="J38" s="25" t="s">
        <v>1</v>
      </c>
      <c r="K38" s="25">
        <v>42.5</v>
      </c>
      <c r="L38" s="25" t="s">
        <v>1</v>
      </c>
      <c r="M38" s="27">
        <v>47.2</v>
      </c>
      <c r="N38" s="28" t="s">
        <v>1</v>
      </c>
      <c r="O38" s="27">
        <v>42.5</v>
      </c>
      <c r="P38" s="28" t="s">
        <v>2028</v>
      </c>
      <c r="Q38" s="29" t="s">
        <v>2111</v>
      </c>
    </row>
    <row r="39" spans="1:17" ht="217.5" x14ac:dyDescent="0.35">
      <c r="A39" s="50" t="s">
        <v>2116</v>
      </c>
      <c r="B39" s="25" t="s">
        <v>1364</v>
      </c>
      <c r="C39" s="25" t="s">
        <v>13</v>
      </c>
      <c r="D39" s="25" t="s">
        <v>1363</v>
      </c>
      <c r="E39" s="25" t="s">
        <v>11</v>
      </c>
      <c r="F39" s="25" t="s">
        <v>10</v>
      </c>
      <c r="G39" s="25" t="s">
        <v>802</v>
      </c>
      <c r="H39" s="25"/>
      <c r="I39" s="25">
        <v>347.68</v>
      </c>
      <c r="J39" s="25" t="s">
        <v>1</v>
      </c>
      <c r="K39" s="25">
        <v>202.68</v>
      </c>
      <c r="L39" s="25" t="s">
        <v>1</v>
      </c>
      <c r="M39" s="27">
        <v>400.57</v>
      </c>
      <c r="N39" s="28" t="s">
        <v>1</v>
      </c>
      <c r="O39" s="27">
        <v>399.57</v>
      </c>
      <c r="P39" s="28" t="s">
        <v>1</v>
      </c>
      <c r="Q39" s="29" t="s">
        <v>2111</v>
      </c>
    </row>
    <row r="40" spans="1:17" ht="78.5" customHeight="1" x14ac:dyDescent="0.35">
      <c r="A40" s="50" t="s">
        <v>2115</v>
      </c>
      <c r="B40" s="37" t="s">
        <v>2168</v>
      </c>
      <c r="C40" s="25" t="s">
        <v>46</v>
      </c>
      <c r="D40" s="25" t="s">
        <v>2114</v>
      </c>
      <c r="E40" s="25" t="s">
        <v>31</v>
      </c>
      <c r="F40" s="25" t="s">
        <v>10</v>
      </c>
      <c r="G40" s="25" t="s">
        <v>802</v>
      </c>
      <c r="H40" s="25"/>
      <c r="I40" s="25">
        <v>19.920000000000002</v>
      </c>
      <c r="J40" s="25" t="s">
        <v>1</v>
      </c>
      <c r="K40" s="25">
        <v>5.56</v>
      </c>
      <c r="L40" s="25" t="s">
        <v>1</v>
      </c>
      <c r="M40" s="27">
        <v>8.0259999999999998</v>
      </c>
      <c r="N40" s="28" t="s">
        <v>1</v>
      </c>
      <c r="O40" s="27">
        <v>8.0259999999999998</v>
      </c>
      <c r="P40" s="28" t="s">
        <v>2033</v>
      </c>
      <c r="Q40" s="29">
        <v>45016</v>
      </c>
    </row>
    <row r="41" spans="1:17" ht="246.5" x14ac:dyDescent="0.35">
      <c r="A41" s="50" t="s">
        <v>2113</v>
      </c>
      <c r="B41" s="25" t="s">
        <v>1326</v>
      </c>
      <c r="C41" s="25" t="s">
        <v>13</v>
      </c>
      <c r="D41" s="25" t="s">
        <v>1325</v>
      </c>
      <c r="E41" s="25" t="s">
        <v>62</v>
      </c>
      <c r="F41" s="25" t="s">
        <v>10</v>
      </c>
      <c r="G41" s="25" t="s">
        <v>802</v>
      </c>
      <c r="H41" s="25"/>
      <c r="I41" s="25">
        <v>1511</v>
      </c>
      <c r="J41" s="25" t="s">
        <v>1</v>
      </c>
      <c r="K41" s="25">
        <v>189</v>
      </c>
      <c r="L41" s="25" t="s">
        <v>1</v>
      </c>
      <c r="M41" s="27">
        <v>1261</v>
      </c>
      <c r="N41" s="28" t="s">
        <v>1</v>
      </c>
      <c r="O41" s="27">
        <v>513.79999999999995</v>
      </c>
      <c r="P41" s="28" t="s">
        <v>2033</v>
      </c>
      <c r="Q41" s="29">
        <v>45016</v>
      </c>
    </row>
    <row r="42" spans="1:17" ht="145" x14ac:dyDescent="0.35">
      <c r="A42" s="50" t="s">
        <v>2112</v>
      </c>
      <c r="B42" s="25" t="s">
        <v>1323</v>
      </c>
      <c r="C42" s="25" t="s">
        <v>13</v>
      </c>
      <c r="D42" s="25" t="s">
        <v>1322</v>
      </c>
      <c r="E42" s="25" t="s">
        <v>62</v>
      </c>
      <c r="F42" s="25" t="s">
        <v>10</v>
      </c>
      <c r="G42" s="25" t="s">
        <v>802</v>
      </c>
      <c r="H42" s="25"/>
      <c r="I42" s="25">
        <v>828</v>
      </c>
      <c r="J42" s="25" t="s">
        <v>1</v>
      </c>
      <c r="K42" s="25">
        <v>0</v>
      </c>
      <c r="L42" s="25" t="s">
        <v>1</v>
      </c>
      <c r="M42" s="27">
        <v>828</v>
      </c>
      <c r="N42" s="28" t="s">
        <v>1</v>
      </c>
      <c r="O42" s="27">
        <v>0</v>
      </c>
      <c r="P42" s="28" t="s">
        <v>1</v>
      </c>
      <c r="Q42" s="29" t="s">
        <v>2111</v>
      </c>
    </row>
    <row r="43" spans="1:17" ht="145" x14ac:dyDescent="0.35">
      <c r="A43" s="50" t="s">
        <v>2110</v>
      </c>
      <c r="B43" s="25" t="s">
        <v>1320</v>
      </c>
      <c r="C43" s="25" t="s">
        <v>13</v>
      </c>
      <c r="D43" s="25" t="s">
        <v>1319</v>
      </c>
      <c r="E43" s="25" t="s">
        <v>62</v>
      </c>
      <c r="F43" s="25" t="s">
        <v>10</v>
      </c>
      <c r="G43" s="25" t="s">
        <v>802</v>
      </c>
      <c r="H43" s="25"/>
      <c r="I43" s="25">
        <v>1001</v>
      </c>
      <c r="J43" s="25" t="s">
        <v>1</v>
      </c>
      <c r="K43" s="25">
        <v>0</v>
      </c>
      <c r="L43" s="25" t="s">
        <v>1</v>
      </c>
      <c r="M43" s="27">
        <v>1000</v>
      </c>
      <c r="N43" s="28" t="s">
        <v>1</v>
      </c>
      <c r="O43" s="27">
        <v>366</v>
      </c>
      <c r="P43" s="28" t="s">
        <v>2033</v>
      </c>
      <c r="Q43" s="29">
        <v>45016</v>
      </c>
    </row>
    <row r="44" spans="1:17" ht="116" x14ac:dyDescent="0.35">
      <c r="A44" s="50" t="s">
        <v>2109</v>
      </c>
      <c r="B44" s="25" t="s">
        <v>1315</v>
      </c>
      <c r="C44" s="25" t="s">
        <v>13</v>
      </c>
      <c r="D44" s="25" t="s">
        <v>1314</v>
      </c>
      <c r="E44" s="25" t="s">
        <v>56</v>
      </c>
      <c r="F44" s="25" t="s">
        <v>22</v>
      </c>
      <c r="G44" s="25" t="s">
        <v>1209</v>
      </c>
      <c r="H44" s="25"/>
      <c r="I44" s="25">
        <v>109</v>
      </c>
      <c r="J44" s="26" t="s">
        <v>1</v>
      </c>
      <c r="K44" s="25">
        <v>84</v>
      </c>
      <c r="L44" s="26" t="s">
        <v>1</v>
      </c>
      <c r="M44" s="27">
        <v>89</v>
      </c>
      <c r="N44" s="28" t="s">
        <v>1</v>
      </c>
      <c r="O44" s="27">
        <v>89</v>
      </c>
      <c r="P44" s="28" t="s">
        <v>1</v>
      </c>
      <c r="Q44" s="29">
        <v>45021</v>
      </c>
    </row>
    <row r="45" spans="1:17" ht="130.5" x14ac:dyDescent="0.35">
      <c r="A45" s="50" t="s">
        <v>2108</v>
      </c>
      <c r="B45" s="25" t="s">
        <v>1275</v>
      </c>
      <c r="C45" s="25" t="s">
        <v>13</v>
      </c>
      <c r="D45" s="25" t="s">
        <v>1274</v>
      </c>
      <c r="E45" s="25" t="s">
        <v>62</v>
      </c>
      <c r="F45" s="25" t="s">
        <v>22</v>
      </c>
      <c r="G45" s="25" t="s">
        <v>1209</v>
      </c>
      <c r="H45" s="25"/>
      <c r="I45" s="25" t="s">
        <v>2</v>
      </c>
      <c r="J45" s="25" t="s">
        <v>1</v>
      </c>
      <c r="K45" s="25" t="s">
        <v>2</v>
      </c>
      <c r="L45" s="25" t="s">
        <v>1</v>
      </c>
      <c r="M45" s="27" t="s">
        <v>2</v>
      </c>
      <c r="N45" s="28" t="s">
        <v>1</v>
      </c>
      <c r="O45" s="27" t="s">
        <v>2</v>
      </c>
      <c r="P45" s="28" t="s">
        <v>1</v>
      </c>
      <c r="Q45" s="29">
        <v>45021</v>
      </c>
    </row>
    <row r="46" spans="1:17" ht="87" x14ac:dyDescent="0.35">
      <c r="A46" s="50" t="s">
        <v>2107</v>
      </c>
      <c r="B46" s="25" t="s">
        <v>1271</v>
      </c>
      <c r="C46" s="25" t="s">
        <v>13</v>
      </c>
      <c r="D46" s="25" t="s">
        <v>1270</v>
      </c>
      <c r="E46" s="25" t="s">
        <v>44</v>
      </c>
      <c r="F46" s="25" t="s">
        <v>22</v>
      </c>
      <c r="G46" s="25" t="s">
        <v>1209</v>
      </c>
      <c r="H46" s="25" t="s">
        <v>189</v>
      </c>
      <c r="I46" s="25">
        <v>63.98</v>
      </c>
      <c r="J46" s="25" t="s">
        <v>1</v>
      </c>
      <c r="K46" s="25">
        <v>43.96</v>
      </c>
      <c r="L46" s="25" t="s">
        <v>1</v>
      </c>
      <c r="M46" s="27">
        <v>75.98</v>
      </c>
      <c r="N46" s="28" t="s">
        <v>1</v>
      </c>
      <c r="O46" s="27">
        <v>43.96</v>
      </c>
      <c r="P46" s="31" t="s">
        <v>1</v>
      </c>
      <c r="Q46" s="29">
        <v>45021</v>
      </c>
    </row>
    <row r="47" spans="1:17" ht="81.5" customHeight="1" x14ac:dyDescent="0.35">
      <c r="A47" s="50" t="s">
        <v>2106</v>
      </c>
      <c r="B47" s="25" t="s">
        <v>1265</v>
      </c>
      <c r="C47" s="25" t="s">
        <v>13</v>
      </c>
      <c r="D47" s="25" t="s">
        <v>1264</v>
      </c>
      <c r="E47" s="25" t="s">
        <v>11</v>
      </c>
      <c r="F47" s="25" t="s">
        <v>10</v>
      </c>
      <c r="G47" s="25" t="s">
        <v>1209</v>
      </c>
      <c r="H47" s="25" t="s">
        <v>8</v>
      </c>
      <c r="I47" s="25">
        <v>690</v>
      </c>
      <c r="J47" s="25" t="s">
        <v>1</v>
      </c>
      <c r="K47" s="25" t="s">
        <v>2</v>
      </c>
      <c r="L47" s="25" t="s">
        <v>1</v>
      </c>
      <c r="M47" s="27">
        <v>690</v>
      </c>
      <c r="N47" s="28" t="s">
        <v>1</v>
      </c>
      <c r="O47" s="27" t="s">
        <v>2</v>
      </c>
      <c r="P47" s="28" t="s">
        <v>2</v>
      </c>
      <c r="Q47" s="29"/>
    </row>
    <row r="48" spans="1:17" ht="409.5" x14ac:dyDescent="0.35">
      <c r="A48" s="50" t="s">
        <v>2105</v>
      </c>
      <c r="B48" s="25" t="s">
        <v>1248</v>
      </c>
      <c r="C48" s="25" t="s">
        <v>13</v>
      </c>
      <c r="D48" s="25" t="s">
        <v>1247</v>
      </c>
      <c r="E48" s="25" t="s">
        <v>56</v>
      </c>
      <c r="F48" s="25" t="s">
        <v>22</v>
      </c>
      <c r="G48" s="25" t="s">
        <v>1209</v>
      </c>
      <c r="H48" s="25" t="s">
        <v>8</v>
      </c>
      <c r="I48" s="25">
        <v>16973</v>
      </c>
      <c r="J48" s="25" t="s">
        <v>1</v>
      </c>
      <c r="K48" s="25">
        <v>13944</v>
      </c>
      <c r="L48" s="25" t="s">
        <v>1</v>
      </c>
      <c r="M48" s="27">
        <v>13944</v>
      </c>
      <c r="N48" s="28" t="s">
        <v>1</v>
      </c>
      <c r="O48" s="27">
        <v>13944</v>
      </c>
      <c r="P48" s="28" t="s">
        <v>1</v>
      </c>
      <c r="Q48" s="29">
        <v>45021</v>
      </c>
    </row>
    <row r="49" spans="1:17" ht="72.5" x14ac:dyDescent="0.35">
      <c r="A49" s="50" t="s">
        <v>2104</v>
      </c>
      <c r="B49" s="25" t="s">
        <v>1240</v>
      </c>
      <c r="C49" s="25" t="s">
        <v>13</v>
      </c>
      <c r="D49" s="25" t="s">
        <v>1239</v>
      </c>
      <c r="E49" s="25" t="s">
        <v>56</v>
      </c>
      <c r="F49" s="25" t="s">
        <v>22</v>
      </c>
      <c r="G49" s="25" t="s">
        <v>1209</v>
      </c>
      <c r="H49" s="25" t="s">
        <v>8</v>
      </c>
      <c r="I49" s="25">
        <v>4376</v>
      </c>
      <c r="J49" s="25">
        <v>600</v>
      </c>
      <c r="K49" s="25">
        <v>4176</v>
      </c>
      <c r="L49" s="25">
        <v>600</v>
      </c>
      <c r="M49" s="27">
        <v>4472</v>
      </c>
      <c r="N49" s="28">
        <v>600</v>
      </c>
      <c r="O49" s="27">
        <v>4472</v>
      </c>
      <c r="P49" s="28">
        <v>600</v>
      </c>
      <c r="Q49" s="29">
        <v>45021</v>
      </c>
    </row>
    <row r="50" spans="1:17" ht="43.5" x14ac:dyDescent="0.35">
      <c r="A50" s="50" t="s">
        <v>2103</v>
      </c>
      <c r="B50" s="25" t="s">
        <v>1231</v>
      </c>
      <c r="C50" s="25" t="s">
        <v>13</v>
      </c>
      <c r="D50" s="25" t="s">
        <v>1230</v>
      </c>
      <c r="E50" s="25" t="s">
        <v>56</v>
      </c>
      <c r="F50" s="25" t="s">
        <v>22</v>
      </c>
      <c r="G50" s="25" t="s">
        <v>1209</v>
      </c>
      <c r="H50" s="25" t="s">
        <v>1228</v>
      </c>
      <c r="I50" s="25">
        <v>2125</v>
      </c>
      <c r="J50" s="25" t="s">
        <v>1</v>
      </c>
      <c r="K50" s="25">
        <v>1941</v>
      </c>
      <c r="L50" s="25" t="s">
        <v>1</v>
      </c>
      <c r="M50" s="27">
        <v>2170</v>
      </c>
      <c r="N50" s="28" t="s">
        <v>1</v>
      </c>
      <c r="O50" s="27">
        <v>2170</v>
      </c>
      <c r="P50" s="28" t="s">
        <v>1</v>
      </c>
      <c r="Q50" s="29">
        <v>45021</v>
      </c>
    </row>
    <row r="51" spans="1:17" ht="203" x14ac:dyDescent="0.35">
      <c r="A51" s="50" t="s">
        <v>2102</v>
      </c>
      <c r="B51" s="25" t="s">
        <v>1206</v>
      </c>
      <c r="C51" s="25" t="s">
        <v>46</v>
      </c>
      <c r="D51" s="25" t="s">
        <v>1205</v>
      </c>
      <c r="E51" s="25" t="s">
        <v>611</v>
      </c>
      <c r="F51" s="25" t="s">
        <v>22</v>
      </c>
      <c r="G51" s="25" t="s">
        <v>1065</v>
      </c>
      <c r="H51" s="25"/>
      <c r="I51" s="25" t="s">
        <v>2</v>
      </c>
      <c r="J51" s="26" t="s">
        <v>1</v>
      </c>
      <c r="K51" s="25" t="s">
        <v>2</v>
      </c>
      <c r="L51" s="26" t="s">
        <v>1</v>
      </c>
      <c r="M51" s="27">
        <v>0</v>
      </c>
      <c r="N51" s="28" t="s">
        <v>1</v>
      </c>
      <c r="O51" s="27">
        <v>0</v>
      </c>
      <c r="P51" s="28" t="s">
        <v>1</v>
      </c>
      <c r="Q51" s="29" t="s">
        <v>1</v>
      </c>
    </row>
    <row r="52" spans="1:17" ht="72.5" x14ac:dyDescent="0.35">
      <c r="A52" s="50" t="s">
        <v>2101</v>
      </c>
      <c r="B52" s="25" t="s">
        <v>1195</v>
      </c>
      <c r="C52" s="25" t="s">
        <v>46</v>
      </c>
      <c r="D52" s="25" t="s">
        <v>1194</v>
      </c>
      <c r="E52" s="25" t="s">
        <v>611</v>
      </c>
      <c r="F52" s="25" t="s">
        <v>22</v>
      </c>
      <c r="G52" s="25" t="s">
        <v>1065</v>
      </c>
      <c r="H52" s="25"/>
      <c r="I52" s="25">
        <v>2728.1559999999999</v>
      </c>
      <c r="J52" s="25" t="s">
        <v>1</v>
      </c>
      <c r="K52" s="25">
        <v>2557.1559999999999</v>
      </c>
      <c r="L52" s="25" t="s">
        <v>1</v>
      </c>
      <c r="M52" s="27">
        <v>2557.1559999999999</v>
      </c>
      <c r="N52" s="28" t="s">
        <v>1</v>
      </c>
      <c r="O52" s="27">
        <v>2557.1559999999999</v>
      </c>
      <c r="P52" s="28" t="s">
        <v>1</v>
      </c>
      <c r="Q52" s="29">
        <v>45016</v>
      </c>
    </row>
    <row r="53" spans="1:17" ht="130.5" x14ac:dyDescent="0.35">
      <c r="A53" s="50" t="s">
        <v>2100</v>
      </c>
      <c r="B53" s="25" t="s">
        <v>1187</v>
      </c>
      <c r="C53" s="25" t="s">
        <v>13</v>
      </c>
      <c r="D53" s="25" t="s">
        <v>1186</v>
      </c>
      <c r="E53" s="25" t="s">
        <v>611</v>
      </c>
      <c r="F53" s="25" t="s">
        <v>22</v>
      </c>
      <c r="G53" s="25" t="s">
        <v>1065</v>
      </c>
      <c r="H53" s="25"/>
      <c r="I53" s="25">
        <v>3611.172501</v>
      </c>
      <c r="J53" s="25" t="s">
        <v>1</v>
      </c>
      <c r="K53" s="25">
        <v>3185.835</v>
      </c>
      <c r="L53" s="25" t="s">
        <v>1</v>
      </c>
      <c r="M53" s="27">
        <v>3980.8350237221666</v>
      </c>
      <c r="N53" s="28" t="s">
        <v>1</v>
      </c>
      <c r="O53" s="27">
        <v>3980.8350237221666</v>
      </c>
      <c r="P53" s="28" t="s">
        <v>1</v>
      </c>
      <c r="Q53" s="29">
        <v>45016</v>
      </c>
    </row>
    <row r="54" spans="1:17" ht="188.5" x14ac:dyDescent="0.35">
      <c r="A54" s="50" t="s">
        <v>2099</v>
      </c>
      <c r="B54" s="25" t="s">
        <v>1178</v>
      </c>
      <c r="C54" s="25" t="s">
        <v>13</v>
      </c>
      <c r="D54" s="25" t="s">
        <v>1177</v>
      </c>
      <c r="E54" s="25" t="s">
        <v>611</v>
      </c>
      <c r="F54" s="25" t="s">
        <v>22</v>
      </c>
      <c r="G54" s="25" t="s">
        <v>1065</v>
      </c>
      <c r="H54" s="25"/>
      <c r="I54" s="25">
        <v>15435.959640999999</v>
      </c>
      <c r="J54" s="25" t="s">
        <v>1</v>
      </c>
      <c r="K54" s="25">
        <v>14995.855</v>
      </c>
      <c r="L54" s="25" t="s">
        <v>1</v>
      </c>
      <c r="M54" s="27">
        <v>15333.193394895085</v>
      </c>
      <c r="N54" s="28" t="s">
        <v>1</v>
      </c>
      <c r="O54" s="27">
        <v>15333.193394895085</v>
      </c>
      <c r="P54" s="28" t="s">
        <v>1</v>
      </c>
      <c r="Q54" s="29">
        <v>45016</v>
      </c>
    </row>
    <row r="55" spans="1:17" ht="406" x14ac:dyDescent="0.35">
      <c r="A55" s="50" t="s">
        <v>2098</v>
      </c>
      <c r="B55" s="25" t="s">
        <v>1170</v>
      </c>
      <c r="C55" s="25" t="s">
        <v>13</v>
      </c>
      <c r="D55" s="25" t="s">
        <v>1169</v>
      </c>
      <c r="E55" s="25" t="s">
        <v>611</v>
      </c>
      <c r="F55" s="25" t="s">
        <v>22</v>
      </c>
      <c r="G55" s="25" t="s">
        <v>1065</v>
      </c>
      <c r="H55" s="25"/>
      <c r="I55" s="25">
        <v>29322.867795999999</v>
      </c>
      <c r="J55" s="25" t="s">
        <v>1</v>
      </c>
      <c r="K55" s="25">
        <v>27172.516</v>
      </c>
      <c r="L55" s="25" t="s">
        <v>1</v>
      </c>
      <c r="M55" s="27">
        <v>28331.418851643772</v>
      </c>
      <c r="N55" s="28" t="s">
        <v>1</v>
      </c>
      <c r="O55" s="27">
        <v>28331.418851643801</v>
      </c>
      <c r="P55" s="28" t="s">
        <v>1</v>
      </c>
      <c r="Q55" s="29">
        <v>45016</v>
      </c>
    </row>
    <row r="56" spans="1:17" ht="58" x14ac:dyDescent="0.35">
      <c r="A56" s="50" t="s">
        <v>2097</v>
      </c>
      <c r="B56" s="25" t="s">
        <v>1164</v>
      </c>
      <c r="C56" s="25" t="s">
        <v>13</v>
      </c>
      <c r="D56" s="25" t="s">
        <v>1163</v>
      </c>
      <c r="E56" s="25" t="s">
        <v>611</v>
      </c>
      <c r="F56" s="25" t="s">
        <v>22</v>
      </c>
      <c r="G56" s="25" t="s">
        <v>1065</v>
      </c>
      <c r="H56" s="25" t="s">
        <v>182</v>
      </c>
      <c r="I56" s="25">
        <v>641.43675800000005</v>
      </c>
      <c r="J56" s="25" t="s">
        <v>1</v>
      </c>
      <c r="K56" s="25">
        <v>523.74699999999996</v>
      </c>
      <c r="L56" s="25" t="s">
        <v>1</v>
      </c>
      <c r="M56" s="27">
        <v>610.76522471999999</v>
      </c>
      <c r="N56" s="28" t="s">
        <v>1</v>
      </c>
      <c r="O56" s="27">
        <v>610.76522471999999</v>
      </c>
      <c r="P56" s="28" t="s">
        <v>1</v>
      </c>
      <c r="Q56" s="29">
        <v>45016</v>
      </c>
    </row>
    <row r="57" spans="1:17" ht="83.5" customHeight="1" x14ac:dyDescent="0.35">
      <c r="A57" s="50" t="s">
        <v>2096</v>
      </c>
      <c r="B57" s="25" t="s">
        <v>1155</v>
      </c>
      <c r="C57" s="25" t="s">
        <v>46</v>
      </c>
      <c r="D57" s="25" t="s">
        <v>1154</v>
      </c>
      <c r="E57" s="25" t="s">
        <v>611</v>
      </c>
      <c r="F57" s="25" t="s">
        <v>10</v>
      </c>
      <c r="G57" s="25" t="s">
        <v>1065</v>
      </c>
      <c r="H57" s="25"/>
      <c r="I57" s="25">
        <v>10286.75</v>
      </c>
      <c r="J57" s="25" t="s">
        <v>1</v>
      </c>
      <c r="K57" s="25">
        <v>10442.459000000001</v>
      </c>
      <c r="L57" s="25" t="s">
        <v>1</v>
      </c>
      <c r="M57" s="27">
        <v>10442.459397840121</v>
      </c>
      <c r="N57" s="28" t="s">
        <v>1</v>
      </c>
      <c r="O57" s="27">
        <v>10442.459397840121</v>
      </c>
      <c r="P57" s="28" t="s">
        <v>1</v>
      </c>
      <c r="Q57" s="29">
        <v>45016</v>
      </c>
    </row>
    <row r="58" spans="1:17" ht="275.5" x14ac:dyDescent="0.35">
      <c r="A58" s="50" t="s">
        <v>2095</v>
      </c>
      <c r="B58" s="25" t="s">
        <v>1150</v>
      </c>
      <c r="C58" s="25" t="s">
        <v>46</v>
      </c>
      <c r="D58" s="25" t="s">
        <v>1149</v>
      </c>
      <c r="E58" s="25" t="s">
        <v>611</v>
      </c>
      <c r="F58" s="25" t="s">
        <v>22</v>
      </c>
      <c r="G58" s="25" t="s">
        <v>1065</v>
      </c>
      <c r="H58" s="25" t="s">
        <v>366</v>
      </c>
      <c r="I58" s="25">
        <v>2234.0389770000002</v>
      </c>
      <c r="J58" s="25" t="s">
        <v>1</v>
      </c>
      <c r="K58" s="25">
        <v>2239.3359999999998</v>
      </c>
      <c r="L58" s="25" t="s">
        <v>1</v>
      </c>
      <c r="M58" s="27">
        <v>2239.3359773899997</v>
      </c>
      <c r="N58" s="28" t="s">
        <v>1</v>
      </c>
      <c r="O58" s="27">
        <v>2239.3359773899997</v>
      </c>
      <c r="P58" s="28" t="s">
        <v>1</v>
      </c>
      <c r="Q58" s="29">
        <v>45016</v>
      </c>
    </row>
    <row r="59" spans="1:17" ht="116" x14ac:dyDescent="0.35">
      <c r="A59" s="50" t="s">
        <v>2094</v>
      </c>
      <c r="B59" s="25" t="s">
        <v>1134</v>
      </c>
      <c r="C59" s="25" t="s">
        <v>46</v>
      </c>
      <c r="D59" s="25" t="s">
        <v>1131</v>
      </c>
      <c r="E59" s="25" t="s">
        <v>611</v>
      </c>
      <c r="F59" s="25" t="s">
        <v>22</v>
      </c>
      <c r="G59" s="25" t="s">
        <v>1065</v>
      </c>
      <c r="H59" s="25"/>
      <c r="I59" s="25">
        <v>269.71699999999998</v>
      </c>
      <c r="J59" s="25" t="s">
        <v>1</v>
      </c>
      <c r="K59" s="25">
        <v>269.71699999999998</v>
      </c>
      <c r="L59" s="25" t="s">
        <v>1</v>
      </c>
      <c r="M59" s="27">
        <v>269.71699999999998</v>
      </c>
      <c r="N59" s="28" t="s">
        <v>1</v>
      </c>
      <c r="O59" s="27">
        <v>269.71699999999998</v>
      </c>
      <c r="P59" s="28" t="s">
        <v>1</v>
      </c>
      <c r="Q59" s="29">
        <v>45016</v>
      </c>
    </row>
    <row r="60" spans="1:17" ht="116" x14ac:dyDescent="0.35">
      <c r="A60" s="50" t="s">
        <v>2093</v>
      </c>
      <c r="B60" s="25" t="s">
        <v>1132</v>
      </c>
      <c r="C60" s="25" t="s">
        <v>46</v>
      </c>
      <c r="D60" s="25" t="s">
        <v>1131</v>
      </c>
      <c r="E60" s="25" t="s">
        <v>611</v>
      </c>
      <c r="F60" s="25" t="s">
        <v>22</v>
      </c>
      <c r="G60" s="25" t="s">
        <v>1065</v>
      </c>
      <c r="H60" s="25"/>
      <c r="I60" s="25">
        <v>748.20911599999999</v>
      </c>
      <c r="J60" s="25" t="s">
        <v>1</v>
      </c>
      <c r="K60" s="25">
        <v>748.20899999999995</v>
      </c>
      <c r="L60" s="25" t="s">
        <v>1</v>
      </c>
      <c r="M60" s="27">
        <v>748.20911584999999</v>
      </c>
      <c r="N60" s="28" t="s">
        <v>1</v>
      </c>
      <c r="O60" s="27">
        <v>748.20911584999999</v>
      </c>
      <c r="P60" s="28" t="s">
        <v>1</v>
      </c>
      <c r="Q60" s="29">
        <v>45016</v>
      </c>
    </row>
    <row r="61" spans="1:17" ht="58" x14ac:dyDescent="0.35">
      <c r="A61" s="50" t="s">
        <v>2092</v>
      </c>
      <c r="B61" s="25" t="s">
        <v>1125</v>
      </c>
      <c r="C61" s="25" t="s">
        <v>46</v>
      </c>
      <c r="D61" s="25" t="s">
        <v>1124</v>
      </c>
      <c r="E61" s="25" t="s">
        <v>611</v>
      </c>
      <c r="F61" s="25" t="s">
        <v>22</v>
      </c>
      <c r="G61" s="25" t="s">
        <v>1065</v>
      </c>
      <c r="H61" s="25"/>
      <c r="I61" s="25">
        <v>272.529</v>
      </c>
      <c r="J61" s="25" t="s">
        <v>1</v>
      </c>
      <c r="K61" s="25">
        <v>142.529</v>
      </c>
      <c r="L61" s="25" t="s">
        <v>1</v>
      </c>
      <c r="M61" s="27">
        <v>142.529</v>
      </c>
      <c r="N61" s="28" t="s">
        <v>1</v>
      </c>
      <c r="O61" s="27">
        <v>142.529</v>
      </c>
      <c r="P61" s="28" t="s">
        <v>1</v>
      </c>
      <c r="Q61" s="29">
        <v>45016</v>
      </c>
    </row>
    <row r="62" spans="1:17" ht="87" x14ac:dyDescent="0.35">
      <c r="A62" s="50" t="s">
        <v>2091</v>
      </c>
      <c r="B62" s="25" t="s">
        <v>1121</v>
      </c>
      <c r="C62" s="25" t="s">
        <v>46</v>
      </c>
      <c r="D62" s="25" t="s">
        <v>1120</v>
      </c>
      <c r="E62" s="25" t="s">
        <v>611</v>
      </c>
      <c r="F62" s="25" t="s">
        <v>22</v>
      </c>
      <c r="G62" s="25" t="s">
        <v>1065</v>
      </c>
      <c r="H62" s="25"/>
      <c r="I62" s="25">
        <v>448.5</v>
      </c>
      <c r="J62" s="25" t="s">
        <v>1</v>
      </c>
      <c r="K62" s="25">
        <v>448.5</v>
      </c>
      <c r="L62" s="25" t="s">
        <v>1</v>
      </c>
      <c r="M62" s="27">
        <v>448.5</v>
      </c>
      <c r="N62" s="28" t="s">
        <v>1</v>
      </c>
      <c r="O62" s="27">
        <v>448.5</v>
      </c>
      <c r="P62" s="28" t="s">
        <v>1</v>
      </c>
      <c r="Q62" s="29">
        <v>45016</v>
      </c>
    </row>
    <row r="63" spans="1:17" ht="43.5" x14ac:dyDescent="0.35">
      <c r="A63" s="50" t="s">
        <v>2090</v>
      </c>
      <c r="B63" s="25" t="s">
        <v>1103</v>
      </c>
      <c r="C63" s="25" t="s">
        <v>46</v>
      </c>
      <c r="D63" s="25" t="s">
        <v>1102</v>
      </c>
      <c r="E63" s="25" t="s">
        <v>611</v>
      </c>
      <c r="F63" s="25" t="s">
        <v>22</v>
      </c>
      <c r="G63" s="25" t="s">
        <v>1065</v>
      </c>
      <c r="H63" s="25"/>
      <c r="I63" s="25">
        <v>439.63524699999999</v>
      </c>
      <c r="J63" s="25" t="s">
        <v>1</v>
      </c>
      <c r="K63" s="25">
        <v>439.63499999999999</v>
      </c>
      <c r="L63" s="25" t="s">
        <v>1</v>
      </c>
      <c r="M63" s="27">
        <v>439.63524718000002</v>
      </c>
      <c r="N63" s="28" t="s">
        <v>1</v>
      </c>
      <c r="O63" s="27">
        <v>439.63524718000002</v>
      </c>
      <c r="P63" s="28" t="s">
        <v>1</v>
      </c>
      <c r="Q63" s="29">
        <v>45016</v>
      </c>
    </row>
    <row r="64" spans="1:17" ht="43.5" x14ac:dyDescent="0.35">
      <c r="A64" s="50" t="s">
        <v>2089</v>
      </c>
      <c r="B64" s="25" t="s">
        <v>1098</v>
      </c>
      <c r="C64" s="25" t="s">
        <v>46</v>
      </c>
      <c r="D64" s="25" t="s">
        <v>1097</v>
      </c>
      <c r="E64" s="25" t="s">
        <v>611</v>
      </c>
      <c r="F64" s="25" t="s">
        <v>22</v>
      </c>
      <c r="G64" s="25" t="s">
        <v>1065</v>
      </c>
      <c r="H64" s="25"/>
      <c r="I64" s="25">
        <v>104.18</v>
      </c>
      <c r="J64" s="25" t="s">
        <v>1</v>
      </c>
      <c r="K64" s="25">
        <v>102.628</v>
      </c>
      <c r="L64" s="25" t="s">
        <v>1</v>
      </c>
      <c r="M64" s="27">
        <v>102.62846140999999</v>
      </c>
      <c r="N64" s="28" t="s">
        <v>1</v>
      </c>
      <c r="O64" s="27">
        <v>102.62846140999999</v>
      </c>
      <c r="P64" s="28" t="s">
        <v>1</v>
      </c>
      <c r="Q64" s="29">
        <v>45016</v>
      </c>
    </row>
    <row r="65" spans="1:17" ht="101.5" x14ac:dyDescent="0.35">
      <c r="A65" s="50" t="s">
        <v>2088</v>
      </c>
      <c r="B65" s="25" t="s">
        <v>1092</v>
      </c>
      <c r="C65" s="25" t="s">
        <v>13</v>
      </c>
      <c r="D65" s="25" t="s">
        <v>1091</v>
      </c>
      <c r="E65" s="25" t="s">
        <v>611</v>
      </c>
      <c r="F65" s="25" t="s">
        <v>22</v>
      </c>
      <c r="G65" s="25" t="s">
        <v>1065</v>
      </c>
      <c r="H65" s="25"/>
      <c r="I65" s="25">
        <v>841.59289100000001</v>
      </c>
      <c r="J65" s="25" t="s">
        <v>1</v>
      </c>
      <c r="K65" s="25">
        <v>760.13400000000001</v>
      </c>
      <c r="L65" s="25" t="s">
        <v>1</v>
      </c>
      <c r="M65" s="27">
        <v>2761.3894761299998</v>
      </c>
      <c r="N65" s="28" t="s">
        <v>1</v>
      </c>
      <c r="O65" s="27">
        <v>2761.3894761299998</v>
      </c>
      <c r="P65" s="28" t="s">
        <v>1</v>
      </c>
      <c r="Q65" s="29">
        <v>45016</v>
      </c>
    </row>
    <row r="66" spans="1:17" ht="145" x14ac:dyDescent="0.35">
      <c r="A66" s="50" t="s">
        <v>2087</v>
      </c>
      <c r="B66" s="25" t="s">
        <v>1080</v>
      </c>
      <c r="C66" s="25" t="s">
        <v>46</v>
      </c>
      <c r="D66" s="25" t="s">
        <v>1079</v>
      </c>
      <c r="E66" s="25" t="s">
        <v>611</v>
      </c>
      <c r="F66" s="25" t="s">
        <v>22</v>
      </c>
      <c r="G66" s="25" t="s">
        <v>1065</v>
      </c>
      <c r="H66" s="25"/>
      <c r="I66" s="25">
        <v>254.52246299999999</v>
      </c>
      <c r="J66" s="25" t="s">
        <v>1</v>
      </c>
      <c r="K66" s="25">
        <v>194.11600000000001</v>
      </c>
      <c r="L66" s="25" t="s">
        <v>1</v>
      </c>
      <c r="M66" s="27">
        <v>194.11646276000005</v>
      </c>
      <c r="N66" s="28" t="s">
        <v>1</v>
      </c>
      <c r="O66" s="27">
        <v>194.11646276000005</v>
      </c>
      <c r="P66" s="28" t="s">
        <v>1</v>
      </c>
      <c r="Q66" s="29">
        <v>45016</v>
      </c>
    </row>
    <row r="67" spans="1:17" ht="275.5" x14ac:dyDescent="0.35">
      <c r="A67" s="50" t="s">
        <v>2086</v>
      </c>
      <c r="B67" s="25" t="s">
        <v>1076</v>
      </c>
      <c r="C67" s="25" t="s">
        <v>46</v>
      </c>
      <c r="D67" s="25" t="s">
        <v>1075</v>
      </c>
      <c r="E67" s="25" t="s">
        <v>611</v>
      </c>
      <c r="F67" s="25" t="s">
        <v>10</v>
      </c>
      <c r="G67" s="25" t="s">
        <v>1065</v>
      </c>
      <c r="H67" s="25"/>
      <c r="I67" s="25">
        <v>500</v>
      </c>
      <c r="J67" s="25" t="s">
        <v>1</v>
      </c>
      <c r="K67" s="25">
        <v>366</v>
      </c>
      <c r="L67" s="25" t="s">
        <v>1</v>
      </c>
      <c r="M67" s="27">
        <v>366</v>
      </c>
      <c r="N67" s="28" t="s">
        <v>1</v>
      </c>
      <c r="O67" s="27">
        <v>366</v>
      </c>
      <c r="P67" s="28" t="s">
        <v>1</v>
      </c>
      <c r="Q67" s="29">
        <v>45016</v>
      </c>
    </row>
    <row r="68" spans="1:17" ht="188.5" x14ac:dyDescent="0.35">
      <c r="A68" s="50" t="s">
        <v>2085</v>
      </c>
      <c r="B68" s="25" t="s">
        <v>1073</v>
      </c>
      <c r="C68" s="25" t="s">
        <v>46</v>
      </c>
      <c r="D68" s="25" t="s">
        <v>1072</v>
      </c>
      <c r="E68" s="25" t="s">
        <v>611</v>
      </c>
      <c r="F68" s="25" t="s">
        <v>10</v>
      </c>
      <c r="G68" s="25" t="s">
        <v>1065</v>
      </c>
      <c r="H68" s="25"/>
      <c r="I68" s="25">
        <v>1740</v>
      </c>
      <c r="J68" s="25" t="s">
        <v>1</v>
      </c>
      <c r="K68" s="25">
        <v>1674</v>
      </c>
      <c r="L68" s="25" t="s">
        <v>1</v>
      </c>
      <c r="M68" s="27">
        <v>1674</v>
      </c>
      <c r="N68" s="28" t="s">
        <v>1</v>
      </c>
      <c r="O68" s="27">
        <v>1674</v>
      </c>
      <c r="P68" s="28" t="s">
        <v>1</v>
      </c>
      <c r="Q68" s="29">
        <v>45016</v>
      </c>
    </row>
    <row r="69" spans="1:17" ht="130.5" x14ac:dyDescent="0.35">
      <c r="A69" s="50" t="s">
        <v>2084</v>
      </c>
      <c r="B69" s="25" t="s">
        <v>1068</v>
      </c>
      <c r="C69" s="25" t="s">
        <v>13</v>
      </c>
      <c r="D69" s="25" t="s">
        <v>1067</v>
      </c>
      <c r="E69" s="25" t="s">
        <v>611</v>
      </c>
      <c r="F69" s="25" t="s">
        <v>22</v>
      </c>
      <c r="G69" s="25" t="s">
        <v>1065</v>
      </c>
      <c r="H69" s="25"/>
      <c r="I69" s="25">
        <v>4422.9541280000003</v>
      </c>
      <c r="J69" s="25" t="s">
        <v>1</v>
      </c>
      <c r="K69" s="25">
        <v>4543.598</v>
      </c>
      <c r="L69" s="25" t="s">
        <v>1</v>
      </c>
      <c r="M69" s="27">
        <v>6298.3951625099999</v>
      </c>
      <c r="N69" s="28" t="s">
        <v>1</v>
      </c>
      <c r="O69" s="27">
        <v>6298.3951625099999</v>
      </c>
      <c r="P69" s="28" t="s">
        <v>1</v>
      </c>
      <c r="Q69" s="29">
        <v>45016</v>
      </c>
    </row>
    <row r="70" spans="1:17" ht="130.5" x14ac:dyDescent="0.35">
      <c r="A70" s="50" t="s">
        <v>2083</v>
      </c>
      <c r="B70" s="25" t="s">
        <v>2082</v>
      </c>
      <c r="C70" s="25" t="s">
        <v>13</v>
      </c>
      <c r="D70" s="25" t="s">
        <v>2081</v>
      </c>
      <c r="E70" s="25" t="s">
        <v>611</v>
      </c>
      <c r="F70" s="25" t="s">
        <v>22</v>
      </c>
      <c r="G70" s="25" t="s">
        <v>1065</v>
      </c>
      <c r="H70" s="25"/>
      <c r="I70" s="25" t="s">
        <v>1</v>
      </c>
      <c r="J70" s="25" t="s">
        <v>1</v>
      </c>
      <c r="K70" s="25" t="s">
        <v>1</v>
      </c>
      <c r="L70" s="25" t="s">
        <v>1</v>
      </c>
      <c r="M70" s="27">
        <v>6095.7</v>
      </c>
      <c r="N70" s="28" t="s">
        <v>1</v>
      </c>
      <c r="O70" s="27">
        <v>6095.7</v>
      </c>
      <c r="P70" s="28" t="s">
        <v>1</v>
      </c>
      <c r="Q70" s="29">
        <v>45016</v>
      </c>
    </row>
    <row r="71" spans="1:17" ht="362.5" x14ac:dyDescent="0.35">
      <c r="A71" s="50" t="s">
        <v>2080</v>
      </c>
      <c r="B71" s="25" t="s">
        <v>1035</v>
      </c>
      <c r="C71" s="25" t="s">
        <v>46</v>
      </c>
      <c r="D71" s="25" t="s">
        <v>1034</v>
      </c>
      <c r="E71" s="25" t="s">
        <v>31</v>
      </c>
      <c r="F71" s="25" t="s">
        <v>22</v>
      </c>
      <c r="G71" s="25" t="s">
        <v>1032</v>
      </c>
      <c r="H71" s="25"/>
      <c r="I71" s="38">
        <v>16.010428999999998</v>
      </c>
      <c r="J71" s="38" t="s">
        <v>1</v>
      </c>
      <c r="K71" s="38">
        <v>16.010428999999998</v>
      </c>
      <c r="L71" s="26" t="s">
        <v>1</v>
      </c>
      <c r="M71" s="27">
        <v>16.010000000000002</v>
      </c>
      <c r="N71" s="28" t="s">
        <v>1</v>
      </c>
      <c r="O71" s="27">
        <v>16.010000000000002</v>
      </c>
      <c r="P71" s="28" t="s">
        <v>1</v>
      </c>
      <c r="Q71" s="29"/>
    </row>
    <row r="72" spans="1:17" ht="145" x14ac:dyDescent="0.35">
      <c r="A72" s="50" t="s">
        <v>2079</v>
      </c>
      <c r="B72" s="25" t="s">
        <v>1008</v>
      </c>
      <c r="C72" s="25" t="s">
        <v>13</v>
      </c>
      <c r="D72" s="25" t="s">
        <v>1007</v>
      </c>
      <c r="E72" s="25" t="s">
        <v>56</v>
      </c>
      <c r="F72" s="25" t="s">
        <v>22</v>
      </c>
      <c r="G72" s="25" t="s">
        <v>366</v>
      </c>
      <c r="H72" s="25"/>
      <c r="I72" s="26">
        <v>2317.240636</v>
      </c>
      <c r="J72" s="26" t="s">
        <v>1</v>
      </c>
      <c r="K72" s="25">
        <v>1751.87</v>
      </c>
      <c r="L72" s="26" t="s">
        <v>1</v>
      </c>
      <c r="M72" s="27">
        <v>1515.14</v>
      </c>
      <c r="N72" s="28" t="s">
        <v>1</v>
      </c>
      <c r="O72" s="27">
        <v>1537.14</v>
      </c>
      <c r="P72" s="28" t="s">
        <v>1</v>
      </c>
      <c r="Q72" s="29">
        <v>44638</v>
      </c>
    </row>
    <row r="73" spans="1:17" ht="87" x14ac:dyDescent="0.35">
      <c r="A73" s="50" t="s">
        <v>2078</v>
      </c>
      <c r="B73" s="25" t="s">
        <v>1003</v>
      </c>
      <c r="C73" s="25" t="s">
        <v>13</v>
      </c>
      <c r="D73" s="25" t="s">
        <v>1002</v>
      </c>
      <c r="E73" s="25" t="s">
        <v>56</v>
      </c>
      <c r="F73" s="25" t="s">
        <v>22</v>
      </c>
      <c r="G73" s="25" t="s">
        <v>366</v>
      </c>
      <c r="H73" s="25"/>
      <c r="I73" s="25">
        <v>0</v>
      </c>
      <c r="J73" s="25" t="s">
        <v>1</v>
      </c>
      <c r="K73" s="25">
        <v>0</v>
      </c>
      <c r="L73" s="25" t="s">
        <v>1</v>
      </c>
      <c r="M73" s="27">
        <v>0</v>
      </c>
      <c r="N73" s="28" t="s">
        <v>1</v>
      </c>
      <c r="O73" s="27">
        <v>0</v>
      </c>
      <c r="P73" s="28" t="s">
        <v>1</v>
      </c>
      <c r="Q73" s="29" t="s">
        <v>1</v>
      </c>
    </row>
    <row r="74" spans="1:17" ht="43.5" x14ac:dyDescent="0.35">
      <c r="A74" s="50" t="s">
        <v>2077</v>
      </c>
      <c r="B74" s="25" t="s">
        <v>1001</v>
      </c>
      <c r="C74" s="25" t="s">
        <v>13</v>
      </c>
      <c r="D74" s="25" t="s">
        <v>1000</v>
      </c>
      <c r="E74" s="25" t="s">
        <v>11</v>
      </c>
      <c r="F74" s="25" t="s">
        <v>10</v>
      </c>
      <c r="G74" s="25" t="s">
        <v>366</v>
      </c>
      <c r="H74" s="25"/>
      <c r="I74" s="25" t="s">
        <v>2</v>
      </c>
      <c r="J74" s="25" t="s">
        <v>1</v>
      </c>
      <c r="K74" s="25" t="s">
        <v>2</v>
      </c>
      <c r="L74" s="25" t="s">
        <v>1</v>
      </c>
      <c r="M74" s="27" t="s">
        <v>2069</v>
      </c>
      <c r="N74" s="28" t="s">
        <v>1</v>
      </c>
      <c r="O74" s="27" t="s">
        <v>2</v>
      </c>
      <c r="P74" s="28" t="s">
        <v>1</v>
      </c>
      <c r="Q74" s="29" t="s">
        <v>1</v>
      </c>
    </row>
    <row r="75" spans="1:17" ht="101.5" x14ac:dyDescent="0.35">
      <c r="A75" s="50" t="s">
        <v>2076</v>
      </c>
      <c r="B75" s="25" t="s">
        <v>989</v>
      </c>
      <c r="C75" s="25" t="s">
        <v>13</v>
      </c>
      <c r="D75" s="25" t="s">
        <v>988</v>
      </c>
      <c r="E75" s="25" t="s">
        <v>11</v>
      </c>
      <c r="F75" s="25" t="s">
        <v>22</v>
      </c>
      <c r="G75" s="25" t="s">
        <v>366</v>
      </c>
      <c r="H75" s="25"/>
      <c r="I75" s="25">
        <v>0</v>
      </c>
      <c r="J75" s="25" t="s">
        <v>1</v>
      </c>
      <c r="K75" s="25">
        <v>0</v>
      </c>
      <c r="L75" s="25" t="s">
        <v>1</v>
      </c>
      <c r="M75" s="27">
        <v>0</v>
      </c>
      <c r="N75" s="28" t="s">
        <v>1</v>
      </c>
      <c r="O75" s="27">
        <v>0</v>
      </c>
      <c r="P75" s="28" t="s">
        <v>1</v>
      </c>
      <c r="Q75" s="29" t="s">
        <v>1</v>
      </c>
    </row>
    <row r="76" spans="1:17" ht="203" x14ac:dyDescent="0.35">
      <c r="A76" s="50" t="s">
        <v>2075</v>
      </c>
      <c r="B76" s="25" t="s">
        <v>966</v>
      </c>
      <c r="C76" s="25" t="s">
        <v>46</v>
      </c>
      <c r="D76" s="25" t="s">
        <v>965</v>
      </c>
      <c r="E76" s="25" t="s">
        <v>56</v>
      </c>
      <c r="F76" s="25" t="s">
        <v>22</v>
      </c>
      <c r="G76" s="25" t="s">
        <v>366</v>
      </c>
      <c r="H76" s="25"/>
      <c r="I76" s="25">
        <v>46</v>
      </c>
      <c r="J76" s="25" t="s">
        <v>1</v>
      </c>
      <c r="K76" s="25">
        <v>46</v>
      </c>
      <c r="L76" s="25" t="s">
        <v>1</v>
      </c>
      <c r="M76" s="27">
        <v>46.75</v>
      </c>
      <c r="N76" s="28" t="s">
        <v>1</v>
      </c>
      <c r="O76" s="27">
        <v>46.75</v>
      </c>
      <c r="P76" s="28" t="s">
        <v>1</v>
      </c>
      <c r="Q76" s="29">
        <v>45016</v>
      </c>
    </row>
    <row r="77" spans="1:17" ht="333.5" x14ac:dyDescent="0.35">
      <c r="A77" s="50" t="s">
        <v>2074</v>
      </c>
      <c r="B77" s="25" t="s">
        <v>938</v>
      </c>
      <c r="C77" s="25" t="s">
        <v>46</v>
      </c>
      <c r="D77" s="25" t="s">
        <v>937</v>
      </c>
      <c r="E77" s="25" t="s">
        <v>56</v>
      </c>
      <c r="F77" s="25" t="s">
        <v>22</v>
      </c>
      <c r="G77" s="25" t="s">
        <v>366</v>
      </c>
      <c r="H77" s="25"/>
      <c r="I77" s="25">
        <v>194.46</v>
      </c>
      <c r="J77" s="25" t="s">
        <v>1</v>
      </c>
      <c r="K77" s="25">
        <v>194.96</v>
      </c>
      <c r="L77" s="25" t="s">
        <v>1</v>
      </c>
      <c r="M77" s="27">
        <v>194.96</v>
      </c>
      <c r="N77" s="28" t="s">
        <v>1</v>
      </c>
      <c r="O77" s="27">
        <v>194.96</v>
      </c>
      <c r="P77" s="28" t="s">
        <v>1</v>
      </c>
      <c r="Q77" s="29" t="s">
        <v>1</v>
      </c>
    </row>
    <row r="78" spans="1:17" ht="409.5" x14ac:dyDescent="0.35">
      <c r="A78" s="50" t="s">
        <v>2073</v>
      </c>
      <c r="B78" s="25" t="s">
        <v>933</v>
      </c>
      <c r="C78" s="25" t="s">
        <v>13</v>
      </c>
      <c r="D78" s="25" t="s">
        <v>932</v>
      </c>
      <c r="E78" s="25" t="s">
        <v>56</v>
      </c>
      <c r="F78" s="25" t="s">
        <v>10</v>
      </c>
      <c r="G78" s="25" t="s">
        <v>366</v>
      </c>
      <c r="H78" s="25"/>
      <c r="I78" s="25">
        <v>88.1</v>
      </c>
      <c r="J78" s="25" t="s">
        <v>1</v>
      </c>
      <c r="K78" s="25">
        <v>53.8</v>
      </c>
      <c r="L78" s="25" t="s">
        <v>1</v>
      </c>
      <c r="M78" s="27">
        <v>84.6</v>
      </c>
      <c r="N78" s="28" t="s">
        <v>1</v>
      </c>
      <c r="O78" s="27">
        <v>84.6</v>
      </c>
      <c r="P78" s="28" t="s">
        <v>1</v>
      </c>
      <c r="Q78" s="29">
        <v>44835</v>
      </c>
    </row>
    <row r="79" spans="1:17" ht="159.5" x14ac:dyDescent="0.35">
      <c r="A79" s="50" t="s">
        <v>2072</v>
      </c>
      <c r="B79" s="25" t="s">
        <v>912</v>
      </c>
      <c r="C79" s="25" t="s">
        <v>13</v>
      </c>
      <c r="D79" s="25" t="s">
        <v>911</v>
      </c>
      <c r="E79" s="25" t="s">
        <v>31</v>
      </c>
      <c r="F79" s="25" t="s">
        <v>10</v>
      </c>
      <c r="G79" s="25" t="s">
        <v>366</v>
      </c>
      <c r="H79" s="25"/>
      <c r="I79" s="25">
        <v>1.54</v>
      </c>
      <c r="J79" s="25" t="s">
        <v>1</v>
      </c>
      <c r="K79" s="25">
        <v>1.54</v>
      </c>
      <c r="L79" s="25" t="s">
        <v>1</v>
      </c>
      <c r="M79" s="27">
        <v>1.54</v>
      </c>
      <c r="N79" s="28" t="s">
        <v>1</v>
      </c>
      <c r="O79" s="27">
        <v>1.54</v>
      </c>
      <c r="P79" s="28" t="s">
        <v>1</v>
      </c>
      <c r="Q79" s="28" t="s">
        <v>1</v>
      </c>
    </row>
    <row r="80" spans="1:17" ht="101.5" x14ac:dyDescent="0.35">
      <c r="A80" s="50" t="s">
        <v>2071</v>
      </c>
      <c r="B80" s="25" t="s">
        <v>1017</v>
      </c>
      <c r="C80" s="25" t="s">
        <v>942</v>
      </c>
      <c r="D80" s="25" t="s">
        <v>1016</v>
      </c>
      <c r="E80" s="25" t="s">
        <v>11</v>
      </c>
      <c r="F80" s="25" t="s">
        <v>10</v>
      </c>
      <c r="G80" s="25" t="s">
        <v>366</v>
      </c>
      <c r="H80" s="25"/>
      <c r="I80" s="25" t="s">
        <v>2</v>
      </c>
      <c r="J80" s="25" t="s">
        <v>1</v>
      </c>
      <c r="K80" s="25" t="s">
        <v>1</v>
      </c>
      <c r="L80" s="25" t="s">
        <v>1</v>
      </c>
      <c r="M80" s="27" t="s">
        <v>2069</v>
      </c>
      <c r="N80" s="28" t="s">
        <v>1</v>
      </c>
      <c r="O80" s="28" t="s">
        <v>1</v>
      </c>
      <c r="P80" s="28" t="s">
        <v>1</v>
      </c>
      <c r="Q80" s="28" t="s">
        <v>1</v>
      </c>
    </row>
    <row r="81" spans="1:17" ht="145" x14ac:dyDescent="0.35">
      <c r="A81" s="50" t="s">
        <v>2070</v>
      </c>
      <c r="B81" s="25" t="s">
        <v>943</v>
      </c>
      <c r="C81" s="25" t="s">
        <v>942</v>
      </c>
      <c r="D81" s="25" t="s">
        <v>941</v>
      </c>
      <c r="E81" s="25" t="s">
        <v>11</v>
      </c>
      <c r="F81" s="25" t="s">
        <v>10</v>
      </c>
      <c r="G81" s="25" t="s">
        <v>366</v>
      </c>
      <c r="H81" s="25"/>
      <c r="I81" s="25" t="s">
        <v>2</v>
      </c>
      <c r="J81" s="25" t="s">
        <v>1</v>
      </c>
      <c r="K81" s="25" t="s">
        <v>1</v>
      </c>
      <c r="L81" s="25" t="s">
        <v>1</v>
      </c>
      <c r="M81" s="27" t="s">
        <v>2069</v>
      </c>
      <c r="N81" s="28" t="s">
        <v>1</v>
      </c>
      <c r="O81" s="28" t="s">
        <v>1</v>
      </c>
      <c r="P81" s="28" t="s">
        <v>1</v>
      </c>
      <c r="Q81" s="28" t="s">
        <v>1</v>
      </c>
    </row>
    <row r="82" spans="1:17" ht="174" x14ac:dyDescent="0.35">
      <c r="A82" s="50" t="s">
        <v>2068</v>
      </c>
      <c r="B82" s="25" t="s">
        <v>2021</v>
      </c>
      <c r="C82" s="25" t="s">
        <v>13</v>
      </c>
      <c r="D82" s="25" t="s">
        <v>2067</v>
      </c>
      <c r="E82" s="25" t="s">
        <v>31</v>
      </c>
      <c r="F82" s="25" t="s">
        <v>22</v>
      </c>
      <c r="G82" s="25" t="s">
        <v>366</v>
      </c>
      <c r="H82" s="25"/>
      <c r="I82" s="25">
        <v>0</v>
      </c>
      <c r="J82" s="25" t="s">
        <v>1</v>
      </c>
      <c r="K82" s="25">
        <v>0</v>
      </c>
      <c r="L82" s="25" t="s">
        <v>1</v>
      </c>
      <c r="M82" s="27">
        <v>26.15</v>
      </c>
      <c r="N82" s="28" t="s">
        <v>1</v>
      </c>
      <c r="O82" s="27">
        <v>8.9840879999999998E-2</v>
      </c>
      <c r="P82" s="31" t="s">
        <v>1</v>
      </c>
      <c r="Q82" s="29">
        <v>45016</v>
      </c>
    </row>
    <row r="83" spans="1:17" ht="217.5" x14ac:dyDescent="0.35">
      <c r="A83" s="50" t="s">
        <v>2066</v>
      </c>
      <c r="B83" s="25" t="s">
        <v>883</v>
      </c>
      <c r="C83" s="25" t="s">
        <v>13</v>
      </c>
      <c r="D83" s="25" t="s">
        <v>882</v>
      </c>
      <c r="E83" s="25" t="s">
        <v>62</v>
      </c>
      <c r="F83" s="25" t="s">
        <v>10</v>
      </c>
      <c r="G83" s="25" t="s">
        <v>773</v>
      </c>
      <c r="H83" s="25"/>
      <c r="I83" s="25">
        <v>2600</v>
      </c>
      <c r="J83" s="26" t="s">
        <v>1</v>
      </c>
      <c r="K83" s="25">
        <v>346.05</v>
      </c>
      <c r="L83" s="26" t="s">
        <v>1</v>
      </c>
      <c r="M83" s="39">
        <v>1601.58</v>
      </c>
      <c r="N83" s="40" t="s">
        <v>1</v>
      </c>
      <c r="O83" s="40">
        <v>799.60400000000004</v>
      </c>
      <c r="P83" s="40" t="s">
        <v>1</v>
      </c>
      <c r="Q83" s="41">
        <v>45046</v>
      </c>
    </row>
    <row r="84" spans="1:17" ht="58" x14ac:dyDescent="0.35">
      <c r="A84" s="50" t="s">
        <v>2065</v>
      </c>
      <c r="B84" s="25" t="s">
        <v>872</v>
      </c>
      <c r="C84" s="25" t="s">
        <v>13</v>
      </c>
      <c r="D84" s="25" t="s">
        <v>871</v>
      </c>
      <c r="E84" s="25" t="s">
        <v>62</v>
      </c>
      <c r="F84" s="25" t="s">
        <v>22</v>
      </c>
      <c r="G84" s="25" t="s">
        <v>773</v>
      </c>
      <c r="H84" s="25"/>
      <c r="I84" s="25">
        <v>4295</v>
      </c>
      <c r="J84" s="25" t="s">
        <v>1</v>
      </c>
      <c r="K84" s="25">
        <v>2125</v>
      </c>
      <c r="L84" s="25" t="s">
        <v>1</v>
      </c>
      <c r="M84" s="27">
        <v>4295</v>
      </c>
      <c r="N84" s="28" t="s">
        <v>1</v>
      </c>
      <c r="O84" s="28">
        <v>2923.75</v>
      </c>
      <c r="P84" s="28" t="s">
        <v>1</v>
      </c>
      <c r="Q84" s="29">
        <v>44160</v>
      </c>
    </row>
    <row r="85" spans="1:17" ht="304.5" x14ac:dyDescent="0.35">
      <c r="A85" s="50" t="s">
        <v>2064</v>
      </c>
      <c r="B85" s="25" t="s">
        <v>834</v>
      </c>
      <c r="C85" s="25" t="s">
        <v>13</v>
      </c>
      <c r="D85" s="25" t="s">
        <v>2063</v>
      </c>
      <c r="E85" s="25" t="s">
        <v>56</v>
      </c>
      <c r="F85" s="25" t="s">
        <v>10</v>
      </c>
      <c r="G85" s="25" t="s">
        <v>773</v>
      </c>
      <c r="H85" s="25"/>
      <c r="I85" s="25">
        <v>2452</v>
      </c>
      <c r="J85" s="25" t="s">
        <v>1</v>
      </c>
      <c r="K85" s="25">
        <v>1090</v>
      </c>
      <c r="L85" s="25" t="s">
        <v>1</v>
      </c>
      <c r="M85" s="27">
        <v>1856.2</v>
      </c>
      <c r="N85" s="28" t="s">
        <v>1</v>
      </c>
      <c r="O85" s="28">
        <v>1444.2</v>
      </c>
      <c r="P85" s="28" t="s">
        <v>1</v>
      </c>
      <c r="Q85" s="29">
        <v>45016</v>
      </c>
    </row>
    <row r="86" spans="1:17" ht="290" x14ac:dyDescent="0.35">
      <c r="A86" s="50" t="s">
        <v>2062</v>
      </c>
      <c r="B86" s="25" t="s">
        <v>823</v>
      </c>
      <c r="C86" s="25" t="s">
        <v>46</v>
      </c>
      <c r="D86" s="25" t="s">
        <v>2061</v>
      </c>
      <c r="E86" s="25" t="s">
        <v>62</v>
      </c>
      <c r="F86" s="25" t="s">
        <v>10</v>
      </c>
      <c r="G86" s="25" t="s">
        <v>773</v>
      </c>
      <c r="H86" s="25"/>
      <c r="I86" s="25">
        <v>332.4</v>
      </c>
      <c r="J86" s="25" t="s">
        <v>1</v>
      </c>
      <c r="K86" s="25">
        <v>250.3</v>
      </c>
      <c r="L86" s="25" t="s">
        <v>1</v>
      </c>
      <c r="M86" s="27">
        <v>250.3</v>
      </c>
      <c r="N86" s="28" t="s">
        <v>1</v>
      </c>
      <c r="O86" s="28">
        <v>250.3</v>
      </c>
      <c r="P86" s="28" t="s">
        <v>1</v>
      </c>
      <c r="Q86" s="29">
        <v>45016</v>
      </c>
    </row>
    <row r="87" spans="1:17" ht="377" x14ac:dyDescent="0.35">
      <c r="A87" s="50" t="s">
        <v>2060</v>
      </c>
      <c r="B87" s="25" t="s">
        <v>817</v>
      </c>
      <c r="C87" s="25" t="s">
        <v>46</v>
      </c>
      <c r="D87" s="25" t="s">
        <v>2059</v>
      </c>
      <c r="E87" s="25" t="s">
        <v>11</v>
      </c>
      <c r="F87" s="25" t="s">
        <v>10</v>
      </c>
      <c r="G87" s="25" t="s">
        <v>773</v>
      </c>
      <c r="H87" s="25"/>
      <c r="I87" s="25">
        <v>1141.8599999999999</v>
      </c>
      <c r="J87" s="25" t="s">
        <v>1</v>
      </c>
      <c r="K87" s="25">
        <v>887.72</v>
      </c>
      <c r="L87" s="25" t="s">
        <v>1</v>
      </c>
      <c r="M87" s="27">
        <v>1117</v>
      </c>
      <c r="N87" s="28" t="s">
        <v>1</v>
      </c>
      <c r="O87" s="28">
        <f>31.8+853.3+230.6+1+0.3</f>
        <v>1116.9999999999998</v>
      </c>
      <c r="P87" s="28" t="s">
        <v>1</v>
      </c>
      <c r="Q87" s="29">
        <v>45016</v>
      </c>
    </row>
    <row r="88" spans="1:17" ht="58" x14ac:dyDescent="0.35">
      <c r="A88" s="50" t="s">
        <v>2058</v>
      </c>
      <c r="B88" s="25" t="s">
        <v>811</v>
      </c>
      <c r="C88" s="25" t="s">
        <v>13</v>
      </c>
      <c r="D88" s="25" t="s">
        <v>810</v>
      </c>
      <c r="E88" s="25" t="s">
        <v>62</v>
      </c>
      <c r="F88" s="25" t="s">
        <v>10</v>
      </c>
      <c r="G88" s="25" t="s">
        <v>773</v>
      </c>
      <c r="H88" s="25"/>
      <c r="I88" s="25">
        <v>104</v>
      </c>
      <c r="J88" s="25" t="s">
        <v>1</v>
      </c>
      <c r="K88" s="25">
        <v>36.5</v>
      </c>
      <c r="L88" s="25" t="s">
        <v>1</v>
      </c>
      <c r="M88" s="27">
        <v>104</v>
      </c>
      <c r="N88" s="28" t="s">
        <v>1</v>
      </c>
      <c r="O88" s="28">
        <v>62.7</v>
      </c>
      <c r="P88" s="28" t="s">
        <v>1</v>
      </c>
      <c r="Q88" s="29">
        <v>45016</v>
      </c>
    </row>
    <row r="89" spans="1:17" ht="130.5" x14ac:dyDescent="0.35">
      <c r="A89" s="50" t="s">
        <v>2057</v>
      </c>
      <c r="B89" s="25" t="s">
        <v>806</v>
      </c>
      <c r="C89" s="25" t="s">
        <v>13</v>
      </c>
      <c r="D89" s="25" t="s">
        <v>805</v>
      </c>
      <c r="E89" s="25" t="s">
        <v>62</v>
      </c>
      <c r="F89" s="25" t="s">
        <v>10</v>
      </c>
      <c r="G89" s="25" t="s">
        <v>773</v>
      </c>
      <c r="H89" s="25" t="s">
        <v>802</v>
      </c>
      <c r="I89" s="25">
        <v>40</v>
      </c>
      <c r="J89" s="25" t="s">
        <v>1</v>
      </c>
      <c r="K89" s="25">
        <v>10.8</v>
      </c>
      <c r="L89" s="25" t="s">
        <v>1</v>
      </c>
      <c r="M89" s="27">
        <v>40</v>
      </c>
      <c r="N89" s="28" t="s">
        <v>1</v>
      </c>
      <c r="O89" s="28">
        <v>22</v>
      </c>
      <c r="P89" s="28" t="s">
        <v>1</v>
      </c>
      <c r="Q89" s="29">
        <v>45016</v>
      </c>
    </row>
    <row r="90" spans="1:17" ht="130.5" x14ac:dyDescent="0.35">
      <c r="A90" s="50" t="s">
        <v>2056</v>
      </c>
      <c r="B90" s="25" t="s">
        <v>791</v>
      </c>
      <c r="C90" s="25" t="s">
        <v>46</v>
      </c>
      <c r="D90" s="25" t="s">
        <v>2055</v>
      </c>
      <c r="E90" s="25" t="s">
        <v>56</v>
      </c>
      <c r="F90" s="25" t="s">
        <v>22</v>
      </c>
      <c r="G90" s="25" t="s">
        <v>773</v>
      </c>
      <c r="H90" s="25"/>
      <c r="I90" s="25">
        <v>19.2</v>
      </c>
      <c r="J90" s="25" t="s">
        <v>1</v>
      </c>
      <c r="K90" s="25">
        <v>14.2</v>
      </c>
      <c r="L90" s="25" t="s">
        <v>1</v>
      </c>
      <c r="M90" s="27">
        <v>19.2</v>
      </c>
      <c r="N90" s="28" t="s">
        <v>1</v>
      </c>
      <c r="O90" s="28">
        <f>14.2+5</f>
        <v>19.2</v>
      </c>
      <c r="P90" s="28" t="s">
        <v>1</v>
      </c>
      <c r="Q90" s="29">
        <v>45016</v>
      </c>
    </row>
    <row r="91" spans="1:17" ht="290" x14ac:dyDescent="0.35">
      <c r="A91" s="50" t="s">
        <v>2054</v>
      </c>
      <c r="B91" s="25" t="s">
        <v>740</v>
      </c>
      <c r="C91" s="25" t="s">
        <v>13</v>
      </c>
      <c r="D91" s="25" t="s">
        <v>739</v>
      </c>
      <c r="E91" s="25" t="s">
        <v>44</v>
      </c>
      <c r="F91" s="25" t="s">
        <v>22</v>
      </c>
      <c r="G91" s="25" t="s">
        <v>610</v>
      </c>
      <c r="H91" s="25"/>
      <c r="I91" s="25">
        <v>548</v>
      </c>
      <c r="J91" s="26" t="s">
        <v>1</v>
      </c>
      <c r="K91" s="25">
        <v>0</v>
      </c>
      <c r="L91" s="26" t="s">
        <v>1</v>
      </c>
      <c r="M91" s="27">
        <v>548</v>
      </c>
      <c r="N91" s="28" t="s">
        <v>1</v>
      </c>
      <c r="O91" s="27">
        <v>100</v>
      </c>
      <c r="P91" s="28" t="s">
        <v>1</v>
      </c>
      <c r="Q91" s="29">
        <v>45021</v>
      </c>
    </row>
    <row r="92" spans="1:17" ht="116" x14ac:dyDescent="0.35">
      <c r="A92" s="50" t="s">
        <v>2053</v>
      </c>
      <c r="B92" s="25" t="s">
        <v>699</v>
      </c>
      <c r="C92" s="25" t="s">
        <v>13</v>
      </c>
      <c r="D92" s="25" t="s">
        <v>698</v>
      </c>
      <c r="E92" s="25" t="s">
        <v>44</v>
      </c>
      <c r="F92" s="25" t="s">
        <v>22</v>
      </c>
      <c r="G92" s="25" t="s">
        <v>610</v>
      </c>
      <c r="H92" s="25"/>
      <c r="I92" s="25">
        <v>40</v>
      </c>
      <c r="J92" s="25" t="s">
        <v>1</v>
      </c>
      <c r="K92" s="25">
        <v>17.100000000000001</v>
      </c>
      <c r="L92" s="25" t="s">
        <v>1</v>
      </c>
      <c r="M92" s="27">
        <v>40</v>
      </c>
      <c r="N92" s="28" t="s">
        <v>74</v>
      </c>
      <c r="O92" s="27">
        <v>17.2</v>
      </c>
      <c r="P92" s="28" t="s">
        <v>74</v>
      </c>
      <c r="Q92" s="29">
        <v>45021</v>
      </c>
    </row>
    <row r="93" spans="1:17" ht="116" x14ac:dyDescent="0.35">
      <c r="A93" s="50" t="s">
        <v>2052</v>
      </c>
      <c r="B93" s="25" t="s">
        <v>692</v>
      </c>
      <c r="C93" s="25" t="s">
        <v>13</v>
      </c>
      <c r="D93" s="25" t="s">
        <v>691</v>
      </c>
      <c r="E93" s="25" t="s">
        <v>44</v>
      </c>
      <c r="F93" s="25" t="s">
        <v>22</v>
      </c>
      <c r="G93" s="25" t="s">
        <v>610</v>
      </c>
      <c r="H93" s="25"/>
      <c r="I93" s="25">
        <v>5</v>
      </c>
      <c r="J93" s="25" t="s">
        <v>1</v>
      </c>
      <c r="K93" s="25">
        <v>2.82</v>
      </c>
      <c r="L93" s="25" t="s">
        <v>1</v>
      </c>
      <c r="M93" s="27">
        <v>17</v>
      </c>
      <c r="N93" s="28" t="s">
        <v>74</v>
      </c>
      <c r="O93" s="27">
        <v>14.82</v>
      </c>
      <c r="P93" s="28" t="s">
        <v>74</v>
      </c>
      <c r="Q93" s="29">
        <v>45021</v>
      </c>
    </row>
    <row r="94" spans="1:17" ht="43.5" x14ac:dyDescent="0.35">
      <c r="A94" s="50" t="s">
        <v>2051</v>
      </c>
      <c r="B94" s="25" t="s">
        <v>653</v>
      </c>
      <c r="C94" s="25" t="s">
        <v>13</v>
      </c>
      <c r="D94" s="25" t="s">
        <v>652</v>
      </c>
      <c r="E94" s="25" t="s">
        <v>611</v>
      </c>
      <c r="F94" s="25" t="s">
        <v>22</v>
      </c>
      <c r="G94" s="25" t="s">
        <v>610</v>
      </c>
      <c r="H94" s="25"/>
      <c r="I94" s="25">
        <v>16</v>
      </c>
      <c r="J94" s="25" t="s">
        <v>1</v>
      </c>
      <c r="K94" s="25">
        <v>16</v>
      </c>
      <c r="L94" s="25" t="s">
        <v>1</v>
      </c>
      <c r="M94" s="27">
        <v>16</v>
      </c>
      <c r="N94" s="28" t="s">
        <v>74</v>
      </c>
      <c r="O94" s="27">
        <v>16</v>
      </c>
      <c r="P94" s="28" t="s">
        <v>74</v>
      </c>
      <c r="Q94" s="29" t="s">
        <v>2045</v>
      </c>
    </row>
    <row r="95" spans="1:17" ht="43.5" x14ac:dyDescent="0.35">
      <c r="A95" s="50" t="s">
        <v>2050</v>
      </c>
      <c r="B95" s="25" t="s">
        <v>614</v>
      </c>
      <c r="C95" s="25" t="s">
        <v>13</v>
      </c>
      <c r="D95" s="25" t="s">
        <v>613</v>
      </c>
      <c r="E95" s="25" t="s">
        <v>611</v>
      </c>
      <c r="F95" s="25" t="s">
        <v>22</v>
      </c>
      <c r="G95" s="25" t="s">
        <v>610</v>
      </c>
      <c r="H95" s="25"/>
      <c r="I95" s="25">
        <v>160.21</v>
      </c>
      <c r="J95" s="25" t="s">
        <v>1</v>
      </c>
      <c r="K95" s="25">
        <v>2.9</v>
      </c>
      <c r="L95" s="25" t="s">
        <v>1</v>
      </c>
      <c r="M95" s="27">
        <v>332.8</v>
      </c>
      <c r="N95" s="28" t="s">
        <v>1</v>
      </c>
      <c r="O95" s="27">
        <v>332.8</v>
      </c>
      <c r="P95" s="28" t="s">
        <v>1</v>
      </c>
      <c r="Q95" s="29">
        <v>45021</v>
      </c>
    </row>
    <row r="96" spans="1:17" ht="362.5" x14ac:dyDescent="0.35">
      <c r="A96" s="50" t="s">
        <v>2049</v>
      </c>
      <c r="B96" s="25" t="s">
        <v>766</v>
      </c>
      <c r="C96" s="25" t="s">
        <v>13</v>
      </c>
      <c r="D96" s="25" t="s">
        <v>765</v>
      </c>
      <c r="E96" s="25" t="s">
        <v>56</v>
      </c>
      <c r="F96" s="25" t="s">
        <v>22</v>
      </c>
      <c r="G96" s="25" t="s">
        <v>610</v>
      </c>
      <c r="H96" s="25"/>
      <c r="I96" s="25">
        <v>26</v>
      </c>
      <c r="J96" s="25">
        <v>158</v>
      </c>
      <c r="K96" s="25">
        <v>26</v>
      </c>
      <c r="L96" s="25">
        <v>56.8</v>
      </c>
      <c r="M96" s="27">
        <v>26</v>
      </c>
      <c r="N96" s="28">
        <v>195</v>
      </c>
      <c r="O96" s="27">
        <v>26</v>
      </c>
      <c r="P96" s="28">
        <v>123.09</v>
      </c>
      <c r="Q96" s="29">
        <v>45021</v>
      </c>
    </row>
    <row r="97" spans="1:17" ht="87" x14ac:dyDescent="0.35">
      <c r="A97" s="50" t="s">
        <v>2048</v>
      </c>
      <c r="B97" s="25" t="s">
        <v>658</v>
      </c>
      <c r="C97" s="25" t="s">
        <v>13</v>
      </c>
      <c r="D97" s="25" t="s">
        <v>657</v>
      </c>
      <c r="E97" s="25" t="s">
        <v>31</v>
      </c>
      <c r="F97" s="25" t="s">
        <v>22</v>
      </c>
      <c r="G97" s="25" t="s">
        <v>610</v>
      </c>
      <c r="H97" s="25"/>
      <c r="I97" s="25">
        <v>8.6</v>
      </c>
      <c r="J97" s="25" t="s">
        <v>1</v>
      </c>
      <c r="K97" s="25">
        <v>8.3000000000000007</v>
      </c>
      <c r="L97" s="25" t="s">
        <v>1</v>
      </c>
      <c r="M97" s="27">
        <v>10.9</v>
      </c>
      <c r="N97" s="28" t="s">
        <v>1</v>
      </c>
      <c r="O97" s="27">
        <v>10.9</v>
      </c>
      <c r="P97" s="28" t="s">
        <v>1</v>
      </c>
      <c r="Q97" s="29"/>
    </row>
    <row r="98" spans="1:17" ht="130.5" x14ac:dyDescent="0.35">
      <c r="A98" s="50" t="s">
        <v>2047</v>
      </c>
      <c r="B98" s="25" t="s">
        <v>645</v>
      </c>
      <c r="C98" s="25" t="s">
        <v>46</v>
      </c>
      <c r="D98" s="25" t="s">
        <v>644</v>
      </c>
      <c r="E98" s="25" t="s">
        <v>44</v>
      </c>
      <c r="F98" s="25" t="s">
        <v>22</v>
      </c>
      <c r="G98" s="25" t="s">
        <v>610</v>
      </c>
      <c r="H98" s="25"/>
      <c r="I98" s="25">
        <v>9.25</v>
      </c>
      <c r="J98" s="25" t="s">
        <v>1</v>
      </c>
      <c r="K98" s="25">
        <v>5.73</v>
      </c>
      <c r="L98" s="25" t="s">
        <v>1</v>
      </c>
      <c r="M98" s="27">
        <v>6.4761819999999997</v>
      </c>
      <c r="N98" s="28" t="s">
        <v>1</v>
      </c>
      <c r="O98" s="27">
        <v>6.4761819999999997</v>
      </c>
      <c r="P98" s="28" t="s">
        <v>1</v>
      </c>
      <c r="Q98" s="42">
        <v>44652</v>
      </c>
    </row>
    <row r="99" spans="1:17" ht="203" x14ac:dyDescent="0.35">
      <c r="A99" s="50" t="s">
        <v>2046</v>
      </c>
      <c r="B99" s="25" t="s">
        <v>633</v>
      </c>
      <c r="C99" s="25" t="s">
        <v>13</v>
      </c>
      <c r="D99" s="25" t="s">
        <v>632</v>
      </c>
      <c r="E99" s="25" t="s">
        <v>44</v>
      </c>
      <c r="F99" s="25" t="s">
        <v>22</v>
      </c>
      <c r="G99" s="25" t="s">
        <v>610</v>
      </c>
      <c r="H99" s="25"/>
      <c r="I99" s="25">
        <v>777</v>
      </c>
      <c r="J99" s="25" t="s">
        <v>1</v>
      </c>
      <c r="K99" s="25">
        <v>777</v>
      </c>
      <c r="L99" s="25" t="s">
        <v>1</v>
      </c>
      <c r="M99" s="27">
        <v>777</v>
      </c>
      <c r="N99" s="28" t="s">
        <v>74</v>
      </c>
      <c r="O99" s="27">
        <v>777</v>
      </c>
      <c r="P99" s="28" t="s">
        <v>74</v>
      </c>
      <c r="Q99" s="29" t="s">
        <v>2045</v>
      </c>
    </row>
    <row r="100" spans="1:17" ht="203" x14ac:dyDescent="0.35">
      <c r="A100" s="50" t="s">
        <v>2044</v>
      </c>
      <c r="B100" s="25" t="s">
        <v>627</v>
      </c>
      <c r="C100" s="25" t="s">
        <v>13</v>
      </c>
      <c r="D100" s="25" t="s">
        <v>626</v>
      </c>
      <c r="E100" s="25" t="s">
        <v>611</v>
      </c>
      <c r="F100" s="25" t="s">
        <v>22</v>
      </c>
      <c r="G100" s="25" t="s">
        <v>610</v>
      </c>
      <c r="H100" s="25"/>
      <c r="I100" s="25">
        <v>1.55</v>
      </c>
      <c r="J100" s="25" t="s">
        <v>1</v>
      </c>
      <c r="K100" s="25">
        <v>1.55</v>
      </c>
      <c r="L100" s="25" t="s">
        <v>1</v>
      </c>
      <c r="M100" s="27">
        <v>1.55</v>
      </c>
      <c r="N100" s="28" t="s">
        <v>74</v>
      </c>
      <c r="O100" s="27">
        <v>1.55</v>
      </c>
      <c r="P100" s="28" t="s">
        <v>74</v>
      </c>
      <c r="Q100" s="29">
        <v>45021</v>
      </c>
    </row>
    <row r="101" spans="1:17" ht="159.5" x14ac:dyDescent="0.35">
      <c r="A101" s="50" t="s">
        <v>2043</v>
      </c>
      <c r="B101" s="25" t="s">
        <v>618</v>
      </c>
      <c r="C101" s="25" t="s">
        <v>13</v>
      </c>
      <c r="D101" s="25" t="s">
        <v>617</v>
      </c>
      <c r="E101" s="25" t="s">
        <v>611</v>
      </c>
      <c r="F101" s="25" t="s">
        <v>22</v>
      </c>
      <c r="G101" s="25" t="s">
        <v>610</v>
      </c>
      <c r="H101" s="25"/>
      <c r="I101" s="25">
        <v>105</v>
      </c>
      <c r="J101" s="25" t="s">
        <v>1</v>
      </c>
      <c r="K101" s="25">
        <v>66.8</v>
      </c>
      <c r="L101" s="25" t="s">
        <v>1</v>
      </c>
      <c r="M101" s="27">
        <v>77.3</v>
      </c>
      <c r="N101" s="28" t="s">
        <v>1</v>
      </c>
      <c r="O101" s="27">
        <v>77.3</v>
      </c>
      <c r="P101" s="28" t="s">
        <v>1</v>
      </c>
      <c r="Q101" s="29">
        <v>45021</v>
      </c>
    </row>
    <row r="102" spans="1:17" ht="188.5" x14ac:dyDescent="0.35">
      <c r="A102" s="50" t="s">
        <v>2042</v>
      </c>
      <c r="B102" s="25" t="s">
        <v>575</v>
      </c>
      <c r="C102" s="25" t="s">
        <v>46</v>
      </c>
      <c r="D102" s="25" t="s">
        <v>574</v>
      </c>
      <c r="E102" s="25" t="s">
        <v>62</v>
      </c>
      <c r="F102" s="25" t="s">
        <v>10</v>
      </c>
      <c r="G102" s="25" t="s">
        <v>422</v>
      </c>
      <c r="H102" s="25"/>
      <c r="I102" s="25">
        <v>15</v>
      </c>
      <c r="J102" s="26" t="s">
        <v>1</v>
      </c>
      <c r="K102" s="25" t="s">
        <v>2</v>
      </c>
      <c r="L102" s="26" t="s">
        <v>1</v>
      </c>
      <c r="M102" s="27">
        <v>15</v>
      </c>
      <c r="N102" s="28" t="s">
        <v>1</v>
      </c>
      <c r="O102" s="27" t="s">
        <v>2</v>
      </c>
      <c r="P102" s="28" t="s">
        <v>1</v>
      </c>
      <c r="Q102" s="29"/>
    </row>
    <row r="103" spans="1:17" ht="174" x14ac:dyDescent="0.35">
      <c r="A103" s="50" t="s">
        <v>2041</v>
      </c>
      <c r="B103" s="25" t="s">
        <v>541</v>
      </c>
      <c r="C103" s="25" t="s">
        <v>13</v>
      </c>
      <c r="D103" s="25" t="s">
        <v>540</v>
      </c>
      <c r="E103" s="25" t="s">
        <v>31</v>
      </c>
      <c r="F103" s="25" t="s">
        <v>22</v>
      </c>
      <c r="G103" s="25" t="s">
        <v>422</v>
      </c>
      <c r="H103" s="25"/>
      <c r="I103" s="25">
        <v>608.20000000000005</v>
      </c>
      <c r="J103" s="25" t="s">
        <v>1</v>
      </c>
      <c r="K103" s="25">
        <v>442</v>
      </c>
      <c r="L103" s="25" t="s">
        <v>1</v>
      </c>
      <c r="M103" s="27">
        <v>683.8</v>
      </c>
      <c r="N103" s="28" t="s">
        <v>1</v>
      </c>
      <c r="O103" s="27">
        <v>615.29999999999995</v>
      </c>
      <c r="P103" s="28" t="s">
        <v>1</v>
      </c>
      <c r="Q103" s="29">
        <v>45016</v>
      </c>
    </row>
    <row r="104" spans="1:17" ht="217.5" x14ac:dyDescent="0.35">
      <c r="A104" s="50" t="s">
        <v>2040</v>
      </c>
      <c r="B104" s="25" t="s">
        <v>526</v>
      </c>
      <c r="C104" s="25" t="s">
        <v>46</v>
      </c>
      <c r="D104" s="25" t="s">
        <v>525</v>
      </c>
      <c r="E104" s="25" t="s">
        <v>62</v>
      </c>
      <c r="F104" s="25" t="s">
        <v>10</v>
      </c>
      <c r="G104" s="25" t="s">
        <v>422</v>
      </c>
      <c r="H104" s="25"/>
      <c r="I104" s="25">
        <v>110</v>
      </c>
      <c r="J104" s="25" t="s">
        <v>1</v>
      </c>
      <c r="K104" s="25" t="s">
        <v>2</v>
      </c>
      <c r="L104" s="25" t="s">
        <v>1</v>
      </c>
      <c r="M104" s="27">
        <v>110</v>
      </c>
      <c r="N104" s="28" t="s">
        <v>1</v>
      </c>
      <c r="O104" s="27" t="s">
        <v>2</v>
      </c>
      <c r="P104" s="28" t="s">
        <v>1</v>
      </c>
      <c r="Q104" s="29"/>
    </row>
    <row r="105" spans="1:17" ht="275.5" x14ac:dyDescent="0.35">
      <c r="A105" s="50" t="s">
        <v>2039</v>
      </c>
      <c r="B105" s="25" t="s">
        <v>498</v>
      </c>
      <c r="C105" s="25" t="s">
        <v>46</v>
      </c>
      <c r="D105" s="25" t="s">
        <v>497</v>
      </c>
      <c r="E105" s="25" t="s">
        <v>11</v>
      </c>
      <c r="F105" s="25" t="s">
        <v>22</v>
      </c>
      <c r="G105" s="25" t="s">
        <v>422</v>
      </c>
      <c r="H105" s="25" t="s">
        <v>8</v>
      </c>
      <c r="I105" s="25">
        <v>1790</v>
      </c>
      <c r="J105" s="25" t="s">
        <v>1</v>
      </c>
      <c r="K105" s="25" t="s">
        <v>2</v>
      </c>
      <c r="L105" s="25" t="s">
        <v>1</v>
      </c>
      <c r="M105" s="27">
        <v>475</v>
      </c>
      <c r="N105" s="28" t="s">
        <v>1</v>
      </c>
      <c r="O105" s="27" t="s">
        <v>2</v>
      </c>
      <c r="P105" s="28" t="s">
        <v>1</v>
      </c>
      <c r="Q105" s="29"/>
    </row>
    <row r="106" spans="1:17" ht="174" x14ac:dyDescent="0.35">
      <c r="A106" s="50" t="s">
        <v>2038</v>
      </c>
      <c r="B106" s="25" t="s">
        <v>432</v>
      </c>
      <c r="C106" s="25" t="s">
        <v>46</v>
      </c>
      <c r="D106" s="25" t="s">
        <v>431</v>
      </c>
      <c r="E106" s="25" t="s">
        <v>62</v>
      </c>
      <c r="F106" s="25" t="s">
        <v>10</v>
      </c>
      <c r="G106" s="25" t="s">
        <v>422</v>
      </c>
      <c r="H106" s="25"/>
      <c r="I106" s="25">
        <v>10</v>
      </c>
      <c r="J106" s="25" t="s">
        <v>1</v>
      </c>
      <c r="K106" s="25" t="s">
        <v>2</v>
      </c>
      <c r="L106" s="25" t="s">
        <v>1</v>
      </c>
      <c r="M106" s="27">
        <v>10</v>
      </c>
      <c r="N106" s="28" t="s">
        <v>1</v>
      </c>
      <c r="O106" s="27" t="s">
        <v>2</v>
      </c>
      <c r="P106" s="28" t="s">
        <v>1</v>
      </c>
      <c r="Q106" s="29"/>
    </row>
    <row r="107" spans="1:17" ht="101.5" x14ac:dyDescent="0.35">
      <c r="A107" s="50" t="s">
        <v>2037</v>
      </c>
      <c r="B107" s="25" t="s">
        <v>428</v>
      </c>
      <c r="C107" s="25" t="s">
        <v>13</v>
      </c>
      <c r="D107" s="25" t="s">
        <v>427</v>
      </c>
      <c r="E107" s="25" t="s">
        <v>11</v>
      </c>
      <c r="F107" s="25" t="s">
        <v>10</v>
      </c>
      <c r="G107" s="25" t="s">
        <v>422</v>
      </c>
      <c r="H107" s="25"/>
      <c r="I107" s="25">
        <v>20</v>
      </c>
      <c r="J107" s="25" t="s">
        <v>1</v>
      </c>
      <c r="K107" s="25" t="s">
        <v>2</v>
      </c>
      <c r="L107" s="25" t="s">
        <v>1</v>
      </c>
      <c r="M107" s="27">
        <v>20</v>
      </c>
      <c r="N107" s="28" t="s">
        <v>1</v>
      </c>
      <c r="O107" s="27" t="s">
        <v>2</v>
      </c>
      <c r="P107" s="28" t="s">
        <v>1</v>
      </c>
      <c r="Q107" s="29"/>
    </row>
    <row r="108" spans="1:17" ht="290" x14ac:dyDescent="0.35">
      <c r="A108" s="50" t="s">
        <v>2036</v>
      </c>
      <c r="B108" s="25" t="s">
        <v>425</v>
      </c>
      <c r="C108" s="25" t="s">
        <v>13</v>
      </c>
      <c r="D108" s="25" t="s">
        <v>424</v>
      </c>
      <c r="E108" s="25" t="s">
        <v>11</v>
      </c>
      <c r="F108" s="25" t="s">
        <v>22</v>
      </c>
      <c r="G108" s="25" t="s">
        <v>422</v>
      </c>
      <c r="H108" s="25"/>
      <c r="I108" s="25">
        <v>245</v>
      </c>
      <c r="J108" s="25" t="s">
        <v>1</v>
      </c>
      <c r="K108" s="25" t="s">
        <v>2</v>
      </c>
      <c r="L108" s="25" t="s">
        <v>1</v>
      </c>
      <c r="M108" s="27">
        <v>245</v>
      </c>
      <c r="N108" s="28" t="s">
        <v>1</v>
      </c>
      <c r="O108" s="27" t="s">
        <v>2</v>
      </c>
      <c r="P108" s="28" t="s">
        <v>1</v>
      </c>
      <c r="Q108" s="29"/>
    </row>
    <row r="109" spans="1:17" ht="246.5" x14ac:dyDescent="0.35">
      <c r="A109" s="50" t="s">
        <v>2035</v>
      </c>
      <c r="B109" s="25" t="s">
        <v>374</v>
      </c>
      <c r="C109" s="25" t="s">
        <v>13</v>
      </c>
      <c r="D109" s="25" t="s">
        <v>373</v>
      </c>
      <c r="E109" s="25" t="s">
        <v>44</v>
      </c>
      <c r="F109" s="25" t="s">
        <v>22</v>
      </c>
      <c r="G109" s="25" t="s">
        <v>8</v>
      </c>
      <c r="H109" s="25" t="s">
        <v>371</v>
      </c>
      <c r="I109" s="25">
        <v>0</v>
      </c>
      <c r="J109" s="26">
        <v>2200</v>
      </c>
      <c r="K109" s="25">
        <v>0</v>
      </c>
      <c r="L109" s="26">
        <v>2200</v>
      </c>
      <c r="M109" s="27">
        <v>0</v>
      </c>
      <c r="N109" s="43">
        <v>2200</v>
      </c>
      <c r="O109" s="27">
        <v>0</v>
      </c>
      <c r="P109" s="43">
        <v>2200</v>
      </c>
      <c r="Q109" s="29">
        <v>45021</v>
      </c>
    </row>
    <row r="110" spans="1:17" ht="217.5" x14ac:dyDescent="0.35">
      <c r="A110" s="50" t="s">
        <v>2034</v>
      </c>
      <c r="B110" s="25" t="s">
        <v>419</v>
      </c>
      <c r="C110" s="25" t="s">
        <v>13</v>
      </c>
      <c r="D110" s="25" t="s">
        <v>418</v>
      </c>
      <c r="E110" s="25" t="s">
        <v>62</v>
      </c>
      <c r="F110" s="25" t="s">
        <v>22</v>
      </c>
      <c r="G110" s="25" t="s">
        <v>8</v>
      </c>
      <c r="H110" s="25"/>
      <c r="I110" s="25">
        <v>0</v>
      </c>
      <c r="J110" s="25" t="s">
        <v>1</v>
      </c>
      <c r="K110" s="25">
        <v>0</v>
      </c>
      <c r="L110" s="25" t="s">
        <v>1</v>
      </c>
      <c r="M110" s="27">
        <v>0</v>
      </c>
      <c r="N110" s="28" t="s">
        <v>1</v>
      </c>
      <c r="O110" s="27">
        <v>0</v>
      </c>
      <c r="P110" s="28" t="s">
        <v>2033</v>
      </c>
      <c r="Q110" s="29" t="s">
        <v>2033</v>
      </c>
    </row>
    <row r="111" spans="1:17" ht="217.5" x14ac:dyDescent="0.35">
      <c r="A111" s="50" t="s">
        <v>2032</v>
      </c>
      <c r="B111" s="25" t="s">
        <v>404</v>
      </c>
      <c r="C111" s="25" t="s">
        <v>13</v>
      </c>
      <c r="D111" s="25" t="s">
        <v>403</v>
      </c>
      <c r="E111" s="25" t="s">
        <v>11</v>
      </c>
      <c r="F111" s="25" t="s">
        <v>22</v>
      </c>
      <c r="G111" s="25" t="s">
        <v>8</v>
      </c>
      <c r="H111" s="25" t="s">
        <v>366</v>
      </c>
      <c r="I111" s="25">
        <v>18215</v>
      </c>
      <c r="J111" s="25" t="s">
        <v>1</v>
      </c>
      <c r="K111" s="25">
        <v>16984</v>
      </c>
      <c r="L111" s="25" t="s">
        <v>1</v>
      </c>
      <c r="M111" s="43">
        <v>17716</v>
      </c>
      <c r="N111" s="28" t="s">
        <v>1</v>
      </c>
      <c r="O111" s="43">
        <v>19269</v>
      </c>
      <c r="P111" s="28" t="s">
        <v>1</v>
      </c>
      <c r="Q111" s="29" t="s">
        <v>1</v>
      </c>
    </row>
    <row r="112" spans="1:17" ht="159.5" x14ac:dyDescent="0.35">
      <c r="A112" s="50" t="s">
        <v>2031</v>
      </c>
      <c r="B112" s="25" t="s">
        <v>396</v>
      </c>
      <c r="C112" s="25" t="s">
        <v>13</v>
      </c>
      <c r="D112" s="25" t="s">
        <v>395</v>
      </c>
      <c r="E112" s="25" t="s">
        <v>11</v>
      </c>
      <c r="F112" s="25" t="s">
        <v>10</v>
      </c>
      <c r="G112" s="25" t="s">
        <v>8</v>
      </c>
      <c r="H112" s="25" t="s">
        <v>366</v>
      </c>
      <c r="I112" s="25">
        <v>600</v>
      </c>
      <c r="J112" s="25" t="s">
        <v>1</v>
      </c>
      <c r="K112" s="25" t="s">
        <v>2</v>
      </c>
      <c r="L112" s="25" t="s">
        <v>1</v>
      </c>
      <c r="M112" s="27">
        <v>600</v>
      </c>
      <c r="N112" s="28" t="s">
        <v>1</v>
      </c>
      <c r="O112" s="27" t="s">
        <v>2</v>
      </c>
      <c r="P112" s="28" t="s">
        <v>1</v>
      </c>
      <c r="Q112" s="29" t="s">
        <v>1</v>
      </c>
    </row>
    <row r="113" spans="1:17" ht="58" x14ac:dyDescent="0.35">
      <c r="A113" s="50" t="s">
        <v>2030</v>
      </c>
      <c r="B113" s="25" t="s">
        <v>383</v>
      </c>
      <c r="C113" s="25" t="s">
        <v>13</v>
      </c>
      <c r="D113" s="25" t="s">
        <v>382</v>
      </c>
      <c r="E113" s="25" t="s">
        <v>56</v>
      </c>
      <c r="F113" s="25" t="s">
        <v>22</v>
      </c>
      <c r="G113" s="25" t="s">
        <v>8</v>
      </c>
      <c r="H113" s="25"/>
      <c r="I113" s="25">
        <v>29100</v>
      </c>
      <c r="J113" s="25" t="s">
        <v>1</v>
      </c>
      <c r="K113" s="25">
        <v>27700</v>
      </c>
      <c r="L113" s="25" t="s">
        <v>1</v>
      </c>
      <c r="M113" s="43">
        <v>29100</v>
      </c>
      <c r="N113" s="28" t="s">
        <v>1</v>
      </c>
      <c r="O113" s="43">
        <v>28340</v>
      </c>
      <c r="P113" s="28" t="s">
        <v>1</v>
      </c>
      <c r="Q113" s="29">
        <v>45021</v>
      </c>
    </row>
    <row r="114" spans="1:17" ht="232" x14ac:dyDescent="0.35">
      <c r="A114" s="50" t="s">
        <v>2029</v>
      </c>
      <c r="B114" s="25" t="s">
        <v>369</v>
      </c>
      <c r="C114" s="25" t="s">
        <v>13</v>
      </c>
      <c r="D114" s="25" t="s">
        <v>368</v>
      </c>
      <c r="E114" s="25" t="s">
        <v>11</v>
      </c>
      <c r="F114" s="25" t="s">
        <v>22</v>
      </c>
      <c r="G114" s="25" t="s">
        <v>8</v>
      </c>
      <c r="H114" s="25" t="s">
        <v>366</v>
      </c>
      <c r="I114" s="25">
        <v>1500</v>
      </c>
      <c r="J114" s="25" t="s">
        <v>1</v>
      </c>
      <c r="K114" s="25">
        <v>1500</v>
      </c>
      <c r="L114" s="25" t="s">
        <v>1</v>
      </c>
      <c r="M114" s="43">
        <v>1197</v>
      </c>
      <c r="N114" s="28" t="s">
        <v>1</v>
      </c>
      <c r="O114" s="43">
        <v>1197</v>
      </c>
      <c r="P114" s="28" t="s">
        <v>2028</v>
      </c>
      <c r="Q114" s="29">
        <v>44805</v>
      </c>
    </row>
    <row r="115" spans="1:17" ht="159.5" x14ac:dyDescent="0.35">
      <c r="A115" s="50" t="s">
        <v>2027</v>
      </c>
      <c r="B115" s="25" t="s">
        <v>361</v>
      </c>
      <c r="C115" s="25" t="s">
        <v>46</v>
      </c>
      <c r="D115" s="25" t="s">
        <v>360</v>
      </c>
      <c r="E115" s="25" t="s">
        <v>31</v>
      </c>
      <c r="F115" s="25" t="s">
        <v>22</v>
      </c>
      <c r="G115" s="25" t="s">
        <v>8</v>
      </c>
      <c r="H115" s="25"/>
      <c r="I115" s="25">
        <v>101.16</v>
      </c>
      <c r="J115" s="25" t="s">
        <v>1</v>
      </c>
      <c r="K115" s="25">
        <v>66.760000000000005</v>
      </c>
      <c r="L115" s="25" t="s">
        <v>1</v>
      </c>
      <c r="M115" s="27">
        <v>66.760000000000005</v>
      </c>
      <c r="N115" s="28" t="s">
        <v>1</v>
      </c>
      <c r="O115" s="27">
        <v>66.760000000000005</v>
      </c>
      <c r="P115" s="28" t="s">
        <v>1</v>
      </c>
      <c r="Q115" s="29">
        <v>45021</v>
      </c>
    </row>
    <row r="116" spans="1:17" ht="116" x14ac:dyDescent="0.35">
      <c r="A116" s="50" t="s">
        <v>2026</v>
      </c>
      <c r="B116" s="25" t="s">
        <v>206</v>
      </c>
      <c r="C116" s="25" t="s">
        <v>13</v>
      </c>
      <c r="D116" s="25" t="s">
        <v>205</v>
      </c>
      <c r="E116" s="25" t="s">
        <v>44</v>
      </c>
      <c r="F116" s="25" t="s">
        <v>22</v>
      </c>
      <c r="G116" s="25" t="s">
        <v>189</v>
      </c>
      <c r="H116" s="25"/>
      <c r="I116" s="25">
        <v>30</v>
      </c>
      <c r="J116" s="26" t="s">
        <v>1</v>
      </c>
      <c r="K116" s="25">
        <v>30</v>
      </c>
      <c r="L116" s="26" t="s">
        <v>1</v>
      </c>
      <c r="M116" s="27">
        <v>30</v>
      </c>
      <c r="N116" s="43" t="s">
        <v>1</v>
      </c>
      <c r="O116" s="27">
        <v>30</v>
      </c>
      <c r="P116" s="43" t="s">
        <v>1</v>
      </c>
      <c r="Q116" s="29">
        <v>45016</v>
      </c>
    </row>
    <row r="117" spans="1:17" ht="72.5" x14ac:dyDescent="0.35">
      <c r="A117" s="50" t="s">
        <v>2025</v>
      </c>
      <c r="B117" s="25" t="s">
        <v>202</v>
      </c>
      <c r="C117" s="25" t="s">
        <v>13</v>
      </c>
      <c r="D117" s="25" t="s">
        <v>201</v>
      </c>
      <c r="E117" s="25" t="s">
        <v>56</v>
      </c>
      <c r="F117" s="25" t="s">
        <v>22</v>
      </c>
      <c r="G117" s="25" t="s">
        <v>189</v>
      </c>
      <c r="H117" s="25" t="s">
        <v>8</v>
      </c>
      <c r="I117" s="25">
        <v>26.7</v>
      </c>
      <c r="J117" s="25" t="s">
        <v>1</v>
      </c>
      <c r="K117" s="25">
        <v>26.7</v>
      </c>
      <c r="L117" s="25" t="s">
        <v>1</v>
      </c>
      <c r="M117" s="27">
        <v>26.7</v>
      </c>
      <c r="N117" s="43" t="s">
        <v>1</v>
      </c>
      <c r="O117" s="27">
        <v>27.7</v>
      </c>
      <c r="P117" s="43" t="s">
        <v>1</v>
      </c>
      <c r="Q117" s="29">
        <v>45021</v>
      </c>
    </row>
    <row r="118" spans="1:17" ht="116" x14ac:dyDescent="0.35">
      <c r="A118" s="50" t="s">
        <v>2024</v>
      </c>
      <c r="B118" s="25" t="s">
        <v>195</v>
      </c>
      <c r="C118" s="25" t="s">
        <v>13</v>
      </c>
      <c r="D118" s="25" t="s">
        <v>194</v>
      </c>
      <c r="E118" s="25" t="s">
        <v>31</v>
      </c>
      <c r="F118" s="25" t="s">
        <v>22</v>
      </c>
      <c r="G118" s="25" t="s">
        <v>189</v>
      </c>
      <c r="H118" s="25"/>
      <c r="I118" s="25">
        <v>29.24</v>
      </c>
      <c r="J118" s="25" t="s">
        <v>1</v>
      </c>
      <c r="K118" s="25">
        <v>29.24</v>
      </c>
      <c r="L118" s="25" t="s">
        <v>1</v>
      </c>
      <c r="M118" s="27">
        <v>29.24</v>
      </c>
      <c r="N118" s="28" t="s">
        <v>1</v>
      </c>
      <c r="O118" s="27">
        <v>29.24</v>
      </c>
      <c r="P118" s="28" t="s">
        <v>1</v>
      </c>
      <c r="Q118" s="29">
        <v>45021</v>
      </c>
    </row>
    <row r="119" spans="1:17" ht="130.5" x14ac:dyDescent="0.35">
      <c r="A119" s="50" t="s">
        <v>2023</v>
      </c>
      <c r="B119" s="25" t="s">
        <v>191</v>
      </c>
      <c r="C119" s="25" t="s">
        <v>13</v>
      </c>
      <c r="D119" s="25" t="s">
        <v>190</v>
      </c>
      <c r="E119" s="25" t="s">
        <v>31</v>
      </c>
      <c r="F119" s="25" t="s">
        <v>22</v>
      </c>
      <c r="G119" s="25" t="s">
        <v>189</v>
      </c>
      <c r="H119" s="25"/>
      <c r="I119" s="25">
        <v>16.573515</v>
      </c>
      <c r="J119" s="25" t="s">
        <v>1</v>
      </c>
      <c r="K119" s="25">
        <v>16.573515</v>
      </c>
      <c r="L119" s="25" t="s">
        <v>1</v>
      </c>
      <c r="M119" s="27">
        <v>16.57</v>
      </c>
      <c r="N119" s="31" t="s">
        <v>1</v>
      </c>
      <c r="O119" s="27">
        <v>16.57</v>
      </c>
      <c r="P119" s="31" t="s">
        <v>1</v>
      </c>
      <c r="Q119" s="29">
        <v>45021</v>
      </c>
    </row>
    <row r="120" spans="1:17" ht="87" x14ac:dyDescent="0.35">
      <c r="A120" s="50" t="s">
        <v>2022</v>
      </c>
      <c r="B120" s="25" t="s">
        <v>2021</v>
      </c>
      <c r="C120" s="25" t="s">
        <v>13</v>
      </c>
      <c r="D120" s="25" t="s">
        <v>2020</v>
      </c>
      <c r="E120" s="25" t="s">
        <v>31</v>
      </c>
      <c r="F120" s="25" t="s">
        <v>22</v>
      </c>
      <c r="G120" s="25" t="s">
        <v>189</v>
      </c>
      <c r="H120" s="20"/>
      <c r="I120" s="25">
        <v>0</v>
      </c>
      <c r="J120" s="25" t="s">
        <v>1</v>
      </c>
      <c r="K120" s="25">
        <v>0</v>
      </c>
      <c r="L120" s="25" t="s">
        <v>1</v>
      </c>
      <c r="M120" s="27">
        <v>5.88</v>
      </c>
      <c r="N120" s="31" t="s">
        <v>1</v>
      </c>
      <c r="O120" s="27">
        <v>1.36</v>
      </c>
      <c r="P120" s="31" t="s">
        <v>1</v>
      </c>
      <c r="Q120" s="29">
        <v>45021</v>
      </c>
    </row>
    <row r="121" spans="1:17" ht="159.5" x14ac:dyDescent="0.35">
      <c r="A121" s="50" t="s">
        <v>2019</v>
      </c>
      <c r="B121" s="25" t="s">
        <v>178</v>
      </c>
      <c r="C121" s="25" t="s">
        <v>46</v>
      </c>
      <c r="D121" s="25" t="s">
        <v>177</v>
      </c>
      <c r="E121" s="25" t="s">
        <v>56</v>
      </c>
      <c r="F121" s="25" t="s">
        <v>22</v>
      </c>
      <c r="G121" s="25" t="s">
        <v>167</v>
      </c>
      <c r="H121" s="25"/>
      <c r="I121" s="25">
        <v>74.099999999999994</v>
      </c>
      <c r="J121" s="26" t="s">
        <v>1</v>
      </c>
      <c r="K121" s="26">
        <v>66.900000000000006</v>
      </c>
      <c r="L121" s="26" t="s">
        <v>1</v>
      </c>
      <c r="M121" s="27">
        <v>74.099999999999994</v>
      </c>
      <c r="N121" s="28" t="s">
        <v>1</v>
      </c>
      <c r="O121" s="27">
        <v>66.900000000000006</v>
      </c>
      <c r="P121" s="28" t="s">
        <v>1</v>
      </c>
      <c r="Q121" s="29"/>
    </row>
    <row r="122" spans="1:17" ht="58" x14ac:dyDescent="0.35">
      <c r="A122" s="50" t="s">
        <v>2018</v>
      </c>
      <c r="B122" s="25" t="s">
        <v>169</v>
      </c>
      <c r="C122" s="25" t="s">
        <v>46</v>
      </c>
      <c r="D122" s="25" t="s">
        <v>168</v>
      </c>
      <c r="E122" s="25" t="s">
        <v>56</v>
      </c>
      <c r="F122" s="25" t="s">
        <v>22</v>
      </c>
      <c r="G122" s="25" t="s">
        <v>167</v>
      </c>
      <c r="H122" s="25"/>
      <c r="I122" s="25">
        <v>13.1</v>
      </c>
      <c r="J122" s="25" t="s">
        <v>1</v>
      </c>
      <c r="K122" s="26">
        <v>12.8</v>
      </c>
      <c r="L122" s="25" t="s">
        <v>1</v>
      </c>
      <c r="M122" s="27">
        <v>13.1</v>
      </c>
      <c r="N122" s="28" t="s">
        <v>1</v>
      </c>
      <c r="O122" s="27">
        <v>12.8</v>
      </c>
      <c r="P122" s="28" t="s">
        <v>1</v>
      </c>
      <c r="Q122" s="29"/>
    </row>
    <row r="123" spans="1:17" ht="188.5" x14ac:dyDescent="0.35">
      <c r="A123" s="50" t="s">
        <v>2017</v>
      </c>
      <c r="B123" s="25" t="s">
        <v>83</v>
      </c>
      <c r="C123" s="25" t="s">
        <v>13</v>
      </c>
      <c r="D123" s="25" t="s">
        <v>82</v>
      </c>
      <c r="E123" s="25" t="s">
        <v>31</v>
      </c>
      <c r="F123" s="25" t="s">
        <v>22</v>
      </c>
      <c r="G123" s="25" t="s">
        <v>55</v>
      </c>
      <c r="H123" s="25"/>
      <c r="I123" s="25">
        <v>309</v>
      </c>
      <c r="J123" s="26" t="s">
        <v>1</v>
      </c>
      <c r="K123" s="25">
        <v>290.8</v>
      </c>
      <c r="L123" s="26" t="s">
        <v>1</v>
      </c>
      <c r="M123" s="44">
        <f>290.8+4.8</f>
        <v>295.60000000000002</v>
      </c>
      <c r="N123" s="28" t="s">
        <v>1</v>
      </c>
      <c r="O123" s="27">
        <f>M123</f>
        <v>295.60000000000002</v>
      </c>
      <c r="P123" s="28" t="s">
        <v>1</v>
      </c>
      <c r="Q123" s="29">
        <v>45016</v>
      </c>
    </row>
    <row r="124" spans="1:17" ht="130.5" x14ac:dyDescent="0.35">
      <c r="A124" s="50" t="s">
        <v>2016</v>
      </c>
      <c r="B124" s="25" t="s">
        <v>58</v>
      </c>
      <c r="C124" s="25" t="s">
        <v>13</v>
      </c>
      <c r="D124" s="25" t="s">
        <v>57</v>
      </c>
      <c r="E124" s="25" t="s">
        <v>56</v>
      </c>
      <c r="F124" s="25" t="s">
        <v>10</v>
      </c>
      <c r="G124" s="25" t="s">
        <v>55</v>
      </c>
      <c r="H124" s="25"/>
      <c r="I124" s="25">
        <v>477</v>
      </c>
      <c r="J124" s="25" t="s">
        <v>1</v>
      </c>
      <c r="K124" s="25" t="s">
        <v>2</v>
      </c>
      <c r="L124" s="25" t="s">
        <v>1</v>
      </c>
      <c r="M124" s="27">
        <v>460.37</v>
      </c>
      <c r="N124" s="28" t="s">
        <v>1</v>
      </c>
      <c r="O124" s="27">
        <v>124</v>
      </c>
      <c r="P124" s="28" t="s">
        <v>1</v>
      </c>
      <c r="Q124" s="29">
        <v>45016</v>
      </c>
    </row>
    <row r="125" spans="1:17" ht="217.5" x14ac:dyDescent="0.35">
      <c r="A125" s="50" t="s">
        <v>2014</v>
      </c>
      <c r="B125" s="25" t="s">
        <v>160</v>
      </c>
      <c r="C125" s="25" t="s">
        <v>13</v>
      </c>
      <c r="D125" s="25" t="s">
        <v>159</v>
      </c>
      <c r="E125" s="25" t="s">
        <v>31</v>
      </c>
      <c r="F125" s="25" t="s">
        <v>22</v>
      </c>
      <c r="G125" s="25" t="s">
        <v>55</v>
      </c>
      <c r="H125" s="25"/>
      <c r="I125" s="25">
        <v>64.8</v>
      </c>
      <c r="J125" s="25" t="s">
        <v>1</v>
      </c>
      <c r="K125" s="25">
        <f>I125</f>
        <v>64.8</v>
      </c>
      <c r="L125" s="25" t="s">
        <v>1</v>
      </c>
      <c r="M125" s="27">
        <f>O125</f>
        <v>75.42</v>
      </c>
      <c r="N125" s="28" t="s">
        <v>1</v>
      </c>
      <c r="O125" s="27">
        <f>K125+10.62</f>
        <v>75.42</v>
      </c>
      <c r="P125" s="28" t="s">
        <v>1</v>
      </c>
      <c r="Q125" s="29">
        <v>45016</v>
      </c>
    </row>
    <row r="126" spans="1:17" ht="116" x14ac:dyDescent="0.35">
      <c r="A126" s="50" t="s">
        <v>2011</v>
      </c>
      <c r="B126" s="25" t="s">
        <v>152</v>
      </c>
      <c r="C126" s="25" t="s">
        <v>46</v>
      </c>
      <c r="D126" s="25" t="s">
        <v>151</v>
      </c>
      <c r="E126" s="25" t="s">
        <v>31</v>
      </c>
      <c r="F126" s="25" t="s">
        <v>22</v>
      </c>
      <c r="G126" s="25" t="s">
        <v>55</v>
      </c>
      <c r="H126" s="25"/>
      <c r="I126" s="25">
        <v>55.84</v>
      </c>
      <c r="J126" s="25" t="s">
        <v>1</v>
      </c>
      <c r="K126" s="25">
        <f>I126</f>
        <v>55.84</v>
      </c>
      <c r="L126" s="25" t="s">
        <v>1</v>
      </c>
      <c r="M126" s="27">
        <f>O126</f>
        <v>58.39</v>
      </c>
      <c r="N126" s="28" t="s">
        <v>1</v>
      </c>
      <c r="O126" s="27">
        <f>K126+2.55</f>
        <v>58.39</v>
      </c>
      <c r="P126" s="28" t="s">
        <v>1</v>
      </c>
      <c r="Q126" s="29">
        <v>45016</v>
      </c>
    </row>
    <row r="127" spans="1:17" ht="159.5" x14ac:dyDescent="0.35">
      <c r="A127" s="50" t="s">
        <v>2012</v>
      </c>
      <c r="B127" s="25" t="s">
        <v>97</v>
      </c>
      <c r="C127" s="25" t="s">
        <v>13</v>
      </c>
      <c r="D127" s="25" t="s">
        <v>2015</v>
      </c>
      <c r="E127" s="25" t="s">
        <v>31</v>
      </c>
      <c r="F127" s="25" t="s">
        <v>22</v>
      </c>
      <c r="G127" s="25" t="s">
        <v>55</v>
      </c>
      <c r="H127" s="25"/>
      <c r="I127" s="25">
        <v>35.79</v>
      </c>
      <c r="J127" s="25" t="s">
        <v>1</v>
      </c>
      <c r="K127" s="25">
        <f>I127</f>
        <v>35.79</v>
      </c>
      <c r="L127" s="25" t="s">
        <v>1</v>
      </c>
      <c r="M127" s="27">
        <f>O127</f>
        <v>47.65</v>
      </c>
      <c r="N127" s="28" t="s">
        <v>1</v>
      </c>
      <c r="O127" s="27">
        <f>K127+11.86</f>
        <v>47.65</v>
      </c>
      <c r="P127" s="28" t="s">
        <v>1</v>
      </c>
      <c r="Q127" s="29">
        <v>45016</v>
      </c>
    </row>
    <row r="128" spans="1:17" ht="43.5" x14ac:dyDescent="0.35">
      <c r="A128" s="50" t="s">
        <v>2013</v>
      </c>
      <c r="B128" s="25" t="s">
        <v>91</v>
      </c>
      <c r="C128" s="25" t="s">
        <v>13</v>
      </c>
      <c r="D128" s="25" t="s">
        <v>90</v>
      </c>
      <c r="E128" s="25" t="s">
        <v>31</v>
      </c>
      <c r="F128" s="25" t="s">
        <v>22</v>
      </c>
      <c r="G128" s="25" t="s">
        <v>55</v>
      </c>
      <c r="H128" s="25"/>
      <c r="I128" s="25">
        <v>42.18</v>
      </c>
      <c r="J128" s="25" t="s">
        <v>1</v>
      </c>
      <c r="K128" s="25">
        <f>I128</f>
        <v>42.18</v>
      </c>
      <c r="L128" s="25" t="s">
        <v>1</v>
      </c>
      <c r="M128" s="27">
        <f>O128</f>
        <v>42.92</v>
      </c>
      <c r="N128" s="28" t="s">
        <v>1</v>
      </c>
      <c r="O128" s="27">
        <f>K128+0.74</f>
        <v>42.92</v>
      </c>
      <c r="P128" s="28" t="s">
        <v>1</v>
      </c>
      <c r="Q128" s="29">
        <v>45016</v>
      </c>
    </row>
    <row r="129" spans="1:19" ht="87" x14ac:dyDescent="0.35">
      <c r="A129" s="50" t="s">
        <v>2014</v>
      </c>
      <c r="B129" s="25" t="s">
        <v>39</v>
      </c>
      <c r="C129" s="25" t="s">
        <v>46</v>
      </c>
      <c r="D129" s="25" t="s">
        <v>38</v>
      </c>
      <c r="E129" s="25" t="s">
        <v>31</v>
      </c>
      <c r="F129" s="25" t="s">
        <v>22</v>
      </c>
      <c r="G129" s="25" t="s">
        <v>37</v>
      </c>
      <c r="H129" s="25"/>
      <c r="I129" s="26">
        <v>1.4168E-2</v>
      </c>
      <c r="J129" s="38" t="s">
        <v>1</v>
      </c>
      <c r="K129" s="26">
        <v>1.4657999999999999E-2</v>
      </c>
      <c r="L129" s="26" t="s">
        <v>1</v>
      </c>
      <c r="M129" s="27">
        <v>1.4657999999999999E-2</v>
      </c>
      <c r="N129" s="28" t="s">
        <v>1</v>
      </c>
      <c r="O129" s="27">
        <v>1.4657999999999999E-2</v>
      </c>
      <c r="P129" s="28" t="s">
        <v>1</v>
      </c>
      <c r="Q129" s="45"/>
    </row>
    <row r="130" spans="1:19" ht="87" x14ac:dyDescent="0.35">
      <c r="A130" s="50" t="s">
        <v>2013</v>
      </c>
      <c r="B130" s="25" t="s">
        <v>34</v>
      </c>
      <c r="C130" s="25" t="s">
        <v>46</v>
      </c>
      <c r="D130" s="25" t="s">
        <v>33</v>
      </c>
      <c r="E130" s="25" t="s">
        <v>31</v>
      </c>
      <c r="F130" s="25" t="s">
        <v>22</v>
      </c>
      <c r="G130" s="25" t="s">
        <v>30</v>
      </c>
      <c r="H130" s="25"/>
      <c r="I130" s="38">
        <v>2.9970000000000001E-3</v>
      </c>
      <c r="J130" s="38" t="s">
        <v>1</v>
      </c>
      <c r="K130" s="38">
        <v>2.9970000000000001E-3</v>
      </c>
      <c r="L130" s="26" t="s">
        <v>1</v>
      </c>
      <c r="M130" s="27">
        <v>2.9970000000000001E-3</v>
      </c>
      <c r="N130" s="28" t="s">
        <v>1</v>
      </c>
      <c r="O130" s="46">
        <v>2.9970000000000001E-3</v>
      </c>
      <c r="P130" s="28" t="s">
        <v>1</v>
      </c>
      <c r="Q130" s="45"/>
    </row>
    <row r="131" spans="1:19" ht="188.5" x14ac:dyDescent="0.35">
      <c r="A131" s="50" t="s">
        <v>2012</v>
      </c>
      <c r="B131" s="25" t="s">
        <v>14</v>
      </c>
      <c r="C131" s="25" t="s">
        <v>13</v>
      </c>
      <c r="D131" s="25" t="s">
        <v>12</v>
      </c>
      <c r="E131" s="25" t="s">
        <v>11</v>
      </c>
      <c r="F131" s="25" t="s">
        <v>10</v>
      </c>
      <c r="G131" s="25" t="s">
        <v>9</v>
      </c>
      <c r="H131" s="25" t="s">
        <v>8</v>
      </c>
      <c r="I131" s="25">
        <v>0</v>
      </c>
      <c r="J131" s="25" t="s">
        <v>1</v>
      </c>
      <c r="K131" s="25">
        <v>0</v>
      </c>
      <c r="L131" s="25" t="s">
        <v>1</v>
      </c>
      <c r="M131" s="27">
        <v>0</v>
      </c>
      <c r="N131" s="28" t="s">
        <v>1</v>
      </c>
      <c r="O131" s="27">
        <v>0</v>
      </c>
      <c r="P131" s="28" t="s">
        <v>1</v>
      </c>
      <c r="Q131" s="45"/>
    </row>
    <row r="132" spans="1:19" ht="246.5" x14ac:dyDescent="0.35">
      <c r="A132" s="50" t="s">
        <v>2011</v>
      </c>
      <c r="B132" s="25" t="s">
        <v>25</v>
      </c>
      <c r="C132" s="25" t="s">
        <v>13</v>
      </c>
      <c r="D132" s="25" t="s">
        <v>24</v>
      </c>
      <c r="E132" s="25" t="s">
        <v>11</v>
      </c>
      <c r="F132" s="25" t="s">
        <v>22</v>
      </c>
      <c r="G132" s="25" t="s">
        <v>9</v>
      </c>
      <c r="H132" s="25" t="s">
        <v>8</v>
      </c>
      <c r="I132" s="25">
        <v>0.08</v>
      </c>
      <c r="J132" s="26">
        <v>8500</v>
      </c>
      <c r="K132" s="25">
        <v>7.5999999999999998E-2</v>
      </c>
      <c r="L132" s="26">
        <v>8213</v>
      </c>
      <c r="M132" s="27">
        <v>0</v>
      </c>
      <c r="N132" s="28">
        <v>7182</v>
      </c>
      <c r="O132" s="31">
        <v>7.5999999999999998E-2</v>
      </c>
      <c r="P132" s="28">
        <v>7151</v>
      </c>
      <c r="Q132" s="45"/>
    </row>
    <row r="134" spans="1:19" x14ac:dyDescent="0.35">
      <c r="L134" s="8"/>
      <c r="Q134" s="52"/>
    </row>
    <row r="135" spans="1:19" x14ac:dyDescent="0.35">
      <c r="I135" s="7"/>
      <c r="J135" s="7"/>
      <c r="K135" s="7"/>
      <c r="L135" s="7"/>
      <c r="N135" s="6"/>
      <c r="P135" s="6"/>
      <c r="R135" s="9"/>
    </row>
    <row r="136" spans="1:19" x14ac:dyDescent="0.35">
      <c r="K136" s="9"/>
    </row>
    <row r="137" spans="1:19" x14ac:dyDescent="0.35">
      <c r="G137" s="16"/>
      <c r="H137" s="16"/>
      <c r="I137" s="16"/>
      <c r="L137" s="7"/>
      <c r="S137" s="53"/>
    </row>
    <row r="138" spans="1:19" x14ac:dyDescent="0.35">
      <c r="G138" s="16"/>
      <c r="H138" s="16"/>
      <c r="I138" s="47"/>
      <c r="J138" s="7"/>
      <c r="K138" s="8"/>
      <c r="L138" s="7"/>
    </row>
    <row r="139" spans="1:19" x14ac:dyDescent="0.35">
      <c r="G139" s="16"/>
      <c r="H139" s="16"/>
      <c r="I139" s="16"/>
    </row>
    <row r="140" spans="1:19" x14ac:dyDescent="0.35">
      <c r="G140" s="16"/>
      <c r="H140" s="16"/>
      <c r="I140" s="47"/>
      <c r="J140" s="7"/>
    </row>
    <row r="141" spans="1:19" x14ac:dyDescent="0.35">
      <c r="G141" s="16"/>
      <c r="H141" s="16"/>
      <c r="I141" s="16"/>
      <c r="Q141" s="52"/>
    </row>
    <row r="142" spans="1:19" x14ac:dyDescent="0.35">
      <c r="G142" s="16"/>
      <c r="H142" s="16"/>
      <c r="I142" s="16"/>
    </row>
    <row r="143" spans="1:19" x14ac:dyDescent="0.35">
      <c r="Q143" s="52"/>
      <c r="R143" s="9"/>
    </row>
  </sheetData>
  <autoFilter ref="A1:Q134" xr:uid="{D10EA1BF-20E1-41E7-97EC-C62521528995}"/>
  <conditionalFormatting sqref="A133:A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E4CA-5760-4CDE-A1B9-1E89950C03FA}">
  <sheetPr>
    <tabColor theme="1"/>
  </sheetPr>
  <dimension ref="A1:AB414"/>
  <sheetViews>
    <sheetView topLeftCell="A373" zoomScale="80" zoomScaleNormal="80" workbookViewId="0">
      <selection activeCell="N393" sqref="N393"/>
    </sheetView>
  </sheetViews>
  <sheetFormatPr defaultColWidth="10.90625" defaultRowHeight="14.5" x14ac:dyDescent="0.35"/>
  <cols>
    <col min="1" max="1" width="35.6328125" customWidth="1"/>
    <col min="3" max="3" width="35.7265625" customWidth="1"/>
    <col min="4" max="4" width="15.7265625" customWidth="1"/>
    <col min="8" max="8" width="20.453125" customWidth="1"/>
    <col min="11" max="11" width="23.1796875" customWidth="1"/>
    <col min="12" max="12" width="31.453125" customWidth="1"/>
    <col min="13" max="13" width="38.36328125" customWidth="1"/>
    <col min="14" max="14" width="39.08984375" style="1" customWidth="1"/>
  </cols>
  <sheetData>
    <row r="1" spans="1:28" x14ac:dyDescent="0.35">
      <c r="A1" t="s">
        <v>2010</v>
      </c>
      <c r="B1" t="s">
        <v>2009</v>
      </c>
      <c r="C1" t="s">
        <v>2008</v>
      </c>
      <c r="D1" t="s">
        <v>2007</v>
      </c>
      <c r="E1" t="s">
        <v>2006</v>
      </c>
      <c r="F1" t="s">
        <v>2005</v>
      </c>
      <c r="G1" t="s">
        <v>2004</v>
      </c>
      <c r="H1" t="s">
        <v>2003</v>
      </c>
      <c r="I1" t="s">
        <v>2002</v>
      </c>
      <c r="J1" t="s">
        <v>2001</v>
      </c>
      <c r="K1" t="s">
        <v>2000</v>
      </c>
      <c r="L1" t="s">
        <v>1999</v>
      </c>
      <c r="M1" t="s">
        <v>1998</v>
      </c>
      <c r="N1" s="1" t="s">
        <v>1997</v>
      </c>
      <c r="O1" t="s">
        <v>1996</v>
      </c>
      <c r="P1" t="s">
        <v>1995</v>
      </c>
      <c r="Q1" t="s">
        <v>1994</v>
      </c>
      <c r="R1" t="s">
        <v>1993</v>
      </c>
      <c r="S1" t="s">
        <v>1992</v>
      </c>
      <c r="T1" t="s">
        <v>1991</v>
      </c>
      <c r="U1" t="s">
        <v>1990</v>
      </c>
      <c r="V1" t="s">
        <v>1989</v>
      </c>
      <c r="W1" t="s">
        <v>1988</v>
      </c>
      <c r="X1" t="s">
        <v>1987</v>
      </c>
      <c r="Y1" t="s">
        <v>1986</v>
      </c>
      <c r="Z1" t="s">
        <v>1985</v>
      </c>
      <c r="AA1" t="s">
        <v>1984</v>
      </c>
      <c r="AB1" t="s">
        <v>1983</v>
      </c>
    </row>
    <row r="2" spans="1:28" x14ac:dyDescent="0.35">
      <c r="A2" t="s">
        <v>1982</v>
      </c>
      <c r="B2" t="s">
        <v>46</v>
      </c>
      <c r="C2" t="s">
        <v>1981</v>
      </c>
      <c r="D2" t="s">
        <v>1980</v>
      </c>
      <c r="E2" t="s">
        <v>31</v>
      </c>
      <c r="F2" t="s">
        <v>22</v>
      </c>
      <c r="G2" t="s">
        <v>1979</v>
      </c>
      <c r="J2">
        <v>0.01</v>
      </c>
      <c r="K2" t="s">
        <v>1</v>
      </c>
      <c r="L2" t="s">
        <v>1978</v>
      </c>
      <c r="M2">
        <v>0.01</v>
      </c>
      <c r="N2" s="1" t="s">
        <v>1</v>
      </c>
      <c r="O2" t="s">
        <v>1978</v>
      </c>
      <c r="P2" t="s">
        <v>99</v>
      </c>
      <c r="Q2" t="s">
        <v>1</v>
      </c>
      <c r="R2" t="s">
        <v>531</v>
      </c>
      <c r="S2" t="s">
        <v>1977</v>
      </c>
      <c r="T2" t="s">
        <v>1</v>
      </c>
      <c r="U2" t="s">
        <v>1333</v>
      </c>
      <c r="V2" t="s">
        <v>1</v>
      </c>
      <c r="W2" t="s">
        <v>1</v>
      </c>
      <c r="Y2" t="s">
        <v>1</v>
      </c>
      <c r="Z2" t="s">
        <v>1</v>
      </c>
      <c r="AA2" t="s">
        <v>1</v>
      </c>
    </row>
    <row r="3" spans="1:28" x14ac:dyDescent="0.35">
      <c r="A3" t="s">
        <v>1976</v>
      </c>
      <c r="B3" t="s">
        <v>46</v>
      </c>
      <c r="C3" t="s">
        <v>1975</v>
      </c>
      <c r="D3" t="s">
        <v>1974</v>
      </c>
      <c r="E3" t="s">
        <v>44</v>
      </c>
      <c r="F3" t="s">
        <v>22</v>
      </c>
      <c r="G3" t="s">
        <v>1764</v>
      </c>
      <c r="H3" t="s">
        <v>1973</v>
      </c>
      <c r="J3">
        <v>2.6</v>
      </c>
      <c r="K3" t="s">
        <v>1</v>
      </c>
      <c r="L3" t="s">
        <v>762</v>
      </c>
      <c r="M3">
        <v>2.6</v>
      </c>
      <c r="N3" s="1" t="s">
        <v>1</v>
      </c>
      <c r="O3" t="s">
        <v>762</v>
      </c>
      <c r="P3" t="s">
        <v>1972</v>
      </c>
      <c r="Q3" t="s">
        <v>1</v>
      </c>
      <c r="R3" t="s">
        <v>762</v>
      </c>
      <c r="S3" t="s">
        <v>1972</v>
      </c>
      <c r="T3" t="s">
        <v>1</v>
      </c>
      <c r="U3" t="s">
        <v>762</v>
      </c>
      <c r="V3" t="s">
        <v>1972</v>
      </c>
      <c r="W3" t="s">
        <v>1</v>
      </c>
      <c r="X3" t="s">
        <v>473</v>
      </c>
      <c r="Y3" t="s">
        <v>1972</v>
      </c>
      <c r="Z3" t="s">
        <v>1972</v>
      </c>
      <c r="AA3" t="s">
        <v>1</v>
      </c>
      <c r="AB3" t="s">
        <v>1971</v>
      </c>
    </row>
    <row r="4" spans="1:28" x14ac:dyDescent="0.35">
      <c r="A4" t="s">
        <v>1970</v>
      </c>
      <c r="B4" t="s">
        <v>46</v>
      </c>
      <c r="C4" t="s">
        <v>1969</v>
      </c>
      <c r="D4" t="s">
        <v>1968</v>
      </c>
      <c r="E4" t="s">
        <v>11</v>
      </c>
      <c r="F4" t="s">
        <v>10</v>
      </c>
      <c r="G4" t="s">
        <v>1764</v>
      </c>
      <c r="H4" t="s">
        <v>1967</v>
      </c>
      <c r="J4">
        <v>20</v>
      </c>
      <c r="K4" t="s">
        <v>1</v>
      </c>
      <c r="L4" t="s">
        <v>20</v>
      </c>
      <c r="M4">
        <v>20</v>
      </c>
      <c r="N4" s="1" t="s">
        <v>1</v>
      </c>
      <c r="O4" t="s">
        <v>20</v>
      </c>
      <c r="P4" t="s">
        <v>126</v>
      </c>
      <c r="Q4" t="s">
        <v>1</v>
      </c>
      <c r="R4" t="s">
        <v>485</v>
      </c>
      <c r="S4" t="s">
        <v>1966</v>
      </c>
      <c r="T4" t="s">
        <v>1</v>
      </c>
      <c r="U4" t="s">
        <v>1965</v>
      </c>
      <c r="V4" t="s">
        <v>126</v>
      </c>
      <c r="W4" t="s">
        <v>1</v>
      </c>
      <c r="X4" t="s">
        <v>282</v>
      </c>
      <c r="Y4" t="s">
        <v>126</v>
      </c>
      <c r="Z4" t="s">
        <v>126</v>
      </c>
      <c r="AA4" t="s">
        <v>1</v>
      </c>
      <c r="AB4" t="s">
        <v>1820</v>
      </c>
    </row>
    <row r="5" spans="1:28" x14ac:dyDescent="0.35">
      <c r="A5" t="s">
        <v>1964</v>
      </c>
      <c r="B5" t="s">
        <v>46</v>
      </c>
      <c r="C5" t="s">
        <v>1963</v>
      </c>
      <c r="D5" t="s">
        <v>1962</v>
      </c>
      <c r="E5" t="s">
        <v>56</v>
      </c>
      <c r="F5" t="s">
        <v>22</v>
      </c>
      <c r="G5" t="s">
        <v>1764</v>
      </c>
      <c r="H5" t="s">
        <v>1803</v>
      </c>
      <c r="J5">
        <v>100</v>
      </c>
      <c r="K5" t="s">
        <v>1</v>
      </c>
      <c r="L5" t="s">
        <v>1802</v>
      </c>
      <c r="M5">
        <v>100</v>
      </c>
      <c r="N5" s="1" t="s">
        <v>1</v>
      </c>
      <c r="O5" t="s">
        <v>1802</v>
      </c>
      <c r="P5" t="s">
        <v>501</v>
      </c>
      <c r="Q5" t="s">
        <v>1</v>
      </c>
      <c r="R5" t="s">
        <v>531</v>
      </c>
      <c r="S5" t="s">
        <v>501</v>
      </c>
      <c r="T5" t="s">
        <v>1</v>
      </c>
      <c r="U5" t="s">
        <v>729</v>
      </c>
      <c r="V5" t="s">
        <v>501</v>
      </c>
      <c r="W5" t="s">
        <v>1</v>
      </c>
      <c r="X5" t="s">
        <v>729</v>
      </c>
      <c r="Y5" t="s">
        <v>501</v>
      </c>
      <c r="Z5" t="s">
        <v>501</v>
      </c>
      <c r="AA5" t="s">
        <v>1</v>
      </c>
      <c r="AB5" t="s">
        <v>109</v>
      </c>
    </row>
    <row r="6" spans="1:28" x14ac:dyDescent="0.35">
      <c r="A6" t="s">
        <v>1961</v>
      </c>
      <c r="B6" t="s">
        <v>46</v>
      </c>
      <c r="C6" t="s">
        <v>1960</v>
      </c>
      <c r="E6" t="s">
        <v>11</v>
      </c>
      <c r="F6" t="s">
        <v>22</v>
      </c>
      <c r="G6" t="s">
        <v>1764</v>
      </c>
      <c r="H6" t="s">
        <v>367</v>
      </c>
      <c r="I6" t="s">
        <v>366</v>
      </c>
      <c r="J6">
        <v>11085</v>
      </c>
      <c r="K6" t="s">
        <v>1</v>
      </c>
      <c r="L6" t="s">
        <v>20</v>
      </c>
      <c r="M6">
        <v>11085</v>
      </c>
      <c r="N6" s="1" t="s">
        <v>1</v>
      </c>
      <c r="O6" t="s">
        <v>20</v>
      </c>
      <c r="P6" t="s">
        <v>1959</v>
      </c>
      <c r="Q6" t="s">
        <v>1</v>
      </c>
      <c r="R6" t="s">
        <v>1952</v>
      </c>
      <c r="S6" t="s">
        <v>1958</v>
      </c>
      <c r="T6" t="s">
        <v>1</v>
      </c>
      <c r="U6" t="s">
        <v>65</v>
      </c>
      <c r="V6" t="s">
        <v>1958</v>
      </c>
      <c r="W6" t="s">
        <v>1</v>
      </c>
      <c r="X6" t="s">
        <v>729</v>
      </c>
      <c r="Y6" t="s">
        <v>1957</v>
      </c>
      <c r="Z6" t="s">
        <v>1956</v>
      </c>
      <c r="AA6" t="s">
        <v>1</v>
      </c>
      <c r="AB6" t="s">
        <v>232</v>
      </c>
    </row>
    <row r="7" spans="1:28" x14ac:dyDescent="0.35">
      <c r="A7" t="s">
        <v>1955</v>
      </c>
      <c r="B7" t="s">
        <v>46</v>
      </c>
      <c r="C7" t="s">
        <v>1954</v>
      </c>
      <c r="E7" t="s">
        <v>11</v>
      </c>
      <c r="F7" t="s">
        <v>22</v>
      </c>
      <c r="G7" t="s">
        <v>1764</v>
      </c>
      <c r="H7" t="s">
        <v>367</v>
      </c>
      <c r="J7">
        <v>573</v>
      </c>
      <c r="K7" t="s">
        <v>1</v>
      </c>
      <c r="L7" t="s">
        <v>20</v>
      </c>
      <c r="M7">
        <v>573</v>
      </c>
      <c r="N7" s="1" t="s">
        <v>1</v>
      </c>
      <c r="O7" t="s">
        <v>20</v>
      </c>
      <c r="P7" t="s">
        <v>1953</v>
      </c>
      <c r="Q7" t="s">
        <v>1</v>
      </c>
      <c r="R7" t="s">
        <v>1952</v>
      </c>
      <c r="S7" t="s">
        <v>1951</v>
      </c>
      <c r="T7" t="s">
        <v>1</v>
      </c>
      <c r="U7" t="s">
        <v>65</v>
      </c>
      <c r="V7" t="s">
        <v>1951</v>
      </c>
      <c r="W7" t="s">
        <v>1</v>
      </c>
      <c r="X7" t="s">
        <v>729</v>
      </c>
      <c r="Y7" t="s">
        <v>1950</v>
      </c>
      <c r="Z7" t="s">
        <v>1950</v>
      </c>
      <c r="AA7" t="s">
        <v>1</v>
      </c>
      <c r="AB7" t="s">
        <v>587</v>
      </c>
    </row>
    <row r="8" spans="1:28" x14ac:dyDescent="0.35">
      <c r="A8" t="s">
        <v>1949</v>
      </c>
      <c r="B8" t="s">
        <v>46</v>
      </c>
      <c r="C8" t="s">
        <v>1948</v>
      </c>
      <c r="D8" t="s">
        <v>1947</v>
      </c>
      <c r="E8" t="s">
        <v>11</v>
      </c>
      <c r="F8" t="s">
        <v>22</v>
      </c>
      <c r="G8" t="s">
        <v>1764</v>
      </c>
      <c r="I8" t="s">
        <v>366</v>
      </c>
      <c r="J8">
        <v>0</v>
      </c>
      <c r="K8" t="s">
        <v>1</v>
      </c>
      <c r="L8" t="s">
        <v>7</v>
      </c>
      <c r="M8">
        <v>0</v>
      </c>
      <c r="N8" s="1" t="s">
        <v>1</v>
      </c>
      <c r="O8" t="s">
        <v>7</v>
      </c>
      <c r="P8" t="s">
        <v>5</v>
      </c>
      <c r="Q8" t="s">
        <v>1</v>
      </c>
      <c r="R8" t="s">
        <v>762</v>
      </c>
      <c r="S8" t="s">
        <v>5</v>
      </c>
      <c r="T8" t="s">
        <v>1</v>
      </c>
      <c r="U8" t="s">
        <v>762</v>
      </c>
      <c r="V8" t="s">
        <v>5</v>
      </c>
      <c r="W8" t="s">
        <v>1</v>
      </c>
      <c r="X8" t="s">
        <v>282</v>
      </c>
      <c r="Y8" t="s">
        <v>5</v>
      </c>
      <c r="Z8" t="s">
        <v>5</v>
      </c>
      <c r="AA8" t="s">
        <v>1</v>
      </c>
      <c r="AB8" t="s">
        <v>114</v>
      </c>
    </row>
    <row r="9" spans="1:28" x14ac:dyDescent="0.35">
      <c r="A9" t="s">
        <v>1946</v>
      </c>
      <c r="B9" t="s">
        <v>46</v>
      </c>
      <c r="C9" t="s">
        <v>1945</v>
      </c>
      <c r="E9" t="s">
        <v>11</v>
      </c>
      <c r="F9" t="s">
        <v>10</v>
      </c>
      <c r="G9" t="s">
        <v>1764</v>
      </c>
      <c r="I9" t="s">
        <v>182</v>
      </c>
      <c r="J9">
        <v>0.05</v>
      </c>
      <c r="K9" t="s">
        <v>1</v>
      </c>
      <c r="L9" t="s">
        <v>762</v>
      </c>
      <c r="M9">
        <v>0.05</v>
      </c>
      <c r="N9" s="1" t="s">
        <v>1</v>
      </c>
      <c r="O9" t="s">
        <v>762</v>
      </c>
      <c r="P9" t="s">
        <v>262</v>
      </c>
      <c r="Q9" t="s">
        <v>1</v>
      </c>
      <c r="R9" t="s">
        <v>762</v>
      </c>
      <c r="S9" t="s">
        <v>262</v>
      </c>
      <c r="T9" t="s">
        <v>1</v>
      </c>
      <c r="U9" t="s">
        <v>762</v>
      </c>
      <c r="V9" t="s">
        <v>262</v>
      </c>
      <c r="W9" t="s">
        <v>1</v>
      </c>
      <c r="X9" t="s">
        <v>1059</v>
      </c>
      <c r="Y9" t="s">
        <v>1</v>
      </c>
      <c r="Z9" t="s">
        <v>1</v>
      </c>
      <c r="AA9" t="s">
        <v>1</v>
      </c>
    </row>
    <row r="10" spans="1:28" x14ac:dyDescent="0.35">
      <c r="A10" t="s">
        <v>1944</v>
      </c>
      <c r="B10" t="s">
        <v>13</v>
      </c>
      <c r="C10" t="s">
        <v>1943</v>
      </c>
      <c r="D10" t="s">
        <v>1942</v>
      </c>
      <c r="E10" t="s">
        <v>11</v>
      </c>
      <c r="F10" t="s">
        <v>22</v>
      </c>
      <c r="G10" t="s">
        <v>1764</v>
      </c>
      <c r="H10" t="s">
        <v>1941</v>
      </c>
      <c r="I10" t="s">
        <v>8</v>
      </c>
      <c r="J10">
        <v>0</v>
      </c>
      <c r="K10" t="s">
        <v>1</v>
      </c>
      <c r="L10" t="s">
        <v>20</v>
      </c>
      <c r="M10">
        <v>0</v>
      </c>
      <c r="N10" s="1" t="s">
        <v>1</v>
      </c>
      <c r="O10" t="s">
        <v>20</v>
      </c>
      <c r="P10" t="s">
        <v>2</v>
      </c>
      <c r="Q10" t="s">
        <v>1</v>
      </c>
      <c r="R10" t="s">
        <v>1940</v>
      </c>
      <c r="S10" t="s">
        <v>2</v>
      </c>
      <c r="T10" t="s">
        <v>1</v>
      </c>
      <c r="V10" t="s">
        <v>1938</v>
      </c>
      <c r="W10" t="s">
        <v>1</v>
      </c>
      <c r="X10" t="s">
        <v>1939</v>
      </c>
      <c r="Y10" t="s">
        <v>1938</v>
      </c>
      <c r="Z10" t="s">
        <v>2</v>
      </c>
      <c r="AA10" t="s">
        <v>1</v>
      </c>
      <c r="AB10" t="s">
        <v>1937</v>
      </c>
    </row>
    <row r="11" spans="1:28" x14ac:dyDescent="0.35">
      <c r="A11" t="s">
        <v>1936</v>
      </c>
      <c r="B11" t="s">
        <v>13</v>
      </c>
      <c r="C11" t="s">
        <v>1935</v>
      </c>
      <c r="D11" t="s">
        <v>1934</v>
      </c>
      <c r="E11" t="s">
        <v>44</v>
      </c>
      <c r="F11" t="s">
        <v>22</v>
      </c>
      <c r="G11" t="s">
        <v>1764</v>
      </c>
      <c r="H11" t="s">
        <v>1933</v>
      </c>
      <c r="J11">
        <v>14.5</v>
      </c>
      <c r="K11" t="s">
        <v>1</v>
      </c>
      <c r="L11" t="s">
        <v>20</v>
      </c>
      <c r="M11">
        <v>10.65</v>
      </c>
      <c r="N11" s="1" t="s">
        <v>1</v>
      </c>
      <c r="O11" t="s">
        <v>20</v>
      </c>
      <c r="P11" t="s">
        <v>1932</v>
      </c>
      <c r="Q11" t="s">
        <v>1</v>
      </c>
      <c r="R11" t="s">
        <v>282</v>
      </c>
      <c r="S11" t="s">
        <v>1932</v>
      </c>
      <c r="T11" t="s">
        <v>1</v>
      </c>
      <c r="U11" t="s">
        <v>282</v>
      </c>
      <c r="V11" t="s">
        <v>1932</v>
      </c>
      <c r="W11" t="s">
        <v>1</v>
      </c>
      <c r="X11" t="s">
        <v>282</v>
      </c>
      <c r="Y11" t="s">
        <v>2</v>
      </c>
      <c r="Z11" t="s">
        <v>1290</v>
      </c>
      <c r="AA11" t="s">
        <v>1</v>
      </c>
      <c r="AB11" t="s">
        <v>1931</v>
      </c>
    </row>
    <row r="12" spans="1:28" x14ac:dyDescent="0.35">
      <c r="A12" t="s">
        <v>1930</v>
      </c>
      <c r="B12" t="s">
        <v>13</v>
      </c>
      <c r="C12" t="s">
        <v>1929</v>
      </c>
      <c r="D12" t="s">
        <v>1928</v>
      </c>
      <c r="E12" t="s">
        <v>11</v>
      </c>
      <c r="F12" t="s">
        <v>22</v>
      </c>
      <c r="G12" t="s">
        <v>1764</v>
      </c>
      <c r="H12" t="s">
        <v>1846</v>
      </c>
      <c r="I12" t="s">
        <v>8</v>
      </c>
      <c r="J12">
        <v>1468.02</v>
      </c>
      <c r="K12" s="1" t="s">
        <v>1927</v>
      </c>
      <c r="L12" s="1" t="s">
        <v>1781</v>
      </c>
      <c r="M12" s="1">
        <v>35.94</v>
      </c>
      <c r="N12" s="1">
        <v>26135.4</v>
      </c>
      <c r="O12" s="1" t="s">
        <v>1781</v>
      </c>
      <c r="P12" s="1" t="s">
        <v>1926</v>
      </c>
      <c r="Q12" s="1" t="s">
        <v>1925</v>
      </c>
      <c r="R12" s="1" t="s">
        <v>28</v>
      </c>
      <c r="S12" s="1" t="s">
        <v>880</v>
      </c>
      <c r="T12" s="1" t="s">
        <v>1924</v>
      </c>
      <c r="U12" s="1" t="s">
        <v>321</v>
      </c>
      <c r="V12" s="1" t="s">
        <v>1923</v>
      </c>
      <c r="W12" s="1" t="s">
        <v>1922</v>
      </c>
      <c r="X12" s="1" t="s">
        <v>391</v>
      </c>
      <c r="Y12" s="1" t="s">
        <v>1921</v>
      </c>
      <c r="Z12" s="1" t="s">
        <v>1837</v>
      </c>
      <c r="AA12" s="1" t="s">
        <v>1836</v>
      </c>
      <c r="AB12" s="1" t="s">
        <v>232</v>
      </c>
    </row>
    <row r="13" spans="1:28" x14ac:dyDescent="0.35">
      <c r="A13" t="s">
        <v>1920</v>
      </c>
      <c r="B13" t="s">
        <v>13</v>
      </c>
      <c r="C13" t="s">
        <v>1919</v>
      </c>
      <c r="D13" t="s">
        <v>1918</v>
      </c>
      <c r="E13" t="s">
        <v>11</v>
      </c>
      <c r="F13" t="s">
        <v>22</v>
      </c>
      <c r="G13" t="s">
        <v>1764</v>
      </c>
      <c r="H13" t="s">
        <v>1803</v>
      </c>
      <c r="J13">
        <v>673</v>
      </c>
      <c r="K13" s="1" t="s">
        <v>1917</v>
      </c>
      <c r="L13" s="1" t="s">
        <v>1802</v>
      </c>
      <c r="M13" s="1">
        <v>446.4</v>
      </c>
      <c r="N13" s="1">
        <v>68.98</v>
      </c>
      <c r="O13" s="1" t="s">
        <v>1802</v>
      </c>
      <c r="P13" s="1" t="s">
        <v>1916</v>
      </c>
      <c r="Q13" s="1" t="s">
        <v>1915</v>
      </c>
      <c r="R13" s="1" t="s">
        <v>109</v>
      </c>
      <c r="S13" s="1" t="s">
        <v>2</v>
      </c>
      <c r="T13" s="1" t="s">
        <v>2</v>
      </c>
      <c r="U13" s="1"/>
      <c r="V13" s="1" t="s">
        <v>2</v>
      </c>
      <c r="W13" s="1" t="s">
        <v>2</v>
      </c>
      <c r="X13" s="1" t="s">
        <v>282</v>
      </c>
      <c r="Y13" s="1" t="s">
        <v>2</v>
      </c>
      <c r="Z13" s="1" t="s">
        <v>2</v>
      </c>
      <c r="AA13" s="1" t="s">
        <v>2</v>
      </c>
      <c r="AB13" s="1" t="s">
        <v>1491</v>
      </c>
    </row>
    <row r="14" spans="1:28" x14ac:dyDescent="0.35">
      <c r="A14" t="s">
        <v>1914</v>
      </c>
      <c r="B14" t="s">
        <v>46</v>
      </c>
      <c r="C14" t="s">
        <v>1913</v>
      </c>
      <c r="E14" t="s">
        <v>56</v>
      </c>
      <c r="F14" t="s">
        <v>22</v>
      </c>
      <c r="G14" t="s">
        <v>1764</v>
      </c>
      <c r="I14" t="s">
        <v>111</v>
      </c>
      <c r="J14">
        <v>15</v>
      </c>
      <c r="K14" s="1" t="s">
        <v>1</v>
      </c>
      <c r="L14" s="1" t="s">
        <v>26</v>
      </c>
      <c r="M14" s="1">
        <v>15</v>
      </c>
      <c r="N14" s="1" t="s">
        <v>1</v>
      </c>
      <c r="O14" s="1" t="s">
        <v>26</v>
      </c>
      <c r="P14" s="1" t="s">
        <v>1022</v>
      </c>
      <c r="Q14" s="1" t="s">
        <v>1</v>
      </c>
      <c r="R14" s="1" t="s">
        <v>26</v>
      </c>
      <c r="S14" s="1" t="s">
        <v>1022</v>
      </c>
      <c r="T14" s="1" t="s">
        <v>1</v>
      </c>
      <c r="U14" s="1" t="s">
        <v>26</v>
      </c>
      <c r="V14" s="1" t="s">
        <v>1022</v>
      </c>
      <c r="W14" s="1" t="s">
        <v>1</v>
      </c>
      <c r="X14" s="1" t="s">
        <v>282</v>
      </c>
      <c r="Y14" s="1" t="s">
        <v>1022</v>
      </c>
      <c r="Z14" s="1" t="s">
        <v>1022</v>
      </c>
      <c r="AA14" s="1" t="s">
        <v>1</v>
      </c>
      <c r="AB14" s="1" t="s">
        <v>1912</v>
      </c>
    </row>
    <row r="15" spans="1:28" x14ac:dyDescent="0.35">
      <c r="A15" t="s">
        <v>1911</v>
      </c>
      <c r="B15" t="s">
        <v>46</v>
      </c>
      <c r="C15" t="s">
        <v>1910</v>
      </c>
      <c r="D15" t="s">
        <v>1909</v>
      </c>
      <c r="E15" t="s">
        <v>11</v>
      </c>
      <c r="F15" t="s">
        <v>22</v>
      </c>
      <c r="G15" t="s">
        <v>1764</v>
      </c>
      <c r="H15" t="s">
        <v>367</v>
      </c>
      <c r="J15">
        <v>3771</v>
      </c>
      <c r="K15" s="1" t="s">
        <v>1</v>
      </c>
      <c r="L15" s="1" t="s">
        <v>20</v>
      </c>
      <c r="M15" s="1">
        <v>3771</v>
      </c>
      <c r="N15" s="1" t="s">
        <v>1</v>
      </c>
      <c r="O15" s="1" t="s">
        <v>20</v>
      </c>
      <c r="P15" s="1" t="s">
        <v>1908</v>
      </c>
      <c r="Q15" s="1" t="s">
        <v>1</v>
      </c>
      <c r="R15" s="1" t="s">
        <v>65</v>
      </c>
      <c r="S15" s="1" t="s">
        <v>1908</v>
      </c>
      <c r="T15" s="1" t="s">
        <v>1</v>
      </c>
      <c r="U15" s="1" t="s">
        <v>65</v>
      </c>
      <c r="V15" s="1" t="s">
        <v>1907</v>
      </c>
      <c r="W15" s="1" t="s">
        <v>1</v>
      </c>
      <c r="X15" s="1" t="s">
        <v>282</v>
      </c>
      <c r="Y15" s="1" t="s">
        <v>1</v>
      </c>
      <c r="Z15" s="1" t="s">
        <v>2</v>
      </c>
      <c r="AA15" s="1" t="s">
        <v>1</v>
      </c>
      <c r="AB15" s="1" t="s">
        <v>1906</v>
      </c>
    </row>
    <row r="16" spans="1:28" x14ac:dyDescent="0.35">
      <c r="A16" t="s">
        <v>1905</v>
      </c>
      <c r="B16" t="s">
        <v>13</v>
      </c>
      <c r="C16" t="s">
        <v>1904</v>
      </c>
      <c r="D16" t="s">
        <v>1765</v>
      </c>
      <c r="E16" t="s">
        <v>11</v>
      </c>
      <c r="F16" t="s">
        <v>22</v>
      </c>
      <c r="G16" t="s">
        <v>1764</v>
      </c>
      <c r="H16" t="s">
        <v>367</v>
      </c>
      <c r="J16">
        <v>2131</v>
      </c>
      <c r="K16" s="1" t="s">
        <v>1</v>
      </c>
      <c r="L16" s="1" t="s">
        <v>20</v>
      </c>
      <c r="M16" s="1">
        <v>2131</v>
      </c>
      <c r="N16" s="1" t="s">
        <v>1</v>
      </c>
      <c r="O16" s="1" t="s">
        <v>20</v>
      </c>
      <c r="P16" s="1" t="s">
        <v>1903</v>
      </c>
      <c r="Q16" s="1" t="s">
        <v>1</v>
      </c>
      <c r="R16" s="1" t="s">
        <v>65</v>
      </c>
      <c r="S16" s="1" t="s">
        <v>1903</v>
      </c>
      <c r="T16" s="1" t="s">
        <v>1</v>
      </c>
      <c r="U16" s="1" t="s">
        <v>65</v>
      </c>
      <c r="V16" s="1" t="s">
        <v>1902</v>
      </c>
      <c r="W16" s="1" t="s">
        <v>1</v>
      </c>
      <c r="X16" s="1" t="s">
        <v>161</v>
      </c>
      <c r="Y16" s="1" t="s">
        <v>1</v>
      </c>
      <c r="Z16" s="1" t="s">
        <v>1901</v>
      </c>
      <c r="AA16" s="1" t="s">
        <v>1</v>
      </c>
      <c r="AB16" s="1" t="s">
        <v>219</v>
      </c>
    </row>
    <row r="17" spans="1:28" x14ac:dyDescent="0.35">
      <c r="A17" t="s">
        <v>1900</v>
      </c>
      <c r="B17" t="s">
        <v>13</v>
      </c>
      <c r="C17" t="s">
        <v>1899</v>
      </c>
      <c r="D17" t="s">
        <v>1898</v>
      </c>
      <c r="E17" t="s">
        <v>11</v>
      </c>
      <c r="F17" t="s">
        <v>10</v>
      </c>
      <c r="G17" t="s">
        <v>1764</v>
      </c>
      <c r="H17" t="s">
        <v>1897</v>
      </c>
      <c r="J17">
        <v>232.7</v>
      </c>
      <c r="K17" s="1" t="s">
        <v>1</v>
      </c>
      <c r="L17" s="1" t="s">
        <v>1592</v>
      </c>
      <c r="M17" s="1">
        <v>232.6</v>
      </c>
      <c r="N17" s="1" t="s">
        <v>1</v>
      </c>
      <c r="O17" s="1" t="s">
        <v>1592</v>
      </c>
      <c r="P17" s="1" t="s">
        <v>1896</v>
      </c>
      <c r="Q17" s="1" t="s">
        <v>1</v>
      </c>
      <c r="R17" s="1" t="s">
        <v>917</v>
      </c>
      <c r="S17" s="1" t="s">
        <v>1895</v>
      </c>
      <c r="T17" s="1" t="s">
        <v>1</v>
      </c>
      <c r="U17" s="1" t="s">
        <v>906</v>
      </c>
      <c r="V17" s="1" t="s">
        <v>363</v>
      </c>
      <c r="W17" s="1" t="s">
        <v>1</v>
      </c>
      <c r="X17" s="1" t="s">
        <v>455</v>
      </c>
      <c r="Y17" s="1" t="s">
        <v>1</v>
      </c>
      <c r="Z17" s="1" t="s">
        <v>363</v>
      </c>
      <c r="AA17" s="1" t="s">
        <v>1</v>
      </c>
      <c r="AB17" s="1" t="s">
        <v>455</v>
      </c>
    </row>
    <row r="18" spans="1:28" x14ac:dyDescent="0.35">
      <c r="A18" t="s">
        <v>1894</v>
      </c>
      <c r="B18" t="s">
        <v>46</v>
      </c>
      <c r="C18" t="s">
        <v>1893</v>
      </c>
      <c r="D18" t="s">
        <v>1892</v>
      </c>
      <c r="E18" t="s">
        <v>62</v>
      </c>
      <c r="F18" t="s">
        <v>10</v>
      </c>
      <c r="G18" t="s">
        <v>1764</v>
      </c>
      <c r="H18" t="s">
        <v>367</v>
      </c>
      <c r="J18">
        <v>482.95</v>
      </c>
      <c r="K18" s="1" t="s">
        <v>1</v>
      </c>
      <c r="L18" s="1" t="s">
        <v>1592</v>
      </c>
      <c r="M18" s="1">
        <v>482.95</v>
      </c>
      <c r="N18" s="1" t="s">
        <v>1</v>
      </c>
      <c r="O18" s="1" t="s">
        <v>1592</v>
      </c>
      <c r="P18" s="1" t="s">
        <v>1891</v>
      </c>
      <c r="Q18" s="1" t="s">
        <v>1</v>
      </c>
      <c r="R18" s="1" t="s">
        <v>49</v>
      </c>
      <c r="S18" s="1" t="s">
        <v>456</v>
      </c>
      <c r="T18" s="1" t="s">
        <v>1</v>
      </c>
      <c r="U18" s="1" t="s">
        <v>906</v>
      </c>
      <c r="V18" s="1" t="s">
        <v>456</v>
      </c>
      <c r="W18" s="1" t="s">
        <v>1</v>
      </c>
      <c r="X18" s="1" t="s">
        <v>455</v>
      </c>
      <c r="Y18" s="1" t="s">
        <v>1</v>
      </c>
      <c r="Z18" s="1" t="s">
        <v>456</v>
      </c>
      <c r="AA18" s="1" t="s">
        <v>1</v>
      </c>
      <c r="AB18" s="1" t="s">
        <v>455</v>
      </c>
    </row>
    <row r="19" spans="1:28" x14ac:dyDescent="0.35">
      <c r="A19" t="s">
        <v>1890</v>
      </c>
      <c r="B19" t="s">
        <v>46</v>
      </c>
      <c r="C19" t="s">
        <v>1889</v>
      </c>
      <c r="D19" t="s">
        <v>1888</v>
      </c>
      <c r="E19" t="s">
        <v>56</v>
      </c>
      <c r="F19" t="s">
        <v>10</v>
      </c>
      <c r="G19" t="s">
        <v>1764</v>
      </c>
      <c r="H19" t="s">
        <v>1887</v>
      </c>
      <c r="J19">
        <v>916.7</v>
      </c>
      <c r="K19" s="1" t="s">
        <v>1</v>
      </c>
      <c r="L19" s="1" t="s">
        <v>1592</v>
      </c>
      <c r="M19" s="1">
        <v>916.7</v>
      </c>
      <c r="N19" s="1" t="s">
        <v>1</v>
      </c>
      <c r="O19" s="1" t="s">
        <v>1592</v>
      </c>
      <c r="P19" s="1" t="s">
        <v>1316</v>
      </c>
      <c r="Q19" s="1" t="s">
        <v>1</v>
      </c>
      <c r="R19" s="1" t="s">
        <v>917</v>
      </c>
      <c r="S19" s="1" t="s">
        <v>1316</v>
      </c>
      <c r="T19" s="1" t="s">
        <v>1</v>
      </c>
      <c r="U19" s="1" t="s">
        <v>26</v>
      </c>
      <c r="V19" s="1" t="s">
        <v>1316</v>
      </c>
      <c r="W19" s="1" t="s">
        <v>1</v>
      </c>
      <c r="X19" s="1" t="s">
        <v>455</v>
      </c>
      <c r="Y19" s="1" t="s">
        <v>1</v>
      </c>
      <c r="Z19" s="1" t="s">
        <v>1316</v>
      </c>
      <c r="AA19" s="1" t="s">
        <v>1</v>
      </c>
      <c r="AB19" s="1" t="s">
        <v>455</v>
      </c>
    </row>
    <row r="20" spans="1:28" x14ac:dyDescent="0.35">
      <c r="A20" t="s">
        <v>1886</v>
      </c>
      <c r="B20" t="s">
        <v>46</v>
      </c>
      <c r="C20" t="s">
        <v>1885</v>
      </c>
      <c r="E20" t="s">
        <v>62</v>
      </c>
      <c r="F20" t="s">
        <v>10</v>
      </c>
      <c r="G20" t="s">
        <v>1764</v>
      </c>
      <c r="J20">
        <v>58.5</v>
      </c>
      <c r="K20" s="1" t="s">
        <v>1</v>
      </c>
      <c r="L20" s="1" t="s">
        <v>1592</v>
      </c>
      <c r="M20" s="1">
        <v>58.5</v>
      </c>
      <c r="N20" s="1" t="s">
        <v>1</v>
      </c>
      <c r="O20" s="1" t="s">
        <v>1592</v>
      </c>
      <c r="P20" s="1" t="s">
        <v>1311</v>
      </c>
      <c r="Q20" s="1" t="s">
        <v>1</v>
      </c>
      <c r="R20" s="1" t="s">
        <v>906</v>
      </c>
      <c r="S20" s="1" t="s">
        <v>1311</v>
      </c>
      <c r="T20" s="1" t="s">
        <v>1</v>
      </c>
      <c r="U20" s="1" t="s">
        <v>906</v>
      </c>
      <c r="V20" s="1" t="s">
        <v>682</v>
      </c>
      <c r="W20" s="1" t="s">
        <v>1</v>
      </c>
      <c r="X20" s="1" t="s">
        <v>455</v>
      </c>
      <c r="Y20" s="1" t="s">
        <v>1</v>
      </c>
      <c r="Z20" s="1" t="s">
        <v>682</v>
      </c>
      <c r="AA20" s="1" t="s">
        <v>1</v>
      </c>
      <c r="AB20" s="1" t="s">
        <v>455</v>
      </c>
    </row>
    <row r="21" spans="1:28" x14ac:dyDescent="0.35">
      <c r="A21" t="s">
        <v>1884</v>
      </c>
      <c r="B21" t="s">
        <v>13</v>
      </c>
      <c r="C21" t="s">
        <v>1883</v>
      </c>
      <c r="D21" t="s">
        <v>1882</v>
      </c>
      <c r="E21" t="s">
        <v>11</v>
      </c>
      <c r="F21" t="s">
        <v>22</v>
      </c>
      <c r="G21" t="s">
        <v>1764</v>
      </c>
      <c r="H21" t="s">
        <v>1846</v>
      </c>
      <c r="I21" t="s">
        <v>8</v>
      </c>
      <c r="J21">
        <v>261.11</v>
      </c>
      <c r="K21" s="1" t="s">
        <v>1881</v>
      </c>
      <c r="L21" s="1" t="s">
        <v>1781</v>
      </c>
      <c r="M21" s="1">
        <v>0</v>
      </c>
      <c r="N21" s="1">
        <v>5065.43</v>
      </c>
      <c r="O21" s="1" t="s">
        <v>1781</v>
      </c>
      <c r="P21" s="1" t="s">
        <v>1880</v>
      </c>
      <c r="Q21" s="1" t="s">
        <v>1879</v>
      </c>
      <c r="R21" s="1" t="s">
        <v>28</v>
      </c>
      <c r="S21" s="1" t="s">
        <v>1878</v>
      </c>
      <c r="T21" s="1" t="s">
        <v>1877</v>
      </c>
      <c r="U21" s="1" t="s">
        <v>321</v>
      </c>
      <c r="V21" s="1" t="s">
        <v>1876</v>
      </c>
      <c r="W21" s="1" t="s">
        <v>1875</v>
      </c>
      <c r="X21" s="1" t="s">
        <v>391</v>
      </c>
      <c r="Y21" s="1" t="s">
        <v>1874</v>
      </c>
      <c r="Z21" s="1" t="s">
        <v>1837</v>
      </c>
      <c r="AA21" s="1" t="s">
        <v>1836</v>
      </c>
      <c r="AB21" s="1" t="s">
        <v>1873</v>
      </c>
    </row>
    <row r="22" spans="1:28" x14ac:dyDescent="0.35">
      <c r="A22" t="s">
        <v>1872</v>
      </c>
      <c r="B22" t="s">
        <v>13</v>
      </c>
      <c r="C22" t="s">
        <v>1871</v>
      </c>
      <c r="D22" t="s">
        <v>1870</v>
      </c>
      <c r="E22" t="s">
        <v>11</v>
      </c>
      <c r="F22" t="s">
        <v>22</v>
      </c>
      <c r="G22" t="s">
        <v>1764</v>
      </c>
      <c r="I22" t="s">
        <v>8</v>
      </c>
      <c r="J22" t="s">
        <v>2</v>
      </c>
      <c r="K22" s="1" t="s">
        <v>103</v>
      </c>
      <c r="L22" s="1" t="s">
        <v>65</v>
      </c>
      <c r="M22" s="1" t="s">
        <v>2</v>
      </c>
      <c r="N22" s="1">
        <v>30</v>
      </c>
      <c r="O22" s="1" t="s">
        <v>65</v>
      </c>
      <c r="P22" s="1" t="s">
        <v>2</v>
      </c>
      <c r="Q22" s="1" t="s">
        <v>103</v>
      </c>
      <c r="R22" s="1" t="s">
        <v>65</v>
      </c>
      <c r="S22" s="1" t="s">
        <v>2</v>
      </c>
      <c r="T22" s="1" t="s">
        <v>103</v>
      </c>
      <c r="U22" s="1" t="s">
        <v>65</v>
      </c>
      <c r="V22" s="1" t="s">
        <v>2</v>
      </c>
      <c r="W22" s="1" t="s">
        <v>103</v>
      </c>
      <c r="X22" s="1" t="s">
        <v>282</v>
      </c>
      <c r="Y22" s="1" t="s">
        <v>2</v>
      </c>
      <c r="Z22" s="1" t="s">
        <v>2</v>
      </c>
      <c r="AA22" s="1" t="s">
        <v>2</v>
      </c>
      <c r="AB22" s="1" t="s">
        <v>348</v>
      </c>
    </row>
    <row r="23" spans="1:28" x14ac:dyDescent="0.35">
      <c r="A23" t="s">
        <v>1869</v>
      </c>
      <c r="B23" t="s">
        <v>13</v>
      </c>
      <c r="C23" t="s">
        <v>1868</v>
      </c>
      <c r="E23" t="s">
        <v>611</v>
      </c>
      <c r="F23" t="s">
        <v>22</v>
      </c>
      <c r="G23" t="s">
        <v>1764</v>
      </c>
      <c r="H23" t="s">
        <v>1803</v>
      </c>
      <c r="J23">
        <v>8.1999999999999993</v>
      </c>
      <c r="K23" s="1" t="s">
        <v>1</v>
      </c>
      <c r="L23" s="1" t="s">
        <v>1802</v>
      </c>
      <c r="M23" s="1">
        <v>7.4</v>
      </c>
      <c r="N23" s="1" t="s">
        <v>1</v>
      </c>
      <c r="O23" s="1" t="s">
        <v>1802</v>
      </c>
      <c r="P23" s="1" t="s">
        <v>1752</v>
      </c>
      <c r="Q23" s="1" t="s">
        <v>1</v>
      </c>
      <c r="R23" s="1" t="s">
        <v>1087</v>
      </c>
      <c r="S23" s="1" t="s">
        <v>2</v>
      </c>
      <c r="T23" s="1" t="s">
        <v>1</v>
      </c>
      <c r="U23" s="1"/>
      <c r="V23" s="1" t="s">
        <v>1</v>
      </c>
      <c r="W23" s="1" t="s">
        <v>1</v>
      </c>
      <c r="X23" s="1"/>
      <c r="Y23" s="1" t="s">
        <v>1</v>
      </c>
      <c r="Z23" s="1" t="s">
        <v>1867</v>
      </c>
      <c r="AA23" s="1" t="s">
        <v>1</v>
      </c>
      <c r="AB23" s="1" t="s">
        <v>1249</v>
      </c>
    </row>
    <row r="24" spans="1:28" x14ac:dyDescent="0.35">
      <c r="A24" t="s">
        <v>1866</v>
      </c>
      <c r="B24" t="s">
        <v>46</v>
      </c>
      <c r="C24" t="s">
        <v>1865</v>
      </c>
      <c r="D24" t="s">
        <v>1864</v>
      </c>
      <c r="E24" t="s">
        <v>11</v>
      </c>
      <c r="F24" t="s">
        <v>22</v>
      </c>
      <c r="G24" t="s">
        <v>1764</v>
      </c>
      <c r="H24" t="s">
        <v>367</v>
      </c>
      <c r="J24">
        <v>3381</v>
      </c>
      <c r="K24" s="1" t="s">
        <v>1</v>
      </c>
      <c r="L24" s="1" t="s">
        <v>20</v>
      </c>
      <c r="M24" s="1">
        <v>3381</v>
      </c>
      <c r="N24" s="1" t="s">
        <v>1</v>
      </c>
      <c r="O24" s="1" t="s">
        <v>20</v>
      </c>
      <c r="P24" s="1" t="s">
        <v>1863</v>
      </c>
      <c r="Q24" s="1" t="s">
        <v>1</v>
      </c>
      <c r="R24" s="1" t="s">
        <v>65</v>
      </c>
      <c r="S24" s="1" t="s">
        <v>1862</v>
      </c>
      <c r="T24" s="1" t="s">
        <v>1</v>
      </c>
      <c r="U24" s="1" t="s">
        <v>65</v>
      </c>
      <c r="V24" s="1" t="s">
        <v>1</v>
      </c>
      <c r="W24" s="1" t="s">
        <v>1</v>
      </c>
      <c r="X24" s="1"/>
      <c r="Y24" s="1" t="s">
        <v>1</v>
      </c>
      <c r="Z24" s="1" t="s">
        <v>1861</v>
      </c>
      <c r="AA24" s="1" t="s">
        <v>1</v>
      </c>
      <c r="AB24" s="1" t="s">
        <v>414</v>
      </c>
    </row>
    <row r="25" spans="1:28" x14ac:dyDescent="0.35">
      <c r="A25" t="s">
        <v>1860</v>
      </c>
      <c r="B25" t="s">
        <v>13</v>
      </c>
      <c r="C25" t="s">
        <v>1859</v>
      </c>
      <c r="D25" t="s">
        <v>1858</v>
      </c>
      <c r="E25" t="s">
        <v>11</v>
      </c>
      <c r="F25" t="s">
        <v>10</v>
      </c>
      <c r="G25" t="s">
        <v>1764</v>
      </c>
      <c r="H25" t="s">
        <v>1846</v>
      </c>
      <c r="J25">
        <v>220</v>
      </c>
      <c r="K25" s="1" t="s">
        <v>1857</v>
      </c>
      <c r="L25" s="1" t="s">
        <v>165</v>
      </c>
      <c r="M25" s="1">
        <v>0</v>
      </c>
      <c r="N25" s="1">
        <v>2558.71</v>
      </c>
      <c r="O25" s="1" t="s">
        <v>1781</v>
      </c>
      <c r="P25" s="1" t="s">
        <v>1856</v>
      </c>
      <c r="Q25" s="1" t="s">
        <v>944</v>
      </c>
      <c r="R25" s="1" t="s">
        <v>28</v>
      </c>
      <c r="S25" s="1" t="s">
        <v>2</v>
      </c>
      <c r="T25" s="1" t="s">
        <v>2</v>
      </c>
      <c r="U25" s="1"/>
      <c r="V25" s="1" t="s">
        <v>1</v>
      </c>
      <c r="W25" s="1" t="s">
        <v>1</v>
      </c>
      <c r="X25" s="1"/>
      <c r="Y25" s="1" t="s">
        <v>1</v>
      </c>
      <c r="Z25" s="1" t="s">
        <v>2</v>
      </c>
      <c r="AA25" s="1" t="s">
        <v>2</v>
      </c>
      <c r="AB25" s="1" t="s">
        <v>414</v>
      </c>
    </row>
    <row r="26" spans="1:28" x14ac:dyDescent="0.35">
      <c r="A26" t="s">
        <v>1855</v>
      </c>
      <c r="B26" t="s">
        <v>46</v>
      </c>
      <c r="C26" t="s">
        <v>1854</v>
      </c>
      <c r="D26" t="s">
        <v>1853</v>
      </c>
      <c r="E26" t="s">
        <v>11</v>
      </c>
      <c r="F26" t="s">
        <v>22</v>
      </c>
      <c r="G26" t="s">
        <v>1764</v>
      </c>
      <c r="H26" t="s">
        <v>367</v>
      </c>
      <c r="J26">
        <v>2123</v>
      </c>
      <c r="K26" s="1" t="s">
        <v>1</v>
      </c>
      <c r="L26" s="1" t="s">
        <v>20</v>
      </c>
      <c r="M26" s="1">
        <v>2123</v>
      </c>
      <c r="N26" s="1" t="s">
        <v>1</v>
      </c>
      <c r="O26" s="1" t="s">
        <v>20</v>
      </c>
      <c r="P26" s="1" t="s">
        <v>1852</v>
      </c>
      <c r="Q26" s="1" t="s">
        <v>1</v>
      </c>
      <c r="R26" s="1" t="s">
        <v>65</v>
      </c>
      <c r="S26" s="1" t="s">
        <v>1851</v>
      </c>
      <c r="T26" s="1" t="s">
        <v>1</v>
      </c>
      <c r="U26" s="1" t="s">
        <v>65</v>
      </c>
      <c r="V26" s="1" t="s">
        <v>1171</v>
      </c>
      <c r="W26" s="1" t="s">
        <v>1</v>
      </c>
      <c r="X26" s="1" t="s">
        <v>1850</v>
      </c>
      <c r="Y26" s="1" t="s">
        <v>1</v>
      </c>
      <c r="Z26" s="1" t="s">
        <v>1171</v>
      </c>
      <c r="AA26" s="1" t="s">
        <v>1</v>
      </c>
      <c r="AB26" s="1" t="s">
        <v>1850</v>
      </c>
    </row>
    <row r="27" spans="1:28" x14ac:dyDescent="0.35">
      <c r="A27" t="s">
        <v>1849</v>
      </c>
      <c r="B27" t="s">
        <v>13</v>
      </c>
      <c r="C27" t="s">
        <v>1848</v>
      </c>
      <c r="D27" t="s">
        <v>1847</v>
      </c>
      <c r="E27" t="s">
        <v>11</v>
      </c>
      <c r="F27" t="s">
        <v>22</v>
      </c>
      <c r="G27" t="s">
        <v>1764</v>
      </c>
      <c r="H27" t="s">
        <v>1846</v>
      </c>
      <c r="I27" t="s">
        <v>8</v>
      </c>
      <c r="J27">
        <v>14456.925440999999</v>
      </c>
      <c r="K27" s="1" t="s">
        <v>1845</v>
      </c>
      <c r="L27" s="1" t="s">
        <v>1781</v>
      </c>
      <c r="M27" s="1">
        <v>96.41</v>
      </c>
      <c r="N27" s="1">
        <v>47021.799742000003</v>
      </c>
      <c r="O27" s="1" t="s">
        <v>1781</v>
      </c>
      <c r="P27" s="1" t="s">
        <v>1844</v>
      </c>
      <c r="Q27" s="1" t="s">
        <v>1843</v>
      </c>
      <c r="R27" s="1" t="s">
        <v>28</v>
      </c>
      <c r="S27" s="1" t="s">
        <v>1842</v>
      </c>
      <c r="T27" s="1" t="s">
        <v>1841</v>
      </c>
      <c r="U27" s="1" t="s">
        <v>321</v>
      </c>
      <c r="V27" s="1" t="s">
        <v>1840</v>
      </c>
      <c r="W27" s="1" t="s">
        <v>1839</v>
      </c>
      <c r="X27" s="1" t="s">
        <v>391</v>
      </c>
      <c r="Y27" s="1" t="s">
        <v>1838</v>
      </c>
      <c r="Z27" s="1" t="s">
        <v>1837</v>
      </c>
      <c r="AA27" s="1" t="s">
        <v>1836</v>
      </c>
      <c r="AB27" s="1" t="s">
        <v>1835</v>
      </c>
    </row>
    <row r="28" spans="1:28" x14ac:dyDescent="0.35">
      <c r="A28" t="s">
        <v>1834</v>
      </c>
      <c r="B28" t="s">
        <v>46</v>
      </c>
      <c r="C28" t="s">
        <v>1833</v>
      </c>
      <c r="D28" t="s">
        <v>1832</v>
      </c>
      <c r="E28" t="s">
        <v>611</v>
      </c>
      <c r="F28" t="s">
        <v>22</v>
      </c>
      <c r="G28" t="s">
        <v>1764</v>
      </c>
      <c r="H28" t="s">
        <v>1803</v>
      </c>
      <c r="J28">
        <v>115.5</v>
      </c>
      <c r="K28" s="1" t="s">
        <v>1</v>
      </c>
      <c r="L28" s="1" t="s">
        <v>20</v>
      </c>
      <c r="M28" s="1">
        <v>115.5</v>
      </c>
      <c r="N28" s="1" t="s">
        <v>1</v>
      </c>
      <c r="O28" s="1" t="s">
        <v>20</v>
      </c>
      <c r="P28" s="1" t="s">
        <v>1831</v>
      </c>
      <c r="Q28" s="1" t="s">
        <v>1</v>
      </c>
      <c r="R28" s="1" t="s">
        <v>28</v>
      </c>
      <c r="S28" s="1" t="s">
        <v>1505</v>
      </c>
      <c r="T28" s="1" t="s">
        <v>1</v>
      </c>
      <c r="U28" s="1" t="s">
        <v>906</v>
      </c>
      <c r="V28" s="1" t="s">
        <v>1505</v>
      </c>
      <c r="W28" s="1" t="s">
        <v>1</v>
      </c>
      <c r="X28" s="1" t="s">
        <v>1059</v>
      </c>
      <c r="Y28" s="1" t="s">
        <v>1830</v>
      </c>
      <c r="Z28" s="1" t="s">
        <v>1830</v>
      </c>
      <c r="AA28" s="1" t="s">
        <v>1</v>
      </c>
      <c r="AB28" s="1" t="s">
        <v>1056</v>
      </c>
    </row>
    <row r="29" spans="1:28" x14ac:dyDescent="0.35">
      <c r="A29" t="s">
        <v>1829</v>
      </c>
      <c r="B29" t="s">
        <v>13</v>
      </c>
      <c r="C29" t="s">
        <v>1828</v>
      </c>
      <c r="E29" t="s">
        <v>611</v>
      </c>
      <c r="F29" t="s">
        <v>22</v>
      </c>
      <c r="G29" t="s">
        <v>1764</v>
      </c>
      <c r="H29" t="s">
        <v>1827</v>
      </c>
      <c r="J29">
        <v>104.7</v>
      </c>
      <c r="K29" s="1" t="s">
        <v>1</v>
      </c>
      <c r="L29" s="1" t="s">
        <v>20</v>
      </c>
      <c r="M29" s="1">
        <v>61.7</v>
      </c>
      <c r="N29" s="1" t="s">
        <v>1</v>
      </c>
      <c r="O29" s="1" t="s">
        <v>20</v>
      </c>
      <c r="P29" s="1" t="s">
        <v>1826</v>
      </c>
      <c r="Q29" s="1" t="s">
        <v>1</v>
      </c>
      <c r="R29" s="1" t="s">
        <v>28</v>
      </c>
      <c r="S29" s="1" t="s">
        <v>1824</v>
      </c>
      <c r="T29" s="1" t="s">
        <v>1</v>
      </c>
      <c r="U29" s="1" t="s">
        <v>26</v>
      </c>
      <c r="V29" s="1" t="s">
        <v>1825</v>
      </c>
      <c r="W29" s="1" t="s">
        <v>1</v>
      </c>
      <c r="X29" s="1" t="s">
        <v>1059</v>
      </c>
      <c r="Y29" s="1" t="s">
        <v>1824</v>
      </c>
      <c r="Z29" s="1" t="s">
        <v>1824</v>
      </c>
      <c r="AA29" s="1" t="s">
        <v>1</v>
      </c>
      <c r="AB29" s="1" t="s">
        <v>579</v>
      </c>
    </row>
    <row r="30" spans="1:28" x14ac:dyDescent="0.35">
      <c r="A30" t="s">
        <v>1823</v>
      </c>
      <c r="B30" t="s">
        <v>13</v>
      </c>
      <c r="C30" t="s">
        <v>1822</v>
      </c>
      <c r="E30" t="s">
        <v>611</v>
      </c>
      <c r="F30" t="s">
        <v>22</v>
      </c>
      <c r="G30" t="s">
        <v>1764</v>
      </c>
      <c r="J30">
        <v>47.9</v>
      </c>
      <c r="K30" s="1" t="s">
        <v>1</v>
      </c>
      <c r="L30" s="1" t="s">
        <v>20</v>
      </c>
      <c r="M30" s="1">
        <v>44.9</v>
      </c>
      <c r="N30" s="1" t="s">
        <v>1</v>
      </c>
      <c r="O30" s="1" t="s">
        <v>20</v>
      </c>
      <c r="P30" s="1" t="s">
        <v>1821</v>
      </c>
      <c r="Q30" s="1" t="s">
        <v>1</v>
      </c>
      <c r="R30" s="1" t="s">
        <v>28</v>
      </c>
      <c r="S30" s="1" t="s">
        <v>1309</v>
      </c>
      <c r="T30" s="1" t="s">
        <v>1</v>
      </c>
      <c r="U30" s="1" t="s">
        <v>26</v>
      </c>
      <c r="V30">
        <v>42</v>
      </c>
      <c r="W30" s="1" t="s">
        <v>1</v>
      </c>
      <c r="X30" s="1" t="s">
        <v>282</v>
      </c>
      <c r="Y30" s="1" t="s">
        <v>2</v>
      </c>
      <c r="Z30" s="1" t="s">
        <v>2</v>
      </c>
      <c r="AA30" s="1" t="s">
        <v>1</v>
      </c>
      <c r="AB30" s="1" t="s">
        <v>1820</v>
      </c>
    </row>
    <row r="31" spans="1:28" x14ac:dyDescent="0.35">
      <c r="A31" t="s">
        <v>1819</v>
      </c>
      <c r="B31" t="s">
        <v>13</v>
      </c>
      <c r="C31" t="s">
        <v>1818</v>
      </c>
      <c r="D31" t="s">
        <v>1817</v>
      </c>
      <c r="E31" t="s">
        <v>56</v>
      </c>
      <c r="F31" t="s">
        <v>22</v>
      </c>
      <c r="G31" t="s">
        <v>1764</v>
      </c>
      <c r="I31" t="s">
        <v>1803</v>
      </c>
      <c r="J31">
        <v>210.1</v>
      </c>
      <c r="K31" s="1" t="s">
        <v>1816</v>
      </c>
      <c r="L31" s="1" t="s">
        <v>1802</v>
      </c>
      <c r="M31" s="1">
        <v>210.1</v>
      </c>
      <c r="N31" s="1">
        <v>21.7</v>
      </c>
      <c r="O31" s="1" t="s">
        <v>1802</v>
      </c>
      <c r="P31" s="1" t="s">
        <v>835</v>
      </c>
      <c r="Q31" s="1" t="s">
        <v>1816</v>
      </c>
      <c r="R31" s="1" t="s">
        <v>365</v>
      </c>
      <c r="S31" s="1" t="s">
        <v>835</v>
      </c>
      <c r="T31" s="1" t="s">
        <v>1816</v>
      </c>
      <c r="U31" s="1" t="s">
        <v>221</v>
      </c>
      <c r="V31" s="1" t="s">
        <v>2</v>
      </c>
      <c r="W31" s="1" t="s">
        <v>2</v>
      </c>
      <c r="X31" s="1"/>
      <c r="Y31" s="1" t="s">
        <v>1815</v>
      </c>
      <c r="Z31" s="1" t="s">
        <v>1815</v>
      </c>
      <c r="AA31" s="1" t="s">
        <v>2</v>
      </c>
      <c r="AB31" s="1" t="s">
        <v>1814</v>
      </c>
    </row>
    <row r="32" spans="1:28" x14ac:dyDescent="0.35">
      <c r="A32" t="s">
        <v>1813</v>
      </c>
      <c r="B32" t="s">
        <v>13</v>
      </c>
      <c r="C32" t="s">
        <v>1812</v>
      </c>
      <c r="D32" t="s">
        <v>1811</v>
      </c>
      <c r="E32" t="s">
        <v>44</v>
      </c>
      <c r="F32" t="s">
        <v>22</v>
      </c>
      <c r="G32" t="s">
        <v>1764</v>
      </c>
      <c r="H32" t="s">
        <v>1810</v>
      </c>
      <c r="J32">
        <v>5.49</v>
      </c>
      <c r="K32" s="1" t="s">
        <v>1</v>
      </c>
      <c r="L32" s="1" t="s">
        <v>1592</v>
      </c>
      <c r="M32" s="1">
        <v>1.8</v>
      </c>
      <c r="N32" s="1" t="s">
        <v>1</v>
      </c>
      <c r="O32" s="1" t="s">
        <v>65</v>
      </c>
      <c r="P32" s="1" t="s">
        <v>1809</v>
      </c>
      <c r="Q32" s="1" t="s">
        <v>1</v>
      </c>
      <c r="R32" s="1" t="s">
        <v>6</v>
      </c>
      <c r="S32" s="1" t="s">
        <v>1809</v>
      </c>
      <c r="T32" s="1" t="s">
        <v>1</v>
      </c>
      <c r="U32" s="1" t="s">
        <v>26</v>
      </c>
      <c r="V32" s="1" t="s">
        <v>1</v>
      </c>
      <c r="W32" s="1" t="s">
        <v>1</v>
      </c>
      <c r="X32" s="1"/>
      <c r="Y32" s="1" t="s">
        <v>1</v>
      </c>
      <c r="Z32" s="1" t="s">
        <v>1</v>
      </c>
      <c r="AA32" s="1" t="s">
        <v>1</v>
      </c>
      <c r="AB32" s="1"/>
    </row>
    <row r="33" spans="1:28" x14ac:dyDescent="0.35">
      <c r="A33" t="s">
        <v>1808</v>
      </c>
      <c r="B33" t="s">
        <v>46</v>
      </c>
      <c r="C33" t="s">
        <v>1807</v>
      </c>
      <c r="E33" t="s">
        <v>611</v>
      </c>
      <c r="F33" t="s">
        <v>22</v>
      </c>
      <c r="G33" t="s">
        <v>1764</v>
      </c>
      <c r="H33" t="s">
        <v>1803</v>
      </c>
      <c r="J33">
        <v>56.2</v>
      </c>
      <c r="K33" s="1" t="s">
        <v>1</v>
      </c>
      <c r="L33" s="1" t="s">
        <v>1802</v>
      </c>
      <c r="M33" s="1">
        <v>56.2</v>
      </c>
      <c r="N33" s="1" t="s">
        <v>1</v>
      </c>
      <c r="O33" s="1" t="s">
        <v>1802</v>
      </c>
      <c r="P33" s="1" t="s">
        <v>1806</v>
      </c>
      <c r="Q33" s="1" t="s">
        <v>1</v>
      </c>
      <c r="R33" s="1" t="s">
        <v>1087</v>
      </c>
      <c r="S33" s="1" t="s">
        <v>1806</v>
      </c>
      <c r="T33" s="1" t="s">
        <v>1</v>
      </c>
      <c r="U33" s="1" t="s">
        <v>1087</v>
      </c>
      <c r="V33" s="1" t="s">
        <v>1</v>
      </c>
      <c r="W33" s="1" t="s">
        <v>1</v>
      </c>
      <c r="X33" s="1"/>
      <c r="Y33" s="1" t="s">
        <v>1</v>
      </c>
      <c r="Z33" s="1" t="s">
        <v>1806</v>
      </c>
      <c r="AA33" s="1" t="s">
        <v>1</v>
      </c>
      <c r="AB33" s="1" t="s">
        <v>1087</v>
      </c>
    </row>
    <row r="34" spans="1:28" x14ac:dyDescent="0.35">
      <c r="A34" t="s">
        <v>1805</v>
      </c>
      <c r="B34" t="s">
        <v>46</v>
      </c>
      <c r="C34" t="s">
        <v>1804</v>
      </c>
      <c r="E34" t="s">
        <v>611</v>
      </c>
      <c r="F34" t="s">
        <v>22</v>
      </c>
      <c r="G34" t="s">
        <v>1764</v>
      </c>
      <c r="H34" t="s">
        <v>1803</v>
      </c>
      <c r="J34">
        <v>13.6</v>
      </c>
      <c r="K34" s="1" t="s">
        <v>1</v>
      </c>
      <c r="L34" s="1" t="s">
        <v>1802</v>
      </c>
      <c r="M34" s="1">
        <v>13.6</v>
      </c>
      <c r="N34" s="1" t="s">
        <v>1</v>
      </c>
      <c r="O34" s="1" t="s">
        <v>1802</v>
      </c>
      <c r="P34" s="1" t="s">
        <v>1801</v>
      </c>
      <c r="Q34" s="1" t="s">
        <v>1</v>
      </c>
      <c r="R34" s="1" t="s">
        <v>531</v>
      </c>
      <c r="S34" s="1" t="s">
        <v>1800</v>
      </c>
      <c r="T34" s="1" t="s">
        <v>1</v>
      </c>
      <c r="U34" s="1" t="s">
        <v>1087</v>
      </c>
      <c r="V34" s="1" t="s">
        <v>1</v>
      </c>
      <c r="W34" s="1" t="s">
        <v>1</v>
      </c>
      <c r="X34" s="1"/>
      <c r="Y34" s="1" t="s">
        <v>1</v>
      </c>
      <c r="Z34" s="1" t="s">
        <v>1800</v>
      </c>
      <c r="AA34" s="1" t="s">
        <v>1</v>
      </c>
      <c r="AB34" s="1" t="s">
        <v>1253</v>
      </c>
    </row>
    <row r="35" spans="1:28" x14ac:dyDescent="0.35">
      <c r="A35" t="s">
        <v>1799</v>
      </c>
      <c r="B35" t="s">
        <v>13</v>
      </c>
      <c r="C35" t="s">
        <v>1798</v>
      </c>
      <c r="D35" t="s">
        <v>1797</v>
      </c>
      <c r="E35" t="s">
        <v>31</v>
      </c>
      <c r="F35" t="s">
        <v>22</v>
      </c>
      <c r="G35" t="s">
        <v>1764</v>
      </c>
      <c r="H35" t="s">
        <v>1782</v>
      </c>
      <c r="J35">
        <v>188.66</v>
      </c>
      <c r="K35" s="1" t="s">
        <v>1</v>
      </c>
      <c r="L35" s="1" t="s">
        <v>165</v>
      </c>
      <c r="M35" s="1">
        <v>125.82</v>
      </c>
      <c r="N35" s="1" t="s">
        <v>1</v>
      </c>
      <c r="O35" s="1" t="s">
        <v>20</v>
      </c>
      <c r="P35" s="1" t="s">
        <v>1796</v>
      </c>
      <c r="Q35" s="1" t="s">
        <v>1</v>
      </c>
      <c r="R35" s="1" t="s">
        <v>28</v>
      </c>
      <c r="S35" s="1" t="s">
        <v>2</v>
      </c>
      <c r="T35" s="1" t="s">
        <v>1</v>
      </c>
      <c r="U35" s="1"/>
      <c r="V35" s="1" t="s">
        <v>1</v>
      </c>
      <c r="W35" s="1" t="s">
        <v>1</v>
      </c>
      <c r="X35" s="1"/>
      <c r="Y35" s="1" t="s">
        <v>1</v>
      </c>
      <c r="Z35" s="1" t="s">
        <v>1</v>
      </c>
      <c r="AA35" s="1" t="s">
        <v>1</v>
      </c>
      <c r="AB35" s="1"/>
    </row>
    <row r="36" spans="1:28" x14ac:dyDescent="0.35">
      <c r="A36" t="s">
        <v>1795</v>
      </c>
      <c r="B36" t="s">
        <v>46</v>
      </c>
      <c r="C36" t="s">
        <v>1794</v>
      </c>
      <c r="D36" t="s">
        <v>1789</v>
      </c>
      <c r="E36" t="s">
        <v>31</v>
      </c>
      <c r="F36" t="s">
        <v>22</v>
      </c>
      <c r="G36" t="s">
        <v>1764</v>
      </c>
      <c r="J36">
        <v>7.5419999999999998</v>
      </c>
      <c r="K36" s="1" t="s">
        <v>1</v>
      </c>
      <c r="L36" s="1" t="s">
        <v>20</v>
      </c>
      <c r="M36" s="1">
        <v>7.5419999999999998</v>
      </c>
      <c r="N36" s="1" t="s">
        <v>1</v>
      </c>
      <c r="O36" s="1" t="s">
        <v>20</v>
      </c>
      <c r="P36" s="1" t="s">
        <v>1793</v>
      </c>
      <c r="Q36" s="1" t="s">
        <v>1</v>
      </c>
      <c r="R36" s="1" t="s">
        <v>28</v>
      </c>
      <c r="S36" s="1" t="s">
        <v>1792</v>
      </c>
      <c r="T36" s="1" t="s">
        <v>1</v>
      </c>
      <c r="U36" s="1" t="s">
        <v>26</v>
      </c>
      <c r="V36" s="1" t="s">
        <v>1</v>
      </c>
      <c r="W36" s="1" t="s">
        <v>1</v>
      </c>
      <c r="X36" s="1"/>
      <c r="Y36" s="1" t="s">
        <v>1</v>
      </c>
      <c r="Z36" s="1" t="s">
        <v>1</v>
      </c>
      <c r="AA36" s="1" t="s">
        <v>1</v>
      </c>
      <c r="AB36" s="1"/>
    </row>
    <row r="37" spans="1:28" x14ac:dyDescent="0.35">
      <c r="A37" t="s">
        <v>1791</v>
      </c>
      <c r="B37" t="s">
        <v>46</v>
      </c>
      <c r="C37" t="s">
        <v>1790</v>
      </c>
      <c r="D37" t="s">
        <v>1789</v>
      </c>
      <c r="E37" t="s">
        <v>31</v>
      </c>
      <c r="F37" t="s">
        <v>22</v>
      </c>
      <c r="G37" t="s">
        <v>1764</v>
      </c>
      <c r="H37" t="s">
        <v>1788</v>
      </c>
      <c r="J37">
        <v>95.594999999999999</v>
      </c>
      <c r="K37" s="1" t="s">
        <v>1</v>
      </c>
      <c r="L37" s="1" t="s">
        <v>20</v>
      </c>
      <c r="M37" s="1">
        <v>95.594999999999999</v>
      </c>
      <c r="N37" s="1" t="s">
        <v>1</v>
      </c>
      <c r="O37" s="1" t="s">
        <v>20</v>
      </c>
      <c r="P37" s="1" t="s">
        <v>1787</v>
      </c>
      <c r="Q37" s="1" t="s">
        <v>1</v>
      </c>
      <c r="R37" s="1" t="s">
        <v>28</v>
      </c>
      <c r="S37" s="1" t="s">
        <v>1786</v>
      </c>
      <c r="T37" s="1" t="s">
        <v>1</v>
      </c>
      <c r="U37" s="1" t="s">
        <v>26</v>
      </c>
      <c r="V37" s="1" t="s">
        <v>1</v>
      </c>
      <c r="W37" s="1" t="s">
        <v>1</v>
      </c>
      <c r="X37" s="1"/>
      <c r="Y37" s="1" t="s">
        <v>1</v>
      </c>
      <c r="Z37" s="1" t="s">
        <v>1</v>
      </c>
      <c r="AA37" s="1" t="s">
        <v>1</v>
      </c>
      <c r="AB37" s="1"/>
    </row>
    <row r="38" spans="1:28" x14ac:dyDescent="0.35">
      <c r="A38" t="s">
        <v>1785</v>
      </c>
      <c r="B38" t="s">
        <v>46</v>
      </c>
      <c r="C38" t="s">
        <v>1784</v>
      </c>
      <c r="D38" t="s">
        <v>1783</v>
      </c>
      <c r="E38" t="s">
        <v>11</v>
      </c>
      <c r="F38" t="s">
        <v>22</v>
      </c>
      <c r="G38" t="s">
        <v>1764</v>
      </c>
      <c r="H38" t="s">
        <v>1782</v>
      </c>
      <c r="I38" t="s">
        <v>8</v>
      </c>
      <c r="J38">
        <v>75</v>
      </c>
      <c r="K38" s="1" t="s">
        <v>1780</v>
      </c>
      <c r="L38" s="1" t="s">
        <v>28</v>
      </c>
      <c r="M38" s="1">
        <v>75</v>
      </c>
      <c r="N38" s="1">
        <v>1137</v>
      </c>
      <c r="O38" s="1" t="s">
        <v>1781</v>
      </c>
      <c r="P38" s="1" t="s">
        <v>1108</v>
      </c>
      <c r="Q38" s="1" t="s">
        <v>1780</v>
      </c>
      <c r="R38" s="1" t="s">
        <v>28</v>
      </c>
      <c r="S38" s="1" t="s">
        <v>1108</v>
      </c>
      <c r="T38" s="1" t="s">
        <v>1779</v>
      </c>
      <c r="U38" s="1" t="s">
        <v>1777</v>
      </c>
      <c r="V38" s="1" t="s">
        <v>1108</v>
      </c>
      <c r="W38" s="1" t="s">
        <v>1778</v>
      </c>
      <c r="X38" s="1" t="s">
        <v>1777</v>
      </c>
      <c r="Y38" s="1" t="s">
        <v>1108</v>
      </c>
      <c r="Z38" s="1" t="s">
        <v>2</v>
      </c>
      <c r="AA38" s="1" t="s">
        <v>700</v>
      </c>
      <c r="AB38" s="1" t="s">
        <v>1491</v>
      </c>
    </row>
    <row r="39" spans="1:28" x14ac:dyDescent="0.35">
      <c r="A39" t="s">
        <v>1776</v>
      </c>
      <c r="B39" t="s">
        <v>13</v>
      </c>
      <c r="C39" t="s">
        <v>1775</v>
      </c>
      <c r="E39" t="s">
        <v>44</v>
      </c>
      <c r="F39" t="s">
        <v>22</v>
      </c>
      <c r="G39" t="s">
        <v>1764</v>
      </c>
      <c r="H39" t="s">
        <v>1774</v>
      </c>
      <c r="J39">
        <v>3.87</v>
      </c>
      <c r="K39" s="1" t="s">
        <v>1</v>
      </c>
      <c r="L39" s="1" t="s">
        <v>20</v>
      </c>
      <c r="M39" s="1">
        <v>2.92</v>
      </c>
      <c r="N39" s="1" t="s">
        <v>1</v>
      </c>
      <c r="O39" s="1" t="s">
        <v>20</v>
      </c>
      <c r="P39" s="1" t="s">
        <v>2</v>
      </c>
      <c r="Q39" s="1" t="s">
        <v>1</v>
      </c>
      <c r="R39" s="1"/>
      <c r="S39" s="1" t="s">
        <v>2</v>
      </c>
      <c r="T39" s="1" t="s">
        <v>1</v>
      </c>
      <c r="U39" s="1"/>
      <c r="V39" s="1" t="s">
        <v>2</v>
      </c>
      <c r="W39" s="1" t="s">
        <v>1</v>
      </c>
      <c r="X39" s="1"/>
      <c r="Y39" s="1" t="s">
        <v>2</v>
      </c>
      <c r="Z39" s="1" t="s">
        <v>1773</v>
      </c>
      <c r="AA39" s="1" t="s">
        <v>1</v>
      </c>
      <c r="AB39" s="1" t="s">
        <v>1772</v>
      </c>
    </row>
    <row r="40" spans="1:28" x14ac:dyDescent="0.35">
      <c r="A40" t="s">
        <v>1771</v>
      </c>
      <c r="B40" t="s">
        <v>13</v>
      </c>
      <c r="C40" t="s">
        <v>1770</v>
      </c>
      <c r="D40" t="s">
        <v>1769</v>
      </c>
      <c r="E40" t="s">
        <v>44</v>
      </c>
      <c r="F40" t="s">
        <v>22</v>
      </c>
      <c r="G40" t="s">
        <v>1764</v>
      </c>
      <c r="H40" t="s">
        <v>1768</v>
      </c>
      <c r="J40">
        <v>0.79</v>
      </c>
      <c r="K40" s="1" t="s">
        <v>1</v>
      </c>
      <c r="L40" s="1" t="s">
        <v>1592</v>
      </c>
      <c r="M40" s="1">
        <v>0.79</v>
      </c>
      <c r="N40" s="1" t="s">
        <v>1</v>
      </c>
      <c r="O40" s="1" t="s">
        <v>1592</v>
      </c>
      <c r="P40" s="1" t="s">
        <v>1</v>
      </c>
      <c r="Q40" s="1" t="s">
        <v>1</v>
      </c>
      <c r="R40" s="1"/>
      <c r="S40" s="1" t="s">
        <v>1</v>
      </c>
      <c r="T40" s="1" t="s">
        <v>1</v>
      </c>
      <c r="U40" s="1"/>
      <c r="V40" s="1" t="s">
        <v>1</v>
      </c>
      <c r="W40" s="1" t="s">
        <v>1</v>
      </c>
      <c r="X40" s="1"/>
      <c r="Y40" s="1" t="s">
        <v>1</v>
      </c>
      <c r="Z40" s="1" t="s">
        <v>1</v>
      </c>
      <c r="AA40" s="1" t="s">
        <v>1</v>
      </c>
      <c r="AB40" s="1"/>
    </row>
    <row r="41" spans="1:28" x14ac:dyDescent="0.35">
      <c r="A41" t="s">
        <v>1767</v>
      </c>
      <c r="B41" t="s">
        <v>46</v>
      </c>
      <c r="C41" t="s">
        <v>1766</v>
      </c>
      <c r="D41" t="s">
        <v>1765</v>
      </c>
      <c r="E41" t="s">
        <v>11</v>
      </c>
      <c r="F41" t="s">
        <v>22</v>
      </c>
      <c r="G41" t="s">
        <v>1764</v>
      </c>
      <c r="H41" t="s">
        <v>367</v>
      </c>
      <c r="J41">
        <v>635</v>
      </c>
      <c r="K41" s="1" t="s">
        <v>1</v>
      </c>
      <c r="L41" s="1" t="s">
        <v>20</v>
      </c>
      <c r="M41" s="1">
        <v>635</v>
      </c>
      <c r="N41" s="1" t="s">
        <v>1</v>
      </c>
      <c r="O41" s="1" t="s">
        <v>20</v>
      </c>
      <c r="P41" s="1" t="s">
        <v>1</v>
      </c>
      <c r="Q41" s="1" t="s">
        <v>1</v>
      </c>
      <c r="R41" s="1"/>
      <c r="S41" s="1" t="s">
        <v>1</v>
      </c>
      <c r="T41" s="1" t="s">
        <v>1</v>
      </c>
      <c r="U41" s="1"/>
      <c r="V41" s="1" t="s">
        <v>1</v>
      </c>
      <c r="W41" s="1" t="s">
        <v>1</v>
      </c>
      <c r="X41" s="1"/>
      <c r="Y41" s="1" t="s">
        <v>1</v>
      </c>
      <c r="Z41" s="1" t="s">
        <v>1763</v>
      </c>
      <c r="AA41" s="1" t="s">
        <v>1</v>
      </c>
      <c r="AB41" s="1" t="s">
        <v>1762</v>
      </c>
    </row>
    <row r="42" spans="1:28" x14ac:dyDescent="0.35">
      <c r="A42" t="s">
        <v>1761</v>
      </c>
      <c r="B42" t="s">
        <v>46</v>
      </c>
      <c r="C42" t="s">
        <v>1760</v>
      </c>
      <c r="E42" t="s">
        <v>611</v>
      </c>
      <c r="F42" t="s">
        <v>22</v>
      </c>
      <c r="G42" t="s">
        <v>182</v>
      </c>
      <c r="J42">
        <v>11.9</v>
      </c>
      <c r="K42" s="1" t="s">
        <v>1</v>
      </c>
      <c r="L42" s="1" t="s">
        <v>1605</v>
      </c>
      <c r="M42" s="1">
        <v>11.9</v>
      </c>
      <c r="N42" s="1" t="s">
        <v>1</v>
      </c>
      <c r="O42" s="1" t="s">
        <v>1605</v>
      </c>
      <c r="P42" s="1" t="s">
        <v>971</v>
      </c>
      <c r="Q42" s="1" t="s">
        <v>1</v>
      </c>
      <c r="R42" s="1" t="s">
        <v>386</v>
      </c>
      <c r="S42" s="1" t="s">
        <v>1759</v>
      </c>
      <c r="T42" s="1" t="s">
        <v>1</v>
      </c>
      <c r="U42" s="1" t="s">
        <v>437</v>
      </c>
      <c r="V42" s="1" t="s">
        <v>1283</v>
      </c>
      <c r="W42" s="1" t="s">
        <v>1</v>
      </c>
      <c r="X42" s="1" t="s">
        <v>170</v>
      </c>
      <c r="Y42" s="1" t="s">
        <v>1758</v>
      </c>
      <c r="Z42" s="1" t="s">
        <v>2</v>
      </c>
      <c r="AA42" s="1" t="s">
        <v>1</v>
      </c>
      <c r="AB42" s="1" t="s">
        <v>1757</v>
      </c>
    </row>
    <row r="43" spans="1:28" x14ac:dyDescent="0.35">
      <c r="A43" t="s">
        <v>1756</v>
      </c>
      <c r="B43" t="s">
        <v>46</v>
      </c>
      <c r="C43" t="s">
        <v>1755</v>
      </c>
      <c r="D43" t="s">
        <v>1754</v>
      </c>
      <c r="E43" t="s">
        <v>56</v>
      </c>
      <c r="F43" t="s">
        <v>22</v>
      </c>
      <c r="G43" t="s">
        <v>182</v>
      </c>
      <c r="J43">
        <v>10.5</v>
      </c>
      <c r="K43" s="1" t="s">
        <v>1</v>
      </c>
      <c r="L43" s="1" t="s">
        <v>1605</v>
      </c>
      <c r="M43" s="1">
        <v>10.5</v>
      </c>
      <c r="N43" s="1" t="s">
        <v>1</v>
      </c>
      <c r="O43" s="1" t="s">
        <v>1605</v>
      </c>
      <c r="P43" s="1" t="s">
        <v>745</v>
      </c>
      <c r="Q43" s="1" t="s">
        <v>1</v>
      </c>
      <c r="R43" s="1" t="s">
        <v>386</v>
      </c>
      <c r="S43" s="1" t="s">
        <v>1752</v>
      </c>
      <c r="T43" s="1" t="s">
        <v>1</v>
      </c>
      <c r="U43" s="1" t="s">
        <v>26</v>
      </c>
      <c r="V43" s="1" t="s">
        <v>1753</v>
      </c>
      <c r="W43" s="1" t="s">
        <v>1</v>
      </c>
      <c r="X43" s="1" t="s">
        <v>170</v>
      </c>
      <c r="Y43" s="1" t="s">
        <v>1752</v>
      </c>
      <c r="Z43" s="1" t="s">
        <v>1</v>
      </c>
      <c r="AA43" s="1" t="s">
        <v>1</v>
      </c>
      <c r="AB43" s="1"/>
    </row>
    <row r="44" spans="1:28" x14ac:dyDescent="0.35">
      <c r="A44" t="s">
        <v>1751</v>
      </c>
      <c r="B44" t="s">
        <v>46</v>
      </c>
      <c r="C44" t="s">
        <v>1750</v>
      </c>
      <c r="E44" t="s">
        <v>56</v>
      </c>
      <c r="F44" t="s">
        <v>22</v>
      </c>
      <c r="G44" t="s">
        <v>182</v>
      </c>
      <c r="J44">
        <v>1.7</v>
      </c>
      <c r="K44" s="1" t="s">
        <v>1</v>
      </c>
      <c r="L44" s="1" t="s">
        <v>1605</v>
      </c>
      <c r="M44" s="1">
        <v>1.7</v>
      </c>
      <c r="N44" s="1" t="s">
        <v>1</v>
      </c>
      <c r="O44" s="1" t="s">
        <v>1605</v>
      </c>
      <c r="P44" s="1" t="s">
        <v>1484</v>
      </c>
      <c r="Q44" s="1" t="s">
        <v>1</v>
      </c>
      <c r="R44" s="1" t="s">
        <v>386</v>
      </c>
      <c r="S44" s="1" t="s">
        <v>1484</v>
      </c>
      <c r="T44" s="1" t="s">
        <v>1</v>
      </c>
      <c r="U44" s="1" t="s">
        <v>40</v>
      </c>
      <c r="V44" s="1" t="s">
        <v>327</v>
      </c>
      <c r="W44" s="1" t="s">
        <v>1</v>
      </c>
      <c r="X44" s="1" t="s">
        <v>170</v>
      </c>
      <c r="Y44" s="1" t="s">
        <v>1749</v>
      </c>
      <c r="Z44" s="1" t="s">
        <v>1</v>
      </c>
      <c r="AA44" s="1" t="s">
        <v>1</v>
      </c>
      <c r="AB44" s="1"/>
    </row>
    <row r="45" spans="1:28" x14ac:dyDescent="0.35">
      <c r="A45" t="s">
        <v>1748</v>
      </c>
      <c r="B45" t="s">
        <v>46</v>
      </c>
      <c r="C45" t="s">
        <v>1747</v>
      </c>
      <c r="D45" t="s">
        <v>1746</v>
      </c>
      <c r="E45" t="s">
        <v>56</v>
      </c>
      <c r="F45" t="s">
        <v>22</v>
      </c>
      <c r="G45" t="s">
        <v>182</v>
      </c>
      <c r="J45">
        <v>61.8</v>
      </c>
      <c r="K45" s="1" t="s">
        <v>1</v>
      </c>
      <c r="L45" s="1" t="s">
        <v>1605</v>
      </c>
      <c r="M45" s="1">
        <v>61.8</v>
      </c>
      <c r="N45" s="1" t="s">
        <v>1</v>
      </c>
      <c r="O45" s="1" t="s">
        <v>1605</v>
      </c>
      <c r="P45" s="1" t="s">
        <v>1745</v>
      </c>
      <c r="Q45" s="1" t="s">
        <v>1</v>
      </c>
      <c r="R45" s="1" t="s">
        <v>386</v>
      </c>
      <c r="S45" s="1" t="s">
        <v>1744</v>
      </c>
      <c r="T45" s="1" t="s">
        <v>1</v>
      </c>
      <c r="U45" s="1" t="s">
        <v>4</v>
      </c>
      <c r="V45" s="1" t="s">
        <v>1743</v>
      </c>
      <c r="W45" s="1" t="s">
        <v>1</v>
      </c>
      <c r="X45" s="1" t="s">
        <v>170</v>
      </c>
      <c r="Y45" s="1" t="s">
        <v>1742</v>
      </c>
      <c r="Z45" s="1" t="s">
        <v>1</v>
      </c>
      <c r="AA45" s="1" t="s">
        <v>1</v>
      </c>
      <c r="AB45" s="1"/>
    </row>
    <row r="46" spans="1:28" x14ac:dyDescent="0.35">
      <c r="A46" t="s">
        <v>1741</v>
      </c>
      <c r="B46" t="s">
        <v>46</v>
      </c>
      <c r="C46" t="s">
        <v>1740</v>
      </c>
      <c r="E46" t="s">
        <v>611</v>
      </c>
      <c r="F46" t="s">
        <v>22</v>
      </c>
      <c r="G46" t="s">
        <v>182</v>
      </c>
      <c r="J46">
        <v>290.8</v>
      </c>
      <c r="K46" s="1" t="s">
        <v>1</v>
      </c>
      <c r="L46" s="1" t="s">
        <v>1605</v>
      </c>
      <c r="M46" s="1">
        <v>290.8</v>
      </c>
      <c r="N46" s="1" t="s">
        <v>1</v>
      </c>
      <c r="O46" s="1" t="s">
        <v>1605</v>
      </c>
      <c r="P46" s="1" t="s">
        <v>1739</v>
      </c>
      <c r="Q46" s="1" t="s">
        <v>1</v>
      </c>
      <c r="R46" s="1" t="s">
        <v>386</v>
      </c>
      <c r="S46" s="1" t="s">
        <v>1738</v>
      </c>
      <c r="T46" s="1" t="s">
        <v>1</v>
      </c>
      <c r="U46" s="1" t="s">
        <v>437</v>
      </c>
      <c r="V46" s="1" t="s">
        <v>1737</v>
      </c>
      <c r="W46" s="1" t="s">
        <v>1</v>
      </c>
      <c r="X46" s="1" t="s">
        <v>170</v>
      </c>
      <c r="Y46" s="1" t="s">
        <v>1736</v>
      </c>
      <c r="Z46" s="1" t="s">
        <v>2</v>
      </c>
      <c r="AA46" s="1" t="s">
        <v>1</v>
      </c>
      <c r="AB46" s="1" t="s">
        <v>527</v>
      </c>
    </row>
    <row r="47" spans="1:28" x14ac:dyDescent="0.35">
      <c r="A47" t="s">
        <v>1735</v>
      </c>
      <c r="B47" t="s">
        <v>46</v>
      </c>
      <c r="C47" t="s">
        <v>1734</v>
      </c>
      <c r="D47" t="s">
        <v>1733</v>
      </c>
      <c r="E47" t="s">
        <v>56</v>
      </c>
      <c r="F47" t="s">
        <v>22</v>
      </c>
      <c r="G47" t="s">
        <v>182</v>
      </c>
      <c r="H47" t="s">
        <v>1732</v>
      </c>
      <c r="J47">
        <v>30.5</v>
      </c>
      <c r="K47" s="1" t="s">
        <v>1</v>
      </c>
      <c r="L47" s="1" t="s">
        <v>1605</v>
      </c>
      <c r="M47" s="1">
        <v>30.5</v>
      </c>
      <c r="N47" s="1" t="s">
        <v>1</v>
      </c>
      <c r="O47" s="1" t="s">
        <v>1605</v>
      </c>
      <c r="P47" s="1" t="s">
        <v>1731</v>
      </c>
      <c r="Q47" s="1" t="s">
        <v>1</v>
      </c>
      <c r="R47" s="1" t="s">
        <v>386</v>
      </c>
      <c r="S47" s="1" t="s">
        <v>1730</v>
      </c>
      <c r="T47" s="1" t="s">
        <v>1</v>
      </c>
      <c r="U47" s="1" t="s">
        <v>26</v>
      </c>
      <c r="V47" s="1" t="s">
        <v>1729</v>
      </c>
      <c r="W47" s="1" t="s">
        <v>1</v>
      </c>
      <c r="X47" s="1" t="s">
        <v>170</v>
      </c>
      <c r="Y47" s="1" t="s">
        <v>899</v>
      </c>
      <c r="Z47" s="1" t="s">
        <v>2</v>
      </c>
      <c r="AA47" s="1" t="s">
        <v>1</v>
      </c>
      <c r="AB47" s="1" t="s">
        <v>1728</v>
      </c>
    </row>
    <row r="48" spans="1:28" x14ac:dyDescent="0.35">
      <c r="A48" t="s">
        <v>1727</v>
      </c>
      <c r="B48" t="s">
        <v>46</v>
      </c>
      <c r="C48" t="s">
        <v>1726</v>
      </c>
      <c r="D48" t="s">
        <v>1725</v>
      </c>
      <c r="E48" t="s">
        <v>44</v>
      </c>
      <c r="F48" t="s">
        <v>22</v>
      </c>
      <c r="G48" t="s">
        <v>182</v>
      </c>
      <c r="I48" t="s">
        <v>1724</v>
      </c>
      <c r="J48">
        <v>539.70000000000005</v>
      </c>
      <c r="K48" s="1" t="s">
        <v>1</v>
      </c>
      <c r="L48" s="1" t="s">
        <v>1605</v>
      </c>
      <c r="M48" s="1">
        <v>539.70000000000005</v>
      </c>
      <c r="N48" s="1" t="s">
        <v>1</v>
      </c>
      <c r="O48" s="1" t="s">
        <v>1605</v>
      </c>
      <c r="P48" s="1" t="s">
        <v>1723</v>
      </c>
      <c r="Q48" s="1" t="s">
        <v>1</v>
      </c>
      <c r="R48" s="1" t="s">
        <v>386</v>
      </c>
      <c r="S48" s="1" t="s">
        <v>1722</v>
      </c>
      <c r="T48" s="1" t="s">
        <v>1</v>
      </c>
      <c r="U48" s="1" t="s">
        <v>355</v>
      </c>
      <c r="V48" s="1" t="s">
        <v>1721</v>
      </c>
      <c r="W48" s="1" t="s">
        <v>1</v>
      </c>
      <c r="X48" s="1" t="s">
        <v>170</v>
      </c>
      <c r="Y48" s="1" t="s">
        <v>819</v>
      </c>
      <c r="Z48" s="1" t="s">
        <v>2</v>
      </c>
      <c r="AA48" s="1" t="s">
        <v>1</v>
      </c>
      <c r="AB48" s="1" t="s">
        <v>1720</v>
      </c>
    </row>
    <row r="49" spans="1:28" x14ac:dyDescent="0.35">
      <c r="A49" t="s">
        <v>1719</v>
      </c>
      <c r="B49" t="s">
        <v>46</v>
      </c>
      <c r="C49" t="s">
        <v>1718</v>
      </c>
      <c r="E49" t="s">
        <v>56</v>
      </c>
      <c r="F49" t="s">
        <v>22</v>
      </c>
      <c r="G49" t="s">
        <v>182</v>
      </c>
      <c r="I49" t="s">
        <v>1717</v>
      </c>
      <c r="J49">
        <v>44.1</v>
      </c>
      <c r="K49" s="1" t="s">
        <v>1</v>
      </c>
      <c r="L49" s="1" t="s">
        <v>1605</v>
      </c>
      <c r="M49" s="1">
        <v>44.1</v>
      </c>
      <c r="N49" s="1" t="s">
        <v>1</v>
      </c>
      <c r="O49" s="1" t="s">
        <v>1605</v>
      </c>
      <c r="P49" s="1" t="s">
        <v>1716</v>
      </c>
      <c r="Q49" s="1" t="s">
        <v>1</v>
      </c>
      <c r="R49" s="1" t="s">
        <v>386</v>
      </c>
      <c r="S49" s="1" t="s">
        <v>1707</v>
      </c>
      <c r="T49" s="1" t="s">
        <v>1</v>
      </c>
      <c r="U49" s="1" t="s">
        <v>4</v>
      </c>
      <c r="V49" s="1" t="s">
        <v>1715</v>
      </c>
      <c r="W49" s="1" t="s">
        <v>1</v>
      </c>
      <c r="X49" s="1" t="s">
        <v>170</v>
      </c>
      <c r="Y49" s="1" t="s">
        <v>1188</v>
      </c>
      <c r="Z49" s="1" t="s">
        <v>2</v>
      </c>
      <c r="AA49" s="1" t="s">
        <v>1</v>
      </c>
      <c r="AB49" s="1" t="s">
        <v>1714</v>
      </c>
    </row>
    <row r="50" spans="1:28" x14ac:dyDescent="0.35">
      <c r="A50" t="s">
        <v>1713</v>
      </c>
      <c r="B50" t="s">
        <v>46</v>
      </c>
      <c r="C50" t="s">
        <v>1712</v>
      </c>
      <c r="D50" t="s">
        <v>1711</v>
      </c>
      <c r="E50" t="s">
        <v>44</v>
      </c>
      <c r="F50" t="s">
        <v>22</v>
      </c>
      <c r="G50" t="s">
        <v>182</v>
      </c>
      <c r="J50">
        <v>5.0999999999999996</v>
      </c>
      <c r="K50" s="1" t="s">
        <v>1</v>
      </c>
      <c r="L50" s="1" t="s">
        <v>1605</v>
      </c>
      <c r="M50" s="1">
        <v>5.0999999999999996</v>
      </c>
      <c r="N50" s="1" t="s">
        <v>1</v>
      </c>
      <c r="O50" s="1" t="s">
        <v>1605</v>
      </c>
      <c r="P50" s="1" t="s">
        <v>1710</v>
      </c>
      <c r="Q50" s="1" t="s">
        <v>1</v>
      </c>
      <c r="R50" s="1" t="s">
        <v>386</v>
      </c>
      <c r="S50" s="1" t="s">
        <v>1710</v>
      </c>
      <c r="T50" s="1" t="s">
        <v>1</v>
      </c>
      <c r="U50" s="1" t="s">
        <v>26</v>
      </c>
      <c r="V50" s="1" t="s">
        <v>1</v>
      </c>
      <c r="W50" s="1" t="s">
        <v>1</v>
      </c>
      <c r="X50" s="1"/>
      <c r="Y50" s="1" t="s">
        <v>1</v>
      </c>
      <c r="Z50" s="1" t="s">
        <v>1</v>
      </c>
      <c r="AA50" s="1" t="s">
        <v>1</v>
      </c>
      <c r="AB50" s="1"/>
    </row>
    <row r="51" spans="1:28" x14ac:dyDescent="0.35">
      <c r="A51" t="s">
        <v>1709</v>
      </c>
      <c r="B51" t="s">
        <v>46</v>
      </c>
      <c r="C51" t="s">
        <v>1708</v>
      </c>
      <c r="E51" t="s">
        <v>31</v>
      </c>
      <c r="F51" t="s">
        <v>22</v>
      </c>
      <c r="G51" t="s">
        <v>182</v>
      </c>
      <c r="J51">
        <v>38.1</v>
      </c>
      <c r="K51" s="1" t="s">
        <v>1</v>
      </c>
      <c r="L51" s="1" t="s">
        <v>1605</v>
      </c>
      <c r="M51" s="1">
        <v>38.1</v>
      </c>
      <c r="N51" s="1" t="s">
        <v>1</v>
      </c>
      <c r="O51" s="1" t="s">
        <v>1605</v>
      </c>
      <c r="P51" s="1" t="s">
        <v>1707</v>
      </c>
      <c r="Q51" s="1" t="s">
        <v>1</v>
      </c>
      <c r="R51" s="1" t="s">
        <v>386</v>
      </c>
      <c r="S51" s="1" t="s">
        <v>1706</v>
      </c>
      <c r="T51" s="1" t="s">
        <v>1</v>
      </c>
      <c r="U51" s="1" t="s">
        <v>26</v>
      </c>
      <c r="V51" s="1" t="s">
        <v>1</v>
      </c>
      <c r="W51" s="1" t="s">
        <v>1</v>
      </c>
      <c r="X51" s="1"/>
      <c r="Y51" s="1" t="s">
        <v>1</v>
      </c>
      <c r="Z51" s="1" t="s">
        <v>1</v>
      </c>
      <c r="AA51" s="1" t="s">
        <v>1</v>
      </c>
      <c r="AB51" s="1"/>
    </row>
    <row r="52" spans="1:28" x14ac:dyDescent="0.35">
      <c r="A52" t="s">
        <v>1705</v>
      </c>
      <c r="B52" t="s">
        <v>13</v>
      </c>
      <c r="C52" t="s">
        <v>1704</v>
      </c>
      <c r="D52" t="s">
        <v>1703</v>
      </c>
      <c r="E52" t="s">
        <v>44</v>
      </c>
      <c r="F52" t="s">
        <v>22</v>
      </c>
      <c r="G52" t="s">
        <v>182</v>
      </c>
      <c r="J52">
        <v>37.799999999999997</v>
      </c>
      <c r="K52" s="1" t="s">
        <v>1</v>
      </c>
      <c r="L52" s="1" t="s">
        <v>1605</v>
      </c>
      <c r="M52" s="1">
        <v>0.96</v>
      </c>
      <c r="N52" s="1" t="s">
        <v>1</v>
      </c>
      <c r="O52" s="1" t="s">
        <v>1605</v>
      </c>
      <c r="P52" s="1" t="s">
        <v>2</v>
      </c>
      <c r="Q52" s="1" t="s">
        <v>1</v>
      </c>
      <c r="R52" s="1"/>
      <c r="S52" s="1" t="s">
        <v>1</v>
      </c>
      <c r="T52" s="1" t="s">
        <v>1</v>
      </c>
      <c r="U52" s="1"/>
      <c r="V52" s="1" t="s">
        <v>1</v>
      </c>
      <c r="W52" s="1" t="s">
        <v>1</v>
      </c>
      <c r="X52" s="1"/>
      <c r="Y52" s="1" t="s">
        <v>1</v>
      </c>
      <c r="Z52" s="1" t="s">
        <v>2</v>
      </c>
      <c r="AA52" s="1" t="s">
        <v>1</v>
      </c>
      <c r="AB52" s="1" t="s">
        <v>1702</v>
      </c>
    </row>
    <row r="53" spans="1:28" x14ac:dyDescent="0.35">
      <c r="A53" t="s">
        <v>1701</v>
      </c>
      <c r="B53" t="s">
        <v>13</v>
      </c>
      <c r="C53" t="s">
        <v>1700</v>
      </c>
      <c r="D53" t="s">
        <v>1699</v>
      </c>
      <c r="E53" t="s">
        <v>11</v>
      </c>
      <c r="F53" t="s">
        <v>22</v>
      </c>
      <c r="G53" t="s">
        <v>111</v>
      </c>
      <c r="H53" t="s">
        <v>1624</v>
      </c>
      <c r="J53">
        <v>55.6</v>
      </c>
      <c r="K53" s="1" t="s">
        <v>1</v>
      </c>
      <c r="L53" s="1" t="s">
        <v>1605</v>
      </c>
      <c r="M53" s="1">
        <v>55.6</v>
      </c>
      <c r="N53" s="1" t="s">
        <v>1</v>
      </c>
      <c r="O53" s="1" t="s">
        <v>1605</v>
      </c>
      <c r="P53" s="1" t="s">
        <v>1698</v>
      </c>
      <c r="Q53" s="1" t="s">
        <v>1</v>
      </c>
      <c r="R53" s="1" t="s">
        <v>1697</v>
      </c>
      <c r="S53" s="1" t="s">
        <v>1696</v>
      </c>
      <c r="T53" s="1" t="s">
        <v>1</v>
      </c>
      <c r="U53" s="1" t="s">
        <v>1087</v>
      </c>
      <c r="V53" s="1" t="s">
        <v>456</v>
      </c>
      <c r="W53" s="1" t="s">
        <v>1</v>
      </c>
      <c r="X53" s="1" t="s">
        <v>1695</v>
      </c>
      <c r="Y53" s="1" t="s">
        <v>456</v>
      </c>
      <c r="Z53" s="1" t="s">
        <v>456</v>
      </c>
      <c r="AA53" s="1" t="s">
        <v>1</v>
      </c>
      <c r="AB53" s="1" t="s">
        <v>1694</v>
      </c>
    </row>
    <row r="54" spans="1:28" x14ac:dyDescent="0.35">
      <c r="A54" t="s">
        <v>1693</v>
      </c>
      <c r="B54" t="s">
        <v>46</v>
      </c>
      <c r="C54" t="s">
        <v>1692</v>
      </c>
      <c r="E54" t="s">
        <v>56</v>
      </c>
      <c r="F54" t="s">
        <v>22</v>
      </c>
      <c r="G54" t="s">
        <v>111</v>
      </c>
      <c r="J54">
        <v>84.46</v>
      </c>
      <c r="K54" s="1" t="s">
        <v>1</v>
      </c>
      <c r="L54" s="1" t="s">
        <v>1605</v>
      </c>
      <c r="M54" s="1">
        <v>84.46</v>
      </c>
      <c r="N54" s="1" t="s">
        <v>1</v>
      </c>
      <c r="O54" s="1" t="s">
        <v>1605</v>
      </c>
      <c r="P54" s="1" t="s">
        <v>1691</v>
      </c>
      <c r="Q54" s="1" t="s">
        <v>1</v>
      </c>
      <c r="R54" s="1" t="s">
        <v>485</v>
      </c>
      <c r="S54" s="1" t="s">
        <v>1690</v>
      </c>
      <c r="T54" s="1" t="s">
        <v>1</v>
      </c>
      <c r="U54" s="1" t="s">
        <v>26</v>
      </c>
      <c r="V54" s="1" t="s">
        <v>884</v>
      </c>
      <c r="W54" s="1" t="s">
        <v>1</v>
      </c>
      <c r="X54" s="1" t="s">
        <v>992</v>
      </c>
      <c r="Y54" s="1" t="s">
        <v>616</v>
      </c>
      <c r="Z54" s="1" t="s">
        <v>1689</v>
      </c>
      <c r="AA54" s="1" t="s">
        <v>1</v>
      </c>
      <c r="AB54" s="1" t="s">
        <v>1272</v>
      </c>
    </row>
    <row r="55" spans="1:28" x14ac:dyDescent="0.35">
      <c r="A55" t="s">
        <v>1688</v>
      </c>
      <c r="B55" t="s">
        <v>46</v>
      </c>
      <c r="C55" t="s">
        <v>1687</v>
      </c>
      <c r="D55" t="s">
        <v>1686</v>
      </c>
      <c r="E55" t="s">
        <v>56</v>
      </c>
      <c r="F55" t="s">
        <v>22</v>
      </c>
      <c r="G55" t="s">
        <v>111</v>
      </c>
      <c r="J55">
        <v>6.7</v>
      </c>
      <c r="K55" s="1" t="s">
        <v>1</v>
      </c>
      <c r="L55" s="1" t="s">
        <v>1605</v>
      </c>
      <c r="M55" s="1">
        <v>6.7</v>
      </c>
      <c r="N55" s="1" t="s">
        <v>1</v>
      </c>
      <c r="O55" s="1" t="s">
        <v>1605</v>
      </c>
      <c r="P55" s="1" t="s">
        <v>1685</v>
      </c>
      <c r="Q55" s="1" t="s">
        <v>1</v>
      </c>
      <c r="R55" s="1" t="s">
        <v>485</v>
      </c>
      <c r="S55" s="1" t="s">
        <v>1684</v>
      </c>
      <c r="T55" s="1" t="s">
        <v>1</v>
      </c>
      <c r="U55" s="1" t="s">
        <v>26</v>
      </c>
      <c r="V55" s="1" t="s">
        <v>1683</v>
      </c>
      <c r="W55" s="1" t="s">
        <v>1</v>
      </c>
      <c r="X55" s="1" t="s">
        <v>240</v>
      </c>
      <c r="Y55" s="1" t="s">
        <v>1683</v>
      </c>
      <c r="Z55" s="1" t="s">
        <v>1683</v>
      </c>
      <c r="AA55" s="1" t="s">
        <v>1</v>
      </c>
      <c r="AB55" s="1" t="s">
        <v>1272</v>
      </c>
    </row>
    <row r="56" spans="1:28" x14ac:dyDescent="0.35">
      <c r="A56" t="s">
        <v>1682</v>
      </c>
      <c r="B56" t="s">
        <v>46</v>
      </c>
      <c r="C56" t="s">
        <v>1681</v>
      </c>
      <c r="E56" t="s">
        <v>56</v>
      </c>
      <c r="F56" t="s">
        <v>22</v>
      </c>
      <c r="G56" t="s">
        <v>111</v>
      </c>
      <c r="J56">
        <v>7</v>
      </c>
      <c r="K56" s="1" t="s">
        <v>1</v>
      </c>
      <c r="L56" s="1" t="s">
        <v>485</v>
      </c>
      <c r="M56" s="1">
        <v>7</v>
      </c>
      <c r="N56" s="1" t="s">
        <v>1</v>
      </c>
      <c r="O56" s="1" t="s">
        <v>485</v>
      </c>
      <c r="P56" s="1" t="s">
        <v>1327</v>
      </c>
      <c r="Q56" s="1" t="s">
        <v>1</v>
      </c>
      <c r="R56" s="1" t="s">
        <v>485</v>
      </c>
      <c r="S56" s="1" t="s">
        <v>1327</v>
      </c>
      <c r="T56" s="1" t="s">
        <v>1</v>
      </c>
      <c r="U56" s="1" t="s">
        <v>26</v>
      </c>
      <c r="V56" s="1" t="s">
        <v>1327</v>
      </c>
      <c r="W56" s="1" t="s">
        <v>1</v>
      </c>
      <c r="X56" s="1" t="s">
        <v>240</v>
      </c>
      <c r="Y56" s="1" t="s">
        <v>120</v>
      </c>
      <c r="Z56" s="1" t="s">
        <v>120</v>
      </c>
      <c r="AA56" s="1" t="s">
        <v>1</v>
      </c>
      <c r="AB56" s="1" t="s">
        <v>1680</v>
      </c>
    </row>
    <row r="57" spans="1:28" x14ac:dyDescent="0.35">
      <c r="A57" t="s">
        <v>1679</v>
      </c>
      <c r="B57" t="s">
        <v>46</v>
      </c>
      <c r="C57" t="s">
        <v>1678</v>
      </c>
      <c r="E57" t="s">
        <v>56</v>
      </c>
      <c r="F57" t="s">
        <v>22</v>
      </c>
      <c r="G57" t="s">
        <v>111</v>
      </c>
      <c r="H57" t="s">
        <v>1677</v>
      </c>
      <c r="J57">
        <v>200</v>
      </c>
      <c r="K57" s="1" t="s">
        <v>1</v>
      </c>
      <c r="L57" s="1" t="s">
        <v>1605</v>
      </c>
      <c r="M57" s="1">
        <v>200</v>
      </c>
      <c r="N57" s="1" t="s">
        <v>1</v>
      </c>
      <c r="O57" s="1" t="s">
        <v>1605</v>
      </c>
      <c r="P57" s="1" t="s">
        <v>595</v>
      </c>
      <c r="Q57" s="1" t="s">
        <v>1</v>
      </c>
      <c r="R57" s="1" t="s">
        <v>485</v>
      </c>
      <c r="S57" s="1" t="s">
        <v>595</v>
      </c>
      <c r="T57" s="1" t="s">
        <v>1</v>
      </c>
      <c r="U57" s="1" t="s">
        <v>26</v>
      </c>
      <c r="V57" s="1" t="s">
        <v>595</v>
      </c>
      <c r="W57" s="1" t="s">
        <v>1</v>
      </c>
      <c r="X57" s="1" t="s">
        <v>240</v>
      </c>
      <c r="Y57" s="1" t="s">
        <v>595</v>
      </c>
      <c r="Z57" s="1" t="s">
        <v>595</v>
      </c>
      <c r="AA57" s="1" t="s">
        <v>1</v>
      </c>
      <c r="AB57" s="1" t="s">
        <v>136</v>
      </c>
    </row>
    <row r="58" spans="1:28" x14ac:dyDescent="0.35">
      <c r="A58" t="s">
        <v>1676</v>
      </c>
      <c r="B58" t="s">
        <v>46</v>
      </c>
      <c r="C58" t="s">
        <v>1675</v>
      </c>
      <c r="E58" t="s">
        <v>56</v>
      </c>
      <c r="F58" t="s">
        <v>22</v>
      </c>
      <c r="G58" t="s">
        <v>111</v>
      </c>
      <c r="J58">
        <v>37.01</v>
      </c>
      <c r="K58" s="1" t="s">
        <v>1</v>
      </c>
      <c r="L58" s="1" t="s">
        <v>1605</v>
      </c>
      <c r="M58" s="1">
        <v>37.01</v>
      </c>
      <c r="N58" s="1" t="s">
        <v>1</v>
      </c>
      <c r="O58" s="1" t="s">
        <v>1605</v>
      </c>
      <c r="P58" s="1" t="s">
        <v>1674</v>
      </c>
      <c r="Q58" s="1" t="s">
        <v>1</v>
      </c>
      <c r="R58" s="1" t="s">
        <v>485</v>
      </c>
      <c r="S58" s="1" t="s">
        <v>1674</v>
      </c>
      <c r="T58" s="1" t="s">
        <v>1</v>
      </c>
      <c r="U58" s="1" t="s">
        <v>26</v>
      </c>
      <c r="V58" s="1" t="s">
        <v>1673</v>
      </c>
      <c r="W58" s="1" t="s">
        <v>1</v>
      </c>
      <c r="X58" s="1" t="s">
        <v>240</v>
      </c>
      <c r="Y58" s="1" t="s">
        <v>1672</v>
      </c>
      <c r="Z58" s="1" t="s">
        <v>126</v>
      </c>
      <c r="AA58" s="1" t="s">
        <v>1</v>
      </c>
      <c r="AB58" s="1" t="s">
        <v>1196</v>
      </c>
    </row>
    <row r="59" spans="1:28" x14ac:dyDescent="0.35">
      <c r="A59" t="s">
        <v>1671</v>
      </c>
      <c r="B59" t="s">
        <v>46</v>
      </c>
      <c r="C59" t="s">
        <v>1670</v>
      </c>
      <c r="D59" t="s">
        <v>1669</v>
      </c>
      <c r="E59" t="s">
        <v>56</v>
      </c>
      <c r="F59" t="s">
        <v>22</v>
      </c>
      <c r="G59" t="s">
        <v>111</v>
      </c>
      <c r="J59">
        <v>0</v>
      </c>
      <c r="K59" s="1" t="s">
        <v>1</v>
      </c>
      <c r="L59" s="1" t="s">
        <v>1605</v>
      </c>
      <c r="M59" s="1">
        <v>0</v>
      </c>
      <c r="N59" s="1" t="s">
        <v>1</v>
      </c>
      <c r="O59" s="1" t="s">
        <v>1605</v>
      </c>
      <c r="P59" s="1" t="s">
        <v>5</v>
      </c>
      <c r="Q59" s="1" t="s">
        <v>1</v>
      </c>
      <c r="R59" s="1" t="s">
        <v>485</v>
      </c>
      <c r="S59" s="1" t="s">
        <v>5</v>
      </c>
      <c r="T59" s="1" t="s">
        <v>1</v>
      </c>
      <c r="U59" s="1" t="s">
        <v>26</v>
      </c>
      <c r="V59" s="1" t="s">
        <v>5</v>
      </c>
      <c r="W59" s="1" t="s">
        <v>1</v>
      </c>
      <c r="X59" s="1" t="s">
        <v>240</v>
      </c>
      <c r="Y59" s="1" t="s">
        <v>5</v>
      </c>
      <c r="Z59" s="1" t="s">
        <v>5</v>
      </c>
      <c r="AA59" s="1" t="s">
        <v>1</v>
      </c>
      <c r="AB59" s="1" t="s">
        <v>136</v>
      </c>
    </row>
    <row r="60" spans="1:28" x14ac:dyDescent="0.35">
      <c r="A60" t="s">
        <v>1668</v>
      </c>
      <c r="B60" t="s">
        <v>46</v>
      </c>
      <c r="C60" t="s">
        <v>1667</v>
      </c>
      <c r="E60" t="s">
        <v>56</v>
      </c>
      <c r="F60" t="s">
        <v>22</v>
      </c>
      <c r="G60" t="s">
        <v>111</v>
      </c>
      <c r="H60" t="s">
        <v>1613</v>
      </c>
      <c r="I60" t="s">
        <v>366</v>
      </c>
      <c r="J60">
        <v>99.2</v>
      </c>
      <c r="K60" s="1" t="s">
        <v>1</v>
      </c>
      <c r="L60" s="1" t="s">
        <v>1605</v>
      </c>
      <c r="M60" s="1">
        <v>99.2</v>
      </c>
      <c r="N60" s="1" t="s">
        <v>1</v>
      </c>
      <c r="O60" s="1" t="s">
        <v>1605</v>
      </c>
      <c r="P60" s="1" t="s">
        <v>1666</v>
      </c>
      <c r="Q60" s="1" t="s">
        <v>1</v>
      </c>
      <c r="R60" s="1" t="s">
        <v>163</v>
      </c>
      <c r="S60" s="1" t="s">
        <v>1666</v>
      </c>
      <c r="T60" s="1" t="s">
        <v>1</v>
      </c>
      <c r="U60" s="1" t="s">
        <v>26</v>
      </c>
      <c r="V60" s="1" t="s">
        <v>501</v>
      </c>
      <c r="W60" s="1" t="s">
        <v>1</v>
      </c>
      <c r="X60" s="1" t="s">
        <v>992</v>
      </c>
      <c r="Y60" s="1" t="s">
        <v>1</v>
      </c>
      <c r="Z60" s="1" t="s">
        <v>501</v>
      </c>
      <c r="AA60" s="1" t="s">
        <v>1</v>
      </c>
      <c r="AB60" s="1" t="s">
        <v>946</v>
      </c>
    </row>
    <row r="61" spans="1:28" x14ac:dyDescent="0.35">
      <c r="A61" t="s">
        <v>1665</v>
      </c>
      <c r="B61" t="s">
        <v>46</v>
      </c>
      <c r="C61" t="s">
        <v>1664</v>
      </c>
      <c r="D61" t="s">
        <v>1663</v>
      </c>
      <c r="E61" t="s">
        <v>11</v>
      </c>
      <c r="F61" t="s">
        <v>22</v>
      </c>
      <c r="G61" t="s">
        <v>111</v>
      </c>
      <c r="H61" t="s">
        <v>1613</v>
      </c>
      <c r="J61">
        <v>52.1</v>
      </c>
      <c r="K61" s="1" t="s">
        <v>1662</v>
      </c>
      <c r="L61" s="1" t="s">
        <v>1605</v>
      </c>
      <c r="M61" s="1">
        <v>52.1</v>
      </c>
      <c r="N61" s="1">
        <v>195.2</v>
      </c>
      <c r="O61" s="1" t="s">
        <v>1605</v>
      </c>
      <c r="P61" s="1" t="s">
        <v>1660</v>
      </c>
      <c r="Q61" s="1" t="s">
        <v>595</v>
      </c>
      <c r="R61" s="1" t="s">
        <v>163</v>
      </c>
      <c r="S61" s="1" t="s">
        <v>1660</v>
      </c>
      <c r="T61" s="1" t="s">
        <v>1661</v>
      </c>
      <c r="U61" s="1" t="s">
        <v>26</v>
      </c>
      <c r="V61" s="1" t="s">
        <v>1660</v>
      </c>
      <c r="W61" s="1" t="s">
        <v>1659</v>
      </c>
      <c r="X61" s="1" t="s">
        <v>992</v>
      </c>
      <c r="Y61" s="1" t="s">
        <v>1</v>
      </c>
      <c r="Z61" s="1" t="s">
        <v>1660</v>
      </c>
      <c r="AA61" s="1" t="s">
        <v>1659</v>
      </c>
      <c r="AB61" s="1" t="s">
        <v>1658</v>
      </c>
    </row>
    <row r="62" spans="1:28" x14ac:dyDescent="0.35">
      <c r="A62" t="s">
        <v>1657</v>
      </c>
      <c r="B62" t="s">
        <v>46</v>
      </c>
      <c r="C62" t="s">
        <v>1656</v>
      </c>
      <c r="D62" t="s">
        <v>1655</v>
      </c>
      <c r="E62" t="s">
        <v>56</v>
      </c>
      <c r="F62" t="s">
        <v>22</v>
      </c>
      <c r="G62" t="s">
        <v>111</v>
      </c>
      <c r="H62" t="s">
        <v>1596</v>
      </c>
      <c r="I62" t="s">
        <v>8</v>
      </c>
      <c r="J62">
        <v>964.07799999999997</v>
      </c>
      <c r="K62" s="1" t="s">
        <v>1654</v>
      </c>
      <c r="L62" s="1" t="s">
        <v>1592</v>
      </c>
      <c r="M62" s="1">
        <v>964.07799999999997</v>
      </c>
      <c r="N62" s="1">
        <v>256</v>
      </c>
      <c r="O62" s="1" t="s">
        <v>1653</v>
      </c>
      <c r="P62" s="1" t="s">
        <v>1652</v>
      </c>
      <c r="Q62" s="1" t="s">
        <v>1651</v>
      </c>
      <c r="R62" s="1" t="s">
        <v>1030</v>
      </c>
      <c r="S62" s="1" t="s">
        <v>1650</v>
      </c>
      <c r="T62" s="1" t="s">
        <v>1649</v>
      </c>
      <c r="U62" s="1" t="s">
        <v>26</v>
      </c>
      <c r="V62" s="1" t="s">
        <v>1648</v>
      </c>
      <c r="W62" s="1" t="s">
        <v>1647</v>
      </c>
      <c r="X62" s="1" t="s">
        <v>240</v>
      </c>
      <c r="Y62" s="1" t="s">
        <v>1648</v>
      </c>
      <c r="Z62" s="1" t="s">
        <v>1648</v>
      </c>
      <c r="AA62" s="1" t="s">
        <v>1647</v>
      </c>
      <c r="AB62" s="1" t="s">
        <v>1646</v>
      </c>
    </row>
    <row r="63" spans="1:28" x14ac:dyDescent="0.35">
      <c r="A63" t="s">
        <v>1645</v>
      </c>
      <c r="B63" t="s">
        <v>13</v>
      </c>
      <c r="C63" t="s">
        <v>1644</v>
      </c>
      <c r="D63" t="s">
        <v>1643</v>
      </c>
      <c r="E63" t="s">
        <v>56</v>
      </c>
      <c r="F63" t="s">
        <v>22</v>
      </c>
      <c r="G63" t="s">
        <v>111</v>
      </c>
      <c r="H63" t="s">
        <v>1596</v>
      </c>
      <c r="I63" t="s">
        <v>8</v>
      </c>
      <c r="J63">
        <v>218.71</v>
      </c>
      <c r="K63" s="1" t="s">
        <v>1</v>
      </c>
      <c r="L63" s="1" t="s">
        <v>1592</v>
      </c>
      <c r="M63" s="1">
        <v>166.08</v>
      </c>
      <c r="N63" s="1" t="s">
        <v>1</v>
      </c>
      <c r="O63" s="1" t="s">
        <v>1592</v>
      </c>
      <c r="P63" s="1" t="s">
        <v>1642</v>
      </c>
      <c r="Q63" s="1" t="s">
        <v>1</v>
      </c>
      <c r="R63" s="1" t="s">
        <v>1030</v>
      </c>
      <c r="S63" s="1" t="s">
        <v>1642</v>
      </c>
      <c r="T63" s="1" t="s">
        <v>1</v>
      </c>
      <c r="U63" s="1" t="s">
        <v>26</v>
      </c>
      <c r="V63" s="1" t="s">
        <v>1</v>
      </c>
      <c r="W63" s="1" t="s">
        <v>1</v>
      </c>
      <c r="X63" s="1"/>
      <c r="Y63" s="1" t="s">
        <v>1</v>
      </c>
      <c r="Z63" s="1" t="s">
        <v>1642</v>
      </c>
      <c r="AA63" s="1" t="s">
        <v>1</v>
      </c>
      <c r="AB63" s="1" t="s">
        <v>414</v>
      </c>
    </row>
    <row r="64" spans="1:28" x14ac:dyDescent="0.35">
      <c r="A64" t="s">
        <v>1641</v>
      </c>
      <c r="B64" t="s">
        <v>46</v>
      </c>
      <c r="C64" t="s">
        <v>1640</v>
      </c>
      <c r="D64" t="s">
        <v>1639</v>
      </c>
      <c r="E64" t="s">
        <v>56</v>
      </c>
      <c r="F64" t="s">
        <v>22</v>
      </c>
      <c r="G64" t="s">
        <v>111</v>
      </c>
      <c r="I64" t="s">
        <v>8</v>
      </c>
      <c r="J64">
        <v>90</v>
      </c>
      <c r="K64" s="1" t="s">
        <v>1</v>
      </c>
      <c r="L64" s="1" t="s">
        <v>165</v>
      </c>
      <c r="M64" s="1">
        <v>90</v>
      </c>
      <c r="N64" s="1" t="s">
        <v>1</v>
      </c>
      <c r="O64" s="1" t="s">
        <v>165</v>
      </c>
      <c r="P64" s="1" t="s">
        <v>1638</v>
      </c>
      <c r="Q64" s="1" t="s">
        <v>1</v>
      </c>
      <c r="R64" s="1" t="s">
        <v>163</v>
      </c>
      <c r="S64" s="1" t="s">
        <v>1638</v>
      </c>
      <c r="T64" s="1" t="s">
        <v>1</v>
      </c>
      <c r="U64" s="1" t="s">
        <v>26</v>
      </c>
      <c r="V64" s="1" t="s">
        <v>1</v>
      </c>
      <c r="W64" s="1" t="s">
        <v>1</v>
      </c>
      <c r="X64" s="1"/>
      <c r="Y64" s="1" t="s">
        <v>1</v>
      </c>
      <c r="Z64" s="1" t="s">
        <v>1638</v>
      </c>
      <c r="AA64" s="1" t="s">
        <v>1</v>
      </c>
      <c r="AB64" s="1" t="s">
        <v>414</v>
      </c>
    </row>
    <row r="65" spans="1:28" x14ac:dyDescent="0.35">
      <c r="A65" t="s">
        <v>1637</v>
      </c>
      <c r="B65" t="s">
        <v>46</v>
      </c>
      <c r="C65" t="s">
        <v>1636</v>
      </c>
      <c r="D65" t="s">
        <v>1635</v>
      </c>
      <c r="E65" t="s">
        <v>56</v>
      </c>
      <c r="F65" t="s">
        <v>22</v>
      </c>
      <c r="G65" t="s">
        <v>111</v>
      </c>
      <c r="J65">
        <v>15.63</v>
      </c>
      <c r="K65" s="1" t="s">
        <v>1</v>
      </c>
      <c r="L65" s="1" t="s">
        <v>485</v>
      </c>
      <c r="M65" s="1">
        <v>15.63</v>
      </c>
      <c r="N65" s="1" t="s">
        <v>1</v>
      </c>
      <c r="O65" s="1" t="s">
        <v>485</v>
      </c>
      <c r="P65" s="1" t="s">
        <v>1634</v>
      </c>
      <c r="Q65" s="1" t="s">
        <v>1</v>
      </c>
      <c r="R65" s="1" t="s">
        <v>485</v>
      </c>
      <c r="S65" s="1" t="s">
        <v>1634</v>
      </c>
      <c r="T65" s="1" t="s">
        <v>1</v>
      </c>
      <c r="U65" s="1" t="s">
        <v>26</v>
      </c>
      <c r="V65" s="1" t="s">
        <v>1586</v>
      </c>
      <c r="W65" s="1" t="s">
        <v>1</v>
      </c>
      <c r="X65" s="1" t="s">
        <v>992</v>
      </c>
      <c r="Y65" s="1" t="s">
        <v>1</v>
      </c>
      <c r="Z65" s="1" t="s">
        <v>1586</v>
      </c>
      <c r="AA65" s="1" t="s">
        <v>1</v>
      </c>
      <c r="AB65" s="1" t="s">
        <v>391</v>
      </c>
    </row>
    <row r="66" spans="1:28" x14ac:dyDescent="0.35">
      <c r="A66" t="s">
        <v>1633</v>
      </c>
      <c r="B66" t="s">
        <v>46</v>
      </c>
      <c r="C66" t="s">
        <v>1632</v>
      </c>
      <c r="E66" t="s">
        <v>56</v>
      </c>
      <c r="F66" t="s">
        <v>22</v>
      </c>
      <c r="G66" t="s">
        <v>111</v>
      </c>
      <c r="H66" t="s">
        <v>1613</v>
      </c>
      <c r="J66">
        <v>0</v>
      </c>
      <c r="K66" s="1" t="s">
        <v>1631</v>
      </c>
      <c r="L66" s="1" t="s">
        <v>1605</v>
      </c>
      <c r="M66" s="1">
        <v>0</v>
      </c>
      <c r="N66" s="1">
        <v>14.1</v>
      </c>
      <c r="O66" s="1" t="s">
        <v>1605</v>
      </c>
      <c r="P66" s="1" t="s">
        <v>5</v>
      </c>
      <c r="Q66" s="1" t="s">
        <v>650</v>
      </c>
      <c r="R66" s="1" t="s">
        <v>235</v>
      </c>
      <c r="S66" s="1" t="s">
        <v>5</v>
      </c>
      <c r="T66" s="1" t="s">
        <v>1631</v>
      </c>
      <c r="U66" s="1" t="s">
        <v>26</v>
      </c>
      <c r="V66" s="1" t="s">
        <v>2</v>
      </c>
      <c r="W66" s="1" t="s">
        <v>1631</v>
      </c>
      <c r="X66" s="1" t="s">
        <v>240</v>
      </c>
      <c r="Y66" s="1" t="s">
        <v>2</v>
      </c>
      <c r="Z66" s="1" t="s">
        <v>2</v>
      </c>
      <c r="AA66" s="1" t="s">
        <v>650</v>
      </c>
      <c r="AB66" s="1" t="s">
        <v>587</v>
      </c>
    </row>
    <row r="67" spans="1:28" x14ac:dyDescent="0.35">
      <c r="A67" t="s">
        <v>1630</v>
      </c>
      <c r="B67" t="s">
        <v>13</v>
      </c>
      <c r="C67" t="s">
        <v>1629</v>
      </c>
      <c r="D67" t="s">
        <v>1628</v>
      </c>
      <c r="E67" t="s">
        <v>31</v>
      </c>
      <c r="F67" t="s">
        <v>22</v>
      </c>
      <c r="G67" t="s">
        <v>111</v>
      </c>
      <c r="J67">
        <v>5.5</v>
      </c>
      <c r="K67" s="1" t="s">
        <v>1</v>
      </c>
      <c r="L67" s="1" t="s">
        <v>1605</v>
      </c>
      <c r="M67" s="1">
        <v>5.5</v>
      </c>
      <c r="N67" s="1" t="s">
        <v>1</v>
      </c>
      <c r="O67" s="1" t="s">
        <v>1605</v>
      </c>
      <c r="P67" s="1" t="s">
        <v>212</v>
      </c>
      <c r="Q67" s="1" t="s">
        <v>1</v>
      </c>
      <c r="R67" s="1" t="s">
        <v>1087</v>
      </c>
      <c r="S67" s="1" t="s">
        <v>212</v>
      </c>
      <c r="T67" s="1" t="s">
        <v>1</v>
      </c>
      <c r="U67" s="1" t="s">
        <v>1087</v>
      </c>
      <c r="V67" s="1" t="s">
        <v>1</v>
      </c>
      <c r="W67" s="1" t="s">
        <v>1</v>
      </c>
      <c r="X67" s="1"/>
      <c r="Y67" s="1" t="s">
        <v>1</v>
      </c>
      <c r="Z67" s="1" t="s">
        <v>1</v>
      </c>
      <c r="AA67" s="1" t="s">
        <v>1</v>
      </c>
      <c r="AB67" s="1"/>
    </row>
    <row r="68" spans="1:28" x14ac:dyDescent="0.35">
      <c r="A68" t="s">
        <v>1627</v>
      </c>
      <c r="B68" t="s">
        <v>13</v>
      </c>
      <c r="C68" t="s">
        <v>1626</v>
      </c>
      <c r="D68" t="s">
        <v>1625</v>
      </c>
      <c r="E68" t="s">
        <v>31</v>
      </c>
      <c r="F68" t="s">
        <v>22</v>
      </c>
      <c r="G68" t="s">
        <v>111</v>
      </c>
      <c r="H68" t="s">
        <v>1624</v>
      </c>
      <c r="J68">
        <v>6.15</v>
      </c>
      <c r="K68" s="1" t="s">
        <v>1</v>
      </c>
      <c r="L68" s="1" t="s">
        <v>1605</v>
      </c>
      <c r="M68" s="1">
        <v>6.15</v>
      </c>
      <c r="N68" s="1" t="s">
        <v>1</v>
      </c>
      <c r="O68" s="1" t="s">
        <v>1605</v>
      </c>
      <c r="P68" s="1" t="s">
        <v>1623</v>
      </c>
      <c r="Q68" s="1" t="s">
        <v>1</v>
      </c>
      <c r="R68" s="1" t="s">
        <v>1087</v>
      </c>
      <c r="S68" s="1" t="s">
        <v>1623</v>
      </c>
      <c r="T68" s="1" t="s">
        <v>1</v>
      </c>
      <c r="U68" s="1" t="s">
        <v>1087</v>
      </c>
      <c r="V68" s="1" t="s">
        <v>1</v>
      </c>
      <c r="W68" s="1" t="s">
        <v>1</v>
      </c>
      <c r="X68" s="1"/>
      <c r="Y68" s="1" t="s">
        <v>1</v>
      </c>
      <c r="Z68" s="1" t="s">
        <v>1</v>
      </c>
      <c r="AA68" s="1" t="s">
        <v>1</v>
      </c>
      <c r="AB68" s="1"/>
    </row>
    <row r="69" spans="1:28" x14ac:dyDescent="0.35">
      <c r="A69" t="s">
        <v>1622</v>
      </c>
      <c r="B69" t="s">
        <v>46</v>
      </c>
      <c r="C69" t="s">
        <v>1621</v>
      </c>
      <c r="D69" t="s">
        <v>1620</v>
      </c>
      <c r="E69" t="s">
        <v>11</v>
      </c>
      <c r="F69" t="s">
        <v>22</v>
      </c>
      <c r="G69" t="s">
        <v>111</v>
      </c>
      <c r="H69" t="s">
        <v>1613</v>
      </c>
      <c r="J69">
        <v>11.9</v>
      </c>
      <c r="K69" s="1" t="s">
        <v>1619</v>
      </c>
      <c r="L69" s="1" t="s">
        <v>228</v>
      </c>
      <c r="M69" s="1">
        <v>11.9</v>
      </c>
      <c r="N69" s="1">
        <v>10.6</v>
      </c>
      <c r="O69" s="1" t="s">
        <v>228</v>
      </c>
      <c r="P69" s="1" t="s">
        <v>1617</v>
      </c>
      <c r="Q69" s="1" t="s">
        <v>1618</v>
      </c>
      <c r="R69" s="1" t="s">
        <v>163</v>
      </c>
      <c r="S69" s="1" t="s">
        <v>1</v>
      </c>
      <c r="T69" s="1" t="s">
        <v>1</v>
      </c>
      <c r="U69" s="1"/>
      <c r="V69" s="1" t="s">
        <v>1</v>
      </c>
      <c r="W69" s="1" t="s">
        <v>1</v>
      </c>
      <c r="X69" s="1"/>
      <c r="Y69" s="1" t="s">
        <v>1</v>
      </c>
      <c r="Z69" s="1" t="s">
        <v>1617</v>
      </c>
      <c r="AA69" s="1" t="s">
        <v>2</v>
      </c>
      <c r="AB69" s="1" t="s">
        <v>163</v>
      </c>
    </row>
    <row r="70" spans="1:28" x14ac:dyDescent="0.35">
      <c r="A70" t="s">
        <v>1616</v>
      </c>
      <c r="B70" t="s">
        <v>46</v>
      </c>
      <c r="C70" t="s">
        <v>1615</v>
      </c>
      <c r="D70" t="s">
        <v>1614</v>
      </c>
      <c r="E70" t="s">
        <v>11</v>
      </c>
      <c r="F70" t="s">
        <v>22</v>
      </c>
      <c r="G70" t="s">
        <v>111</v>
      </c>
      <c r="H70" t="s">
        <v>1613</v>
      </c>
      <c r="J70">
        <v>4.8</v>
      </c>
      <c r="K70" s="1" t="s">
        <v>1</v>
      </c>
      <c r="L70" s="1" t="s">
        <v>228</v>
      </c>
      <c r="M70" s="1">
        <v>4.8</v>
      </c>
      <c r="N70" s="1" t="s">
        <v>1</v>
      </c>
      <c r="O70" s="1" t="s">
        <v>228</v>
      </c>
      <c r="P70" s="1" t="s">
        <v>1111</v>
      </c>
      <c r="Q70" s="1" t="s">
        <v>1</v>
      </c>
      <c r="R70" s="1" t="s">
        <v>163</v>
      </c>
      <c r="S70" s="1" t="s">
        <v>1</v>
      </c>
      <c r="T70" s="1" t="s">
        <v>1</v>
      </c>
      <c r="U70" s="1"/>
      <c r="V70" s="1" t="s">
        <v>1</v>
      </c>
      <c r="W70" s="1" t="s">
        <v>1</v>
      </c>
      <c r="X70" s="1"/>
      <c r="Y70" s="1" t="s">
        <v>1</v>
      </c>
      <c r="Z70" s="1" t="s">
        <v>1111</v>
      </c>
      <c r="AA70" s="1" t="s">
        <v>1</v>
      </c>
      <c r="AB70" s="1" t="s">
        <v>163</v>
      </c>
    </row>
    <row r="71" spans="1:28" x14ac:dyDescent="0.35">
      <c r="A71" t="s">
        <v>1612</v>
      </c>
      <c r="B71" t="s">
        <v>13</v>
      </c>
      <c r="C71" t="s">
        <v>1611</v>
      </c>
      <c r="D71" t="s">
        <v>1610</v>
      </c>
      <c r="E71" t="s">
        <v>44</v>
      </c>
      <c r="F71" t="s">
        <v>10</v>
      </c>
      <c r="G71" t="s">
        <v>111</v>
      </c>
      <c r="H71" t="s">
        <v>1609</v>
      </c>
      <c r="I71" t="s">
        <v>111</v>
      </c>
      <c r="J71">
        <v>80</v>
      </c>
      <c r="K71" s="1" t="s">
        <v>1</v>
      </c>
      <c r="L71" s="1" t="s">
        <v>1605</v>
      </c>
      <c r="M71" s="1">
        <v>80</v>
      </c>
      <c r="N71" s="1" t="s">
        <v>1</v>
      </c>
      <c r="O71" s="1" t="s">
        <v>1605</v>
      </c>
      <c r="P71" s="1" t="s">
        <v>1082</v>
      </c>
      <c r="Q71" s="1" t="s">
        <v>1</v>
      </c>
      <c r="R71" s="1" t="s">
        <v>1425</v>
      </c>
      <c r="S71" s="1" t="s">
        <v>1082</v>
      </c>
      <c r="T71" s="1" t="s">
        <v>1</v>
      </c>
      <c r="U71" s="1" t="s">
        <v>1425</v>
      </c>
      <c r="V71" s="1" t="s">
        <v>1082</v>
      </c>
      <c r="W71" s="1" t="s">
        <v>1</v>
      </c>
      <c r="X71" s="1" t="s">
        <v>171</v>
      </c>
      <c r="Y71" s="1" t="s">
        <v>2</v>
      </c>
      <c r="Z71" s="1" t="s">
        <v>591</v>
      </c>
      <c r="AA71" s="1" t="s">
        <v>1</v>
      </c>
      <c r="AB71" s="1" t="s">
        <v>1608</v>
      </c>
    </row>
    <row r="72" spans="1:28" x14ac:dyDescent="0.35">
      <c r="A72" t="s">
        <v>1607</v>
      </c>
      <c r="B72" t="s">
        <v>46</v>
      </c>
      <c r="C72" t="s">
        <v>1606</v>
      </c>
      <c r="E72" t="s">
        <v>44</v>
      </c>
      <c r="F72" t="s">
        <v>10</v>
      </c>
      <c r="G72" t="s">
        <v>111</v>
      </c>
      <c r="I72" t="s">
        <v>1065</v>
      </c>
      <c r="J72">
        <v>1.77</v>
      </c>
      <c r="K72" s="1" t="s">
        <v>1</v>
      </c>
      <c r="L72" s="1" t="s">
        <v>1605</v>
      </c>
      <c r="M72" s="1">
        <v>1.77</v>
      </c>
      <c r="N72" s="1" t="s">
        <v>1</v>
      </c>
      <c r="O72" s="1" t="s">
        <v>1605</v>
      </c>
      <c r="P72" s="1" t="s">
        <v>2</v>
      </c>
      <c r="Q72" s="1" t="s">
        <v>1</v>
      </c>
      <c r="R72" s="1"/>
      <c r="S72" s="1" t="s">
        <v>2</v>
      </c>
      <c r="T72" s="1" t="s">
        <v>1</v>
      </c>
      <c r="U72" s="1"/>
      <c r="V72" s="1" t="s">
        <v>1</v>
      </c>
      <c r="W72" s="1" t="s">
        <v>1</v>
      </c>
      <c r="X72" s="1"/>
      <c r="Y72" s="1" t="s">
        <v>1</v>
      </c>
      <c r="Z72" s="1" t="s">
        <v>1604</v>
      </c>
      <c r="AA72" s="1" t="s">
        <v>1</v>
      </c>
      <c r="AB72" s="1" t="s">
        <v>1140</v>
      </c>
    </row>
    <row r="73" spans="1:28" x14ac:dyDescent="0.35">
      <c r="A73" t="s">
        <v>1603</v>
      </c>
      <c r="B73" t="s">
        <v>13</v>
      </c>
      <c r="C73" t="s">
        <v>1602</v>
      </c>
      <c r="D73" t="s">
        <v>1601</v>
      </c>
      <c r="E73" t="s">
        <v>11</v>
      </c>
      <c r="F73" t="s">
        <v>22</v>
      </c>
      <c r="G73" t="s">
        <v>111</v>
      </c>
      <c r="J73">
        <v>2.67</v>
      </c>
      <c r="K73" s="1" t="s">
        <v>1</v>
      </c>
      <c r="L73" s="1" t="s">
        <v>1592</v>
      </c>
      <c r="M73" s="1">
        <v>0.61799999999999999</v>
      </c>
      <c r="N73" s="1" t="s">
        <v>1</v>
      </c>
      <c r="O73" s="1" t="s">
        <v>1592</v>
      </c>
      <c r="P73" s="1" t="s">
        <v>1</v>
      </c>
      <c r="Q73" s="1" t="s">
        <v>1</v>
      </c>
      <c r="R73" s="1"/>
      <c r="S73" s="1" t="s">
        <v>1</v>
      </c>
      <c r="T73" s="1" t="s">
        <v>1</v>
      </c>
      <c r="U73" s="1"/>
      <c r="V73" s="1" t="s">
        <v>1</v>
      </c>
      <c r="W73" s="1" t="s">
        <v>1</v>
      </c>
      <c r="X73" s="1"/>
      <c r="Y73" s="1" t="s">
        <v>1</v>
      </c>
      <c r="Z73" s="1" t="s">
        <v>1600</v>
      </c>
      <c r="AA73" s="1" t="s">
        <v>5</v>
      </c>
      <c r="AB73" s="1" t="s">
        <v>163</v>
      </c>
    </row>
    <row r="74" spans="1:28" x14ac:dyDescent="0.35">
      <c r="A74" t="s">
        <v>1599</v>
      </c>
      <c r="B74" t="s">
        <v>13</v>
      </c>
      <c r="C74" t="s">
        <v>1598</v>
      </c>
      <c r="D74" t="s">
        <v>1597</v>
      </c>
      <c r="E74" t="s">
        <v>11</v>
      </c>
      <c r="F74" t="s">
        <v>22</v>
      </c>
      <c r="G74" t="s">
        <v>111</v>
      </c>
      <c r="H74" t="s">
        <v>1596</v>
      </c>
      <c r="J74">
        <v>7.48</v>
      </c>
      <c r="K74" s="1" t="s">
        <v>1</v>
      </c>
      <c r="L74" s="1" t="s">
        <v>1592</v>
      </c>
      <c r="M74" s="1">
        <v>7.48</v>
      </c>
      <c r="N74" s="1" t="s">
        <v>1</v>
      </c>
      <c r="O74" s="1" t="s">
        <v>1592</v>
      </c>
      <c r="P74" s="1" t="s">
        <v>1</v>
      </c>
      <c r="Q74" s="1" t="s">
        <v>1</v>
      </c>
      <c r="R74" s="1"/>
      <c r="S74" s="1" t="s">
        <v>1</v>
      </c>
      <c r="T74" s="1" t="s">
        <v>1</v>
      </c>
      <c r="U74" s="1"/>
      <c r="V74" s="1" t="s">
        <v>1</v>
      </c>
      <c r="W74" s="1" t="s">
        <v>1</v>
      </c>
      <c r="X74" s="1"/>
      <c r="Y74" s="1" t="s">
        <v>1</v>
      </c>
      <c r="Z74" s="1" t="s">
        <v>1111</v>
      </c>
      <c r="AA74" s="1" t="s">
        <v>1</v>
      </c>
      <c r="AB74" s="1" t="s">
        <v>414</v>
      </c>
    </row>
    <row r="75" spans="1:28" x14ac:dyDescent="0.35">
      <c r="A75" t="s">
        <v>1595</v>
      </c>
      <c r="B75" t="s">
        <v>13</v>
      </c>
      <c r="C75" t="s">
        <v>1594</v>
      </c>
      <c r="D75" t="s">
        <v>1593</v>
      </c>
      <c r="E75" t="s">
        <v>11</v>
      </c>
      <c r="F75" t="s">
        <v>22</v>
      </c>
      <c r="G75" t="s">
        <v>111</v>
      </c>
      <c r="J75">
        <v>3.0840000000000001</v>
      </c>
      <c r="K75" s="1" t="s">
        <v>1</v>
      </c>
      <c r="L75" s="1" t="s">
        <v>1592</v>
      </c>
      <c r="M75" s="1">
        <v>0.876</v>
      </c>
      <c r="N75" s="1" t="s">
        <v>1</v>
      </c>
      <c r="O75" s="1" t="s">
        <v>1592</v>
      </c>
      <c r="P75" s="1" t="s">
        <v>1</v>
      </c>
      <c r="Q75" s="1" t="s">
        <v>1</v>
      </c>
      <c r="R75" s="1"/>
      <c r="S75" s="1" t="s">
        <v>1</v>
      </c>
      <c r="T75" s="1" t="s">
        <v>1</v>
      </c>
      <c r="U75" s="1"/>
      <c r="V75" s="1" t="s">
        <v>1</v>
      </c>
      <c r="W75" s="1" t="s">
        <v>1</v>
      </c>
      <c r="X75" s="1"/>
      <c r="Y75" s="1" t="s">
        <v>1</v>
      </c>
      <c r="Z75" s="1" t="s">
        <v>1591</v>
      </c>
      <c r="AA75" s="1" t="s">
        <v>1</v>
      </c>
      <c r="AB75" s="1" t="s">
        <v>163</v>
      </c>
    </row>
    <row r="76" spans="1:28" x14ac:dyDescent="0.35">
      <c r="A76" t="s">
        <v>1590</v>
      </c>
      <c r="B76" t="s">
        <v>46</v>
      </c>
      <c r="C76" t="s">
        <v>1589</v>
      </c>
      <c r="D76" t="s">
        <v>1588</v>
      </c>
      <c r="E76" t="s">
        <v>56</v>
      </c>
      <c r="F76" t="s">
        <v>22</v>
      </c>
      <c r="G76" t="s">
        <v>1535</v>
      </c>
      <c r="I76" t="s">
        <v>1587</v>
      </c>
      <c r="J76">
        <v>13.69</v>
      </c>
      <c r="K76" s="1" t="s">
        <v>1</v>
      </c>
      <c r="L76" s="1" t="s">
        <v>187</v>
      </c>
      <c r="M76" s="1">
        <v>13.69</v>
      </c>
      <c r="N76" s="1" t="s">
        <v>1</v>
      </c>
      <c r="O76" s="1" t="s">
        <v>187</v>
      </c>
      <c r="P76" s="1" t="s">
        <v>1586</v>
      </c>
      <c r="Q76" s="1" t="s">
        <v>1</v>
      </c>
      <c r="R76" s="1" t="s">
        <v>619</v>
      </c>
      <c r="S76" s="1" t="s">
        <v>1586</v>
      </c>
      <c r="T76" s="1" t="s">
        <v>1</v>
      </c>
      <c r="U76" s="1" t="s">
        <v>414</v>
      </c>
      <c r="V76" s="1" t="s">
        <v>1585</v>
      </c>
      <c r="W76" s="1" t="s">
        <v>1</v>
      </c>
      <c r="X76" s="1" t="s">
        <v>1584</v>
      </c>
      <c r="Y76" s="1" t="s">
        <v>1583</v>
      </c>
      <c r="Z76" s="1" t="s">
        <v>801</v>
      </c>
      <c r="AA76" s="1" t="s">
        <v>1</v>
      </c>
      <c r="AB76" s="1" t="s">
        <v>109</v>
      </c>
    </row>
    <row r="77" spans="1:28" x14ac:dyDescent="0.35">
      <c r="A77" t="s">
        <v>1582</v>
      </c>
      <c r="B77" t="s">
        <v>46</v>
      </c>
      <c r="C77" t="s">
        <v>1581</v>
      </c>
      <c r="E77" t="s">
        <v>56</v>
      </c>
      <c r="F77" t="s">
        <v>22</v>
      </c>
      <c r="G77" t="s">
        <v>1535</v>
      </c>
      <c r="I77" t="s">
        <v>111</v>
      </c>
      <c r="J77">
        <v>15.9</v>
      </c>
      <c r="K77" s="1" t="s">
        <v>1</v>
      </c>
      <c r="L77" s="1" t="s">
        <v>26</v>
      </c>
      <c r="M77" s="1">
        <v>15.9</v>
      </c>
      <c r="N77" s="1" t="s">
        <v>1</v>
      </c>
      <c r="O77" s="1" t="s">
        <v>26</v>
      </c>
      <c r="P77" s="1" t="s">
        <v>1580</v>
      </c>
      <c r="Q77" s="1" t="s">
        <v>1</v>
      </c>
      <c r="R77" s="1" t="s">
        <v>26</v>
      </c>
      <c r="S77" s="1" t="s">
        <v>1580</v>
      </c>
      <c r="T77" s="1" t="s">
        <v>1</v>
      </c>
      <c r="U77" s="1" t="s">
        <v>1425</v>
      </c>
      <c r="V77" s="1" t="s">
        <v>650</v>
      </c>
      <c r="W77" s="1" t="s">
        <v>1</v>
      </c>
      <c r="X77" s="1" t="s">
        <v>72</v>
      </c>
      <c r="Y77" s="1" t="s">
        <v>650</v>
      </c>
      <c r="Z77" s="1" t="s">
        <v>650</v>
      </c>
      <c r="AA77" s="1" t="s">
        <v>1</v>
      </c>
      <c r="AB77" s="1" t="s">
        <v>1559</v>
      </c>
    </row>
    <row r="78" spans="1:28" x14ac:dyDescent="0.35">
      <c r="A78" t="s">
        <v>1579</v>
      </c>
      <c r="B78" t="s">
        <v>46</v>
      </c>
      <c r="C78" t="s">
        <v>1578</v>
      </c>
      <c r="E78" t="s">
        <v>11</v>
      </c>
      <c r="F78" t="s">
        <v>22</v>
      </c>
      <c r="G78" t="s">
        <v>1535</v>
      </c>
      <c r="H78" t="s">
        <v>1573</v>
      </c>
      <c r="J78">
        <v>0.8</v>
      </c>
      <c r="K78" s="1" t="s">
        <v>1</v>
      </c>
      <c r="L78" s="1" t="s">
        <v>26</v>
      </c>
      <c r="M78" s="1">
        <v>0.8</v>
      </c>
      <c r="N78" s="1" t="s">
        <v>1</v>
      </c>
      <c r="O78" s="1" t="s">
        <v>26</v>
      </c>
      <c r="P78" s="1" t="s">
        <v>137</v>
      </c>
      <c r="Q78" s="1" t="s">
        <v>1</v>
      </c>
      <c r="R78" s="1" t="s">
        <v>26</v>
      </c>
      <c r="S78" s="1" t="s">
        <v>137</v>
      </c>
      <c r="T78" s="1" t="s">
        <v>1</v>
      </c>
      <c r="U78" s="1" t="s">
        <v>26</v>
      </c>
      <c r="V78" s="1" t="s">
        <v>137</v>
      </c>
      <c r="W78" s="1" t="s">
        <v>1</v>
      </c>
      <c r="X78" s="1" t="s">
        <v>1577</v>
      </c>
      <c r="Y78" s="1" t="s">
        <v>1</v>
      </c>
      <c r="Z78" s="1" t="s">
        <v>137</v>
      </c>
      <c r="AA78" s="1" t="s">
        <v>1</v>
      </c>
      <c r="AB78" s="1" t="s">
        <v>1576</v>
      </c>
    </row>
    <row r="79" spans="1:28" x14ac:dyDescent="0.35">
      <c r="A79" t="s">
        <v>1575</v>
      </c>
      <c r="B79" t="s">
        <v>46</v>
      </c>
      <c r="C79" t="s">
        <v>1574</v>
      </c>
      <c r="E79" t="s">
        <v>11</v>
      </c>
      <c r="F79" t="s">
        <v>22</v>
      </c>
      <c r="G79" t="s">
        <v>1535</v>
      </c>
      <c r="H79" t="s">
        <v>1573</v>
      </c>
      <c r="J79">
        <v>9.02</v>
      </c>
      <c r="K79" s="1" t="s">
        <v>1</v>
      </c>
      <c r="L79" s="1" t="s">
        <v>620</v>
      </c>
      <c r="M79" s="1">
        <v>9.02</v>
      </c>
      <c r="N79" s="1" t="s">
        <v>1</v>
      </c>
      <c r="O79" s="1" t="s">
        <v>620</v>
      </c>
      <c r="P79" s="1" t="s">
        <v>1572</v>
      </c>
      <c r="Q79" s="1" t="s">
        <v>1</v>
      </c>
      <c r="R79" s="1" t="s">
        <v>26</v>
      </c>
      <c r="S79" s="1" t="s">
        <v>1572</v>
      </c>
      <c r="T79" s="1" t="s">
        <v>1</v>
      </c>
      <c r="U79" s="1" t="s">
        <v>26</v>
      </c>
      <c r="V79" s="1" t="s">
        <v>1572</v>
      </c>
      <c r="W79" s="1" t="s">
        <v>1</v>
      </c>
      <c r="X79" s="1" t="s">
        <v>3</v>
      </c>
      <c r="Y79" s="1" t="s">
        <v>154</v>
      </c>
      <c r="Z79" s="1" t="s">
        <v>154</v>
      </c>
      <c r="AA79" s="1" t="s">
        <v>1</v>
      </c>
      <c r="AB79" s="1" t="s">
        <v>1571</v>
      </c>
    </row>
    <row r="80" spans="1:28" x14ac:dyDescent="0.35">
      <c r="A80" t="s">
        <v>1570</v>
      </c>
      <c r="B80" t="s">
        <v>46</v>
      </c>
      <c r="C80" t="s">
        <v>1569</v>
      </c>
      <c r="E80" t="s">
        <v>11</v>
      </c>
      <c r="F80" t="s">
        <v>22</v>
      </c>
      <c r="G80" t="s">
        <v>1535</v>
      </c>
      <c r="H80" t="s">
        <v>1568</v>
      </c>
      <c r="J80">
        <v>1.02</v>
      </c>
      <c r="K80" s="1" t="s">
        <v>1</v>
      </c>
      <c r="L80" s="1" t="s">
        <v>26</v>
      </c>
      <c r="M80" s="1">
        <v>1.02</v>
      </c>
      <c r="N80" s="1" t="s">
        <v>1</v>
      </c>
      <c r="O80" s="1" t="s">
        <v>26</v>
      </c>
      <c r="P80" s="1" t="s">
        <v>1567</v>
      </c>
      <c r="Q80" s="1" t="s">
        <v>1</v>
      </c>
      <c r="R80" s="1" t="s">
        <v>26</v>
      </c>
      <c r="S80" s="1" t="s">
        <v>1567</v>
      </c>
      <c r="T80" s="1" t="s">
        <v>1</v>
      </c>
      <c r="U80" s="1" t="s">
        <v>173</v>
      </c>
      <c r="V80" s="1" t="s">
        <v>1566</v>
      </c>
      <c r="W80" s="1" t="s">
        <v>1</v>
      </c>
      <c r="X80" s="1" t="s">
        <v>171</v>
      </c>
      <c r="Y80" s="1" t="s">
        <v>1565</v>
      </c>
      <c r="Z80" s="1" t="s">
        <v>1564</v>
      </c>
      <c r="AA80" s="1" t="s">
        <v>1</v>
      </c>
      <c r="AB80" s="1" t="s">
        <v>1456</v>
      </c>
    </row>
    <row r="81" spans="1:28" x14ac:dyDescent="0.35">
      <c r="A81" t="s">
        <v>1563</v>
      </c>
      <c r="B81" t="s">
        <v>46</v>
      </c>
      <c r="C81" t="s">
        <v>1562</v>
      </c>
      <c r="E81" t="s">
        <v>62</v>
      </c>
      <c r="F81" t="s">
        <v>22</v>
      </c>
      <c r="G81" t="s">
        <v>1535</v>
      </c>
      <c r="I81" t="s">
        <v>1561</v>
      </c>
      <c r="J81">
        <v>16.100000000000001</v>
      </c>
      <c r="K81" s="1" t="s">
        <v>1</v>
      </c>
      <c r="L81" s="1" t="s">
        <v>26</v>
      </c>
      <c r="M81" s="1">
        <v>16.100000000000001</v>
      </c>
      <c r="N81" s="1" t="s">
        <v>1</v>
      </c>
      <c r="O81" s="1" t="s">
        <v>26</v>
      </c>
      <c r="P81" s="1" t="s">
        <v>1560</v>
      </c>
      <c r="Q81" s="1" t="s">
        <v>1</v>
      </c>
      <c r="R81" s="1" t="s">
        <v>26</v>
      </c>
      <c r="S81" s="1" t="s">
        <v>1560</v>
      </c>
      <c r="T81" s="1" t="s">
        <v>1</v>
      </c>
      <c r="U81" s="1" t="s">
        <v>1425</v>
      </c>
      <c r="V81" s="1" t="s">
        <v>650</v>
      </c>
      <c r="W81" s="1" t="s">
        <v>1</v>
      </c>
      <c r="X81" s="1" t="s">
        <v>72</v>
      </c>
      <c r="Y81" s="1" t="s">
        <v>2</v>
      </c>
      <c r="Z81" s="1" t="s">
        <v>650</v>
      </c>
      <c r="AA81" s="1" t="s">
        <v>1</v>
      </c>
      <c r="AB81" s="1" t="s">
        <v>1559</v>
      </c>
    </row>
    <row r="82" spans="1:28" x14ac:dyDescent="0.35">
      <c r="A82" t="s">
        <v>1558</v>
      </c>
      <c r="B82" t="s">
        <v>46</v>
      </c>
      <c r="C82" t="s">
        <v>1557</v>
      </c>
      <c r="E82" t="s">
        <v>56</v>
      </c>
      <c r="F82" t="s">
        <v>22</v>
      </c>
      <c r="G82" t="s">
        <v>1535</v>
      </c>
      <c r="J82">
        <v>19</v>
      </c>
      <c r="K82" s="1" t="s">
        <v>1</v>
      </c>
      <c r="L82" s="1" t="s">
        <v>26</v>
      </c>
      <c r="M82" s="1">
        <v>19</v>
      </c>
      <c r="N82" s="1" t="s">
        <v>1</v>
      </c>
      <c r="O82" s="1" t="s">
        <v>26</v>
      </c>
      <c r="P82" s="1" t="s">
        <v>786</v>
      </c>
      <c r="Q82" s="1" t="s">
        <v>1</v>
      </c>
      <c r="R82" s="1" t="s">
        <v>26</v>
      </c>
      <c r="S82" s="1" t="s">
        <v>786</v>
      </c>
      <c r="T82" s="1" t="s">
        <v>1</v>
      </c>
      <c r="U82" s="1" t="s">
        <v>26</v>
      </c>
      <c r="V82" s="1" t="s">
        <v>1</v>
      </c>
      <c r="W82" s="1" t="s">
        <v>1</v>
      </c>
      <c r="X82" s="1"/>
      <c r="Y82" s="1" t="s">
        <v>1</v>
      </c>
      <c r="Z82" s="1" t="s">
        <v>1</v>
      </c>
      <c r="AA82" s="1" t="s">
        <v>1</v>
      </c>
      <c r="AB82" s="1"/>
    </row>
    <row r="83" spans="1:28" x14ac:dyDescent="0.35">
      <c r="A83" t="s">
        <v>1556</v>
      </c>
      <c r="B83" t="s">
        <v>46</v>
      </c>
      <c r="C83" t="s">
        <v>1555</v>
      </c>
      <c r="E83" t="s">
        <v>56</v>
      </c>
      <c r="F83" t="s">
        <v>22</v>
      </c>
      <c r="G83" t="s">
        <v>1535</v>
      </c>
      <c r="H83" t="s">
        <v>367</v>
      </c>
      <c r="I83" t="s">
        <v>773</v>
      </c>
      <c r="J83">
        <v>63</v>
      </c>
      <c r="K83" s="1" t="s">
        <v>1</v>
      </c>
      <c r="L83" s="1" t="s">
        <v>26</v>
      </c>
      <c r="M83" s="1">
        <v>63</v>
      </c>
      <c r="N83" s="1" t="s">
        <v>1</v>
      </c>
      <c r="O83" s="1" t="s">
        <v>26</v>
      </c>
      <c r="P83" s="1" t="s">
        <v>1554</v>
      </c>
      <c r="Q83" s="1" t="s">
        <v>1</v>
      </c>
      <c r="R83" s="1" t="s">
        <v>26</v>
      </c>
      <c r="S83" s="1" t="s">
        <v>1554</v>
      </c>
      <c r="T83" s="1" t="s">
        <v>1</v>
      </c>
      <c r="U83" s="1" t="s">
        <v>26</v>
      </c>
      <c r="V83" s="1" t="s">
        <v>1554</v>
      </c>
      <c r="W83" s="1" t="s">
        <v>1</v>
      </c>
      <c r="X83" s="1" t="s">
        <v>72</v>
      </c>
      <c r="Y83" s="1" t="s">
        <v>1554</v>
      </c>
      <c r="Z83" s="1" t="s">
        <v>1554</v>
      </c>
      <c r="AA83" s="1" t="s">
        <v>1</v>
      </c>
      <c r="AB83" s="1" t="s">
        <v>1553</v>
      </c>
    </row>
    <row r="84" spans="1:28" x14ac:dyDescent="0.35">
      <c r="A84" t="s">
        <v>1552</v>
      </c>
      <c r="B84" t="s">
        <v>46</v>
      </c>
      <c r="C84" t="s">
        <v>1551</v>
      </c>
      <c r="E84" t="s">
        <v>56</v>
      </c>
      <c r="F84" t="s">
        <v>22</v>
      </c>
      <c r="G84" t="s">
        <v>1535</v>
      </c>
      <c r="H84" t="s">
        <v>1550</v>
      </c>
      <c r="J84">
        <v>3.88</v>
      </c>
      <c r="K84" s="1" t="s">
        <v>1</v>
      </c>
      <c r="L84" s="1" t="s">
        <v>26</v>
      </c>
      <c r="M84" s="1">
        <v>3.88</v>
      </c>
      <c r="N84" s="1" t="s">
        <v>1</v>
      </c>
      <c r="O84" s="1" t="s">
        <v>26</v>
      </c>
      <c r="P84" s="1" t="s">
        <v>1549</v>
      </c>
      <c r="Q84" s="1" t="s">
        <v>1</v>
      </c>
      <c r="R84" s="1" t="s">
        <v>26</v>
      </c>
      <c r="S84" s="1" t="s">
        <v>1549</v>
      </c>
      <c r="T84" s="1" t="s">
        <v>1</v>
      </c>
      <c r="U84" s="1" t="s">
        <v>26</v>
      </c>
      <c r="V84" s="1" t="s">
        <v>1548</v>
      </c>
      <c r="W84" s="1" t="s">
        <v>1</v>
      </c>
      <c r="X84" s="1" t="s">
        <v>1447</v>
      </c>
      <c r="Y84" s="1" t="s">
        <v>1548</v>
      </c>
      <c r="Z84" s="1" t="s">
        <v>1548</v>
      </c>
      <c r="AA84" s="1" t="s">
        <v>1</v>
      </c>
      <c r="AB84" s="1" t="s">
        <v>0</v>
      </c>
    </row>
    <row r="85" spans="1:28" x14ac:dyDescent="0.35">
      <c r="A85" t="s">
        <v>1547</v>
      </c>
      <c r="B85" t="s">
        <v>46</v>
      </c>
      <c r="C85" t="s">
        <v>1546</v>
      </c>
      <c r="E85" t="s">
        <v>62</v>
      </c>
      <c r="F85" t="s">
        <v>22</v>
      </c>
      <c r="G85" t="s">
        <v>1535</v>
      </c>
      <c r="H85" t="s">
        <v>1545</v>
      </c>
      <c r="I85" t="s">
        <v>366</v>
      </c>
      <c r="J85">
        <v>212.12</v>
      </c>
      <c r="K85" s="1" t="s">
        <v>1</v>
      </c>
      <c r="L85" s="1" t="s">
        <v>26</v>
      </c>
      <c r="M85" s="1">
        <v>212.12</v>
      </c>
      <c r="N85" s="1" t="s">
        <v>1</v>
      </c>
      <c r="O85" s="1" t="s">
        <v>26</v>
      </c>
      <c r="P85" s="1" t="s">
        <v>1544</v>
      </c>
      <c r="Q85" s="1" t="s">
        <v>1</v>
      </c>
      <c r="R85" s="1" t="s">
        <v>26</v>
      </c>
      <c r="S85" s="1" t="s">
        <v>1544</v>
      </c>
      <c r="T85" s="1" t="s">
        <v>1</v>
      </c>
      <c r="U85" s="1" t="s">
        <v>26</v>
      </c>
      <c r="V85" s="1" t="s">
        <v>1544</v>
      </c>
      <c r="W85" s="1" t="s">
        <v>1</v>
      </c>
      <c r="X85" s="1" t="s">
        <v>72</v>
      </c>
      <c r="Y85" s="1" t="s">
        <v>1543</v>
      </c>
      <c r="Z85" s="1" t="s">
        <v>2</v>
      </c>
      <c r="AA85" s="1" t="s">
        <v>1</v>
      </c>
      <c r="AB85" s="1" t="s">
        <v>839</v>
      </c>
    </row>
    <row r="86" spans="1:28" x14ac:dyDescent="0.35">
      <c r="A86" t="s">
        <v>1542</v>
      </c>
      <c r="B86" t="s">
        <v>46</v>
      </c>
      <c r="C86" t="s">
        <v>1541</v>
      </c>
      <c r="E86" t="s">
        <v>56</v>
      </c>
      <c r="F86" t="s">
        <v>22</v>
      </c>
      <c r="G86" t="s">
        <v>1535</v>
      </c>
      <c r="H86" t="s">
        <v>1540</v>
      </c>
      <c r="J86">
        <v>0.23699999999999999</v>
      </c>
      <c r="K86" s="1" t="s">
        <v>1</v>
      </c>
      <c r="L86" s="1" t="s">
        <v>26</v>
      </c>
      <c r="M86" s="1">
        <v>0.23699999999999999</v>
      </c>
      <c r="N86" s="1" t="s">
        <v>1</v>
      </c>
      <c r="O86" s="1" t="s">
        <v>26</v>
      </c>
      <c r="P86" s="1" t="s">
        <v>1539</v>
      </c>
      <c r="Q86" s="1" t="s">
        <v>1</v>
      </c>
      <c r="R86" s="1" t="s">
        <v>26</v>
      </c>
      <c r="S86" s="1" t="s">
        <v>1539</v>
      </c>
      <c r="T86" s="1" t="s">
        <v>1</v>
      </c>
      <c r="U86" s="1" t="s">
        <v>1425</v>
      </c>
      <c r="V86" s="1" t="s">
        <v>1</v>
      </c>
      <c r="W86" s="1" t="s">
        <v>1</v>
      </c>
      <c r="X86" s="1"/>
      <c r="Y86" s="1" t="s">
        <v>1</v>
      </c>
      <c r="Z86" s="1" t="s">
        <v>1</v>
      </c>
      <c r="AA86" s="1" t="s">
        <v>1</v>
      </c>
      <c r="AB86" s="1"/>
    </row>
    <row r="87" spans="1:28" x14ac:dyDescent="0.35">
      <c r="A87" t="s">
        <v>1538</v>
      </c>
      <c r="B87" t="s">
        <v>13</v>
      </c>
      <c r="C87" t="s">
        <v>1537</v>
      </c>
      <c r="D87" t="s">
        <v>1536</v>
      </c>
      <c r="E87" t="s">
        <v>31</v>
      </c>
      <c r="F87" t="s">
        <v>22</v>
      </c>
      <c r="G87" t="s">
        <v>1535</v>
      </c>
      <c r="J87">
        <v>28.74</v>
      </c>
      <c r="K87" s="1" t="s">
        <v>1</v>
      </c>
      <c r="L87" s="1" t="s">
        <v>20</v>
      </c>
      <c r="M87" s="1">
        <v>28.74</v>
      </c>
      <c r="N87" s="1" t="s">
        <v>1</v>
      </c>
      <c r="O87" s="1" t="s">
        <v>20</v>
      </c>
      <c r="P87" s="1" t="s">
        <v>1534</v>
      </c>
      <c r="Q87" s="1" t="s">
        <v>1</v>
      </c>
      <c r="R87" s="1" t="s">
        <v>28</v>
      </c>
      <c r="S87" s="1" t="s">
        <v>1533</v>
      </c>
      <c r="T87" s="1" t="s">
        <v>1</v>
      </c>
      <c r="U87" s="1" t="s">
        <v>26</v>
      </c>
      <c r="V87" s="1" t="s">
        <v>1</v>
      </c>
      <c r="W87" s="1" t="s">
        <v>1</v>
      </c>
      <c r="X87" s="1"/>
      <c r="Y87" s="1" t="s">
        <v>1</v>
      </c>
      <c r="Z87" s="1" t="s">
        <v>1</v>
      </c>
      <c r="AA87" s="1" t="s">
        <v>1</v>
      </c>
      <c r="AB87" s="1"/>
    </row>
    <row r="88" spans="1:28" x14ac:dyDescent="0.35">
      <c r="A88" t="s">
        <v>1532</v>
      </c>
      <c r="B88" t="s">
        <v>13</v>
      </c>
      <c r="C88" t="s">
        <v>1531</v>
      </c>
      <c r="D88" t="s">
        <v>1530</v>
      </c>
      <c r="E88" t="s">
        <v>56</v>
      </c>
      <c r="F88" t="s">
        <v>10</v>
      </c>
      <c r="G88" t="s">
        <v>802</v>
      </c>
      <c r="J88">
        <v>5.59</v>
      </c>
      <c r="K88" s="1" t="s">
        <v>320</v>
      </c>
      <c r="L88" s="1" t="s">
        <v>20</v>
      </c>
      <c r="M88" s="1">
        <v>0</v>
      </c>
      <c r="N88" s="1">
        <v>4.3</v>
      </c>
      <c r="O88" s="1" t="s">
        <v>20</v>
      </c>
      <c r="P88" s="1" t="s">
        <v>2</v>
      </c>
      <c r="Q88" s="1" t="s">
        <v>2</v>
      </c>
      <c r="R88" s="1" t="s">
        <v>485</v>
      </c>
      <c r="S88" s="1" t="s">
        <v>2</v>
      </c>
      <c r="T88" s="1" t="s">
        <v>2</v>
      </c>
      <c r="U88" s="1" t="s">
        <v>1529</v>
      </c>
      <c r="V88" s="1" t="s">
        <v>2</v>
      </c>
      <c r="W88" s="1" t="s">
        <v>2</v>
      </c>
      <c r="X88" s="1" t="s">
        <v>473</v>
      </c>
      <c r="Y88" s="1" t="s">
        <v>2</v>
      </c>
      <c r="Z88" s="1" t="s">
        <v>2</v>
      </c>
      <c r="AA88" s="1" t="s">
        <v>2</v>
      </c>
      <c r="AB88" s="1" t="s">
        <v>1528</v>
      </c>
    </row>
    <row r="89" spans="1:28" x14ac:dyDescent="0.35">
      <c r="A89" t="s">
        <v>1527</v>
      </c>
      <c r="B89" t="s">
        <v>13</v>
      </c>
      <c r="C89" t="s">
        <v>1526</v>
      </c>
      <c r="D89" t="s">
        <v>1525</v>
      </c>
      <c r="E89" t="s">
        <v>56</v>
      </c>
      <c r="F89" t="s">
        <v>22</v>
      </c>
      <c r="G89" t="s">
        <v>802</v>
      </c>
      <c r="H89" t="s">
        <v>1328</v>
      </c>
      <c r="J89" t="s">
        <v>2</v>
      </c>
      <c r="K89" s="1" t="s">
        <v>1</v>
      </c>
      <c r="L89" s="1" t="s">
        <v>620</v>
      </c>
      <c r="M89" s="1" t="s">
        <v>2</v>
      </c>
      <c r="N89" s="1" t="s">
        <v>1</v>
      </c>
      <c r="O89" s="1" t="s">
        <v>620</v>
      </c>
      <c r="P89" s="1" t="s">
        <v>2</v>
      </c>
      <c r="Q89" s="1" t="s">
        <v>1</v>
      </c>
      <c r="R89" s="1" t="s">
        <v>485</v>
      </c>
      <c r="S89" s="1" t="s">
        <v>2</v>
      </c>
      <c r="T89" s="1" t="s">
        <v>1</v>
      </c>
      <c r="U89" s="1" t="s">
        <v>1333</v>
      </c>
      <c r="V89" s="1" t="s">
        <v>2</v>
      </c>
      <c r="W89" s="1" t="s">
        <v>1</v>
      </c>
      <c r="X89" s="1" t="s">
        <v>376</v>
      </c>
      <c r="Y89" s="1" t="s">
        <v>1524</v>
      </c>
      <c r="Z89" s="1" t="s">
        <v>2</v>
      </c>
      <c r="AA89" s="1" t="s">
        <v>1</v>
      </c>
      <c r="AB89" s="1" t="s">
        <v>563</v>
      </c>
    </row>
    <row r="90" spans="1:28" x14ac:dyDescent="0.35">
      <c r="A90" t="s">
        <v>1523</v>
      </c>
      <c r="B90" t="s">
        <v>46</v>
      </c>
      <c r="C90" t="s">
        <v>1522</v>
      </c>
      <c r="D90" t="s">
        <v>1521</v>
      </c>
      <c r="E90" t="s">
        <v>56</v>
      </c>
      <c r="F90" t="s">
        <v>22</v>
      </c>
      <c r="G90" t="s">
        <v>802</v>
      </c>
      <c r="H90" t="s">
        <v>1328</v>
      </c>
      <c r="J90">
        <v>10.3</v>
      </c>
      <c r="K90" s="1" t="s">
        <v>1</v>
      </c>
      <c r="L90" s="1" t="s">
        <v>1513</v>
      </c>
      <c r="M90" s="1">
        <v>10.3</v>
      </c>
      <c r="N90" s="1" t="s">
        <v>1</v>
      </c>
      <c r="O90" s="1" t="s">
        <v>1513</v>
      </c>
      <c r="P90" s="1" t="s">
        <v>1520</v>
      </c>
      <c r="Q90" s="1" t="s">
        <v>1</v>
      </c>
      <c r="R90" s="1" t="s">
        <v>651</v>
      </c>
      <c r="S90" s="1" t="s">
        <v>1519</v>
      </c>
      <c r="T90" s="1" t="s">
        <v>1</v>
      </c>
      <c r="U90" s="1" t="s">
        <v>1333</v>
      </c>
      <c r="V90" s="1" t="s">
        <v>1519</v>
      </c>
      <c r="W90" s="1" t="s">
        <v>1</v>
      </c>
      <c r="X90" s="1" t="s">
        <v>1146</v>
      </c>
      <c r="Y90" s="1" t="s">
        <v>1518</v>
      </c>
      <c r="Z90" s="1" t="s">
        <v>1517</v>
      </c>
      <c r="AA90" s="1" t="s">
        <v>1</v>
      </c>
      <c r="AB90" s="1" t="s">
        <v>760</v>
      </c>
    </row>
    <row r="91" spans="1:28" x14ac:dyDescent="0.35">
      <c r="A91" t="s">
        <v>1516</v>
      </c>
      <c r="B91" t="s">
        <v>13</v>
      </c>
      <c r="C91" t="s">
        <v>1515</v>
      </c>
      <c r="D91" t="s">
        <v>1514</v>
      </c>
      <c r="E91" t="s">
        <v>11</v>
      </c>
      <c r="F91" t="s">
        <v>22</v>
      </c>
      <c r="G91" t="s">
        <v>802</v>
      </c>
      <c r="H91" t="s">
        <v>1328</v>
      </c>
      <c r="J91">
        <v>0</v>
      </c>
      <c r="K91" s="1" t="s">
        <v>1</v>
      </c>
      <c r="L91" s="1" t="s">
        <v>1513</v>
      </c>
      <c r="M91" s="1">
        <v>0</v>
      </c>
      <c r="N91" s="1" t="s">
        <v>1</v>
      </c>
      <c r="O91" s="1" t="s">
        <v>1513</v>
      </c>
      <c r="P91" s="1" t="s">
        <v>5</v>
      </c>
      <c r="Q91" s="1" t="s">
        <v>1</v>
      </c>
      <c r="R91" s="1" t="s">
        <v>531</v>
      </c>
      <c r="S91" s="1" t="s">
        <v>5</v>
      </c>
      <c r="T91" s="1" t="s">
        <v>1</v>
      </c>
      <c r="U91" s="1" t="s">
        <v>1151</v>
      </c>
      <c r="V91" s="1" t="s">
        <v>1512</v>
      </c>
      <c r="W91" s="1" t="s">
        <v>1</v>
      </c>
      <c r="X91" s="1" t="s">
        <v>376</v>
      </c>
      <c r="Y91" s="1" t="s">
        <v>1511</v>
      </c>
      <c r="Z91" s="1" t="s">
        <v>1510</v>
      </c>
      <c r="AA91" s="1" t="s">
        <v>1</v>
      </c>
      <c r="AB91" s="1" t="s">
        <v>1509</v>
      </c>
    </row>
    <row r="92" spans="1:28" x14ac:dyDescent="0.35">
      <c r="A92" t="s">
        <v>1508</v>
      </c>
      <c r="B92" t="s">
        <v>46</v>
      </c>
      <c r="C92" t="s">
        <v>1507</v>
      </c>
      <c r="E92" t="s">
        <v>56</v>
      </c>
      <c r="F92" t="s">
        <v>22</v>
      </c>
      <c r="G92" t="s">
        <v>802</v>
      </c>
      <c r="H92" t="s">
        <v>1328</v>
      </c>
      <c r="J92">
        <v>139.22</v>
      </c>
      <c r="K92" s="1" t="s">
        <v>1</v>
      </c>
      <c r="L92" s="1" t="s">
        <v>485</v>
      </c>
      <c r="M92" s="1">
        <v>139.22</v>
      </c>
      <c r="N92" s="1" t="s">
        <v>1</v>
      </c>
      <c r="O92" s="1" t="s">
        <v>485</v>
      </c>
      <c r="P92" s="1" t="s">
        <v>1506</v>
      </c>
      <c r="Q92" s="1" t="s">
        <v>1</v>
      </c>
      <c r="R92" s="1" t="s">
        <v>485</v>
      </c>
      <c r="S92" s="1" t="s">
        <v>1505</v>
      </c>
      <c r="T92" s="1" t="s">
        <v>1</v>
      </c>
      <c r="U92" s="1" t="s">
        <v>1397</v>
      </c>
      <c r="V92" s="1" t="s">
        <v>1504</v>
      </c>
      <c r="W92" s="1" t="s">
        <v>1</v>
      </c>
      <c r="X92" s="1" t="s">
        <v>3</v>
      </c>
      <c r="Y92" s="1" t="s">
        <v>1180</v>
      </c>
      <c r="Z92" s="1" t="s">
        <v>686</v>
      </c>
      <c r="AA92" s="1" t="s">
        <v>1</v>
      </c>
      <c r="AB92" s="1" t="s">
        <v>1438</v>
      </c>
    </row>
    <row r="93" spans="1:28" x14ac:dyDescent="0.35">
      <c r="A93" t="s">
        <v>1503</v>
      </c>
      <c r="B93" t="s">
        <v>13</v>
      </c>
      <c r="C93" t="s">
        <v>1502</v>
      </c>
      <c r="E93" t="s">
        <v>56</v>
      </c>
      <c r="F93" t="s">
        <v>22</v>
      </c>
      <c r="G93" t="s">
        <v>802</v>
      </c>
      <c r="J93">
        <v>611.79999999999995</v>
      </c>
      <c r="K93" s="1" t="s">
        <v>1</v>
      </c>
      <c r="L93" s="1" t="s">
        <v>1470</v>
      </c>
      <c r="M93" s="1">
        <v>609.79999999999995</v>
      </c>
      <c r="N93" s="1" t="s">
        <v>1</v>
      </c>
      <c r="O93" s="1" t="s">
        <v>1429</v>
      </c>
      <c r="P93" s="1" t="s">
        <v>1501</v>
      </c>
      <c r="Q93" s="1" t="s">
        <v>1</v>
      </c>
      <c r="R93" s="1" t="s">
        <v>49</v>
      </c>
      <c r="S93" s="1" t="s">
        <v>1500</v>
      </c>
      <c r="T93" s="1" t="s">
        <v>1</v>
      </c>
      <c r="U93" s="1" t="s">
        <v>437</v>
      </c>
      <c r="V93" s="1" t="s">
        <v>1499</v>
      </c>
      <c r="W93" s="1" t="s">
        <v>1</v>
      </c>
      <c r="X93" s="1" t="s">
        <v>3</v>
      </c>
      <c r="Y93" s="1" t="s">
        <v>1498</v>
      </c>
      <c r="Z93" s="1" t="s">
        <v>1497</v>
      </c>
      <c r="AA93" s="1" t="s">
        <v>1</v>
      </c>
      <c r="AB93" s="1" t="s">
        <v>1496</v>
      </c>
    </row>
    <row r="94" spans="1:28" x14ac:dyDescent="0.35">
      <c r="A94" t="s">
        <v>1495</v>
      </c>
      <c r="B94" t="s">
        <v>46</v>
      </c>
      <c r="C94" t="s">
        <v>1494</v>
      </c>
      <c r="E94" t="s">
        <v>56</v>
      </c>
      <c r="F94" t="s">
        <v>22</v>
      </c>
      <c r="G94" t="s">
        <v>802</v>
      </c>
      <c r="J94">
        <v>4.3620000000000001</v>
      </c>
      <c r="K94" s="1" t="s">
        <v>1</v>
      </c>
      <c r="L94" s="1" t="s">
        <v>49</v>
      </c>
      <c r="M94" s="1">
        <v>4.3600000000000003</v>
      </c>
      <c r="N94" s="1" t="s">
        <v>1</v>
      </c>
      <c r="O94" s="1" t="s">
        <v>49</v>
      </c>
      <c r="P94" s="1" t="s">
        <v>1493</v>
      </c>
      <c r="Q94" s="1" t="s">
        <v>1</v>
      </c>
      <c r="R94" s="1" t="s">
        <v>49</v>
      </c>
      <c r="S94" s="1" t="s">
        <v>1492</v>
      </c>
      <c r="T94" s="1" t="s">
        <v>1</v>
      </c>
      <c r="U94" s="1" t="s">
        <v>1397</v>
      </c>
      <c r="V94" s="1" t="s">
        <v>1214</v>
      </c>
      <c r="W94" s="1" t="s">
        <v>1</v>
      </c>
      <c r="X94" s="1" t="s">
        <v>3</v>
      </c>
      <c r="Y94" s="1" t="s">
        <v>1214</v>
      </c>
      <c r="Z94" s="1" t="s">
        <v>1492</v>
      </c>
      <c r="AA94" s="1" t="s">
        <v>1</v>
      </c>
      <c r="AB94" s="1" t="s">
        <v>1491</v>
      </c>
    </row>
    <row r="95" spans="1:28" x14ac:dyDescent="0.35">
      <c r="A95" t="s">
        <v>1490</v>
      </c>
      <c r="B95" t="s">
        <v>46</v>
      </c>
      <c r="C95" t="s">
        <v>1489</v>
      </c>
      <c r="D95" t="s">
        <v>1488</v>
      </c>
      <c r="E95" t="s">
        <v>56</v>
      </c>
      <c r="F95" t="s">
        <v>22</v>
      </c>
      <c r="G95" t="s">
        <v>802</v>
      </c>
      <c r="J95">
        <v>1.3</v>
      </c>
      <c r="K95" s="1" t="s">
        <v>1487</v>
      </c>
      <c r="L95" s="1" t="s">
        <v>1486</v>
      </c>
      <c r="M95" s="1">
        <v>1.3</v>
      </c>
      <c r="N95" s="1">
        <v>1.1000000000000001</v>
      </c>
      <c r="O95" s="1" t="s">
        <v>1486</v>
      </c>
      <c r="P95" s="1" t="s">
        <v>1485</v>
      </c>
      <c r="Q95" s="1" t="s">
        <v>1463</v>
      </c>
      <c r="R95" s="1" t="s">
        <v>1427</v>
      </c>
      <c r="S95" s="1" t="s">
        <v>1484</v>
      </c>
      <c r="T95" s="1" t="s">
        <v>208</v>
      </c>
      <c r="U95" s="1" t="s">
        <v>813</v>
      </c>
      <c r="V95" s="1" t="s">
        <v>1022</v>
      </c>
      <c r="W95" s="1" t="s">
        <v>2</v>
      </c>
      <c r="X95" s="1" t="s">
        <v>376</v>
      </c>
      <c r="Y95" s="1" t="s">
        <v>1022</v>
      </c>
      <c r="Z95" s="1" t="s">
        <v>1</v>
      </c>
      <c r="AA95" s="1" t="s">
        <v>1</v>
      </c>
      <c r="AB95" s="1"/>
    </row>
    <row r="96" spans="1:28" x14ac:dyDescent="0.35">
      <c r="A96" t="s">
        <v>1483</v>
      </c>
      <c r="B96" t="s">
        <v>46</v>
      </c>
      <c r="C96" t="s">
        <v>1482</v>
      </c>
      <c r="E96" t="s">
        <v>56</v>
      </c>
      <c r="F96" t="s">
        <v>22</v>
      </c>
      <c r="G96" t="s">
        <v>802</v>
      </c>
      <c r="J96">
        <v>0.1</v>
      </c>
      <c r="K96" s="1" t="s">
        <v>1</v>
      </c>
      <c r="L96" s="1" t="s">
        <v>485</v>
      </c>
      <c r="M96" s="1">
        <v>0.1</v>
      </c>
      <c r="N96" s="1" t="s">
        <v>1</v>
      </c>
      <c r="O96" s="1" t="s">
        <v>485</v>
      </c>
      <c r="P96" s="1" t="s">
        <v>1481</v>
      </c>
      <c r="Q96" s="1" t="s">
        <v>1</v>
      </c>
      <c r="R96" s="1" t="s">
        <v>485</v>
      </c>
      <c r="S96" s="1" t="s">
        <v>1481</v>
      </c>
      <c r="T96" s="1" t="s">
        <v>1</v>
      </c>
      <c r="U96" s="1" t="s">
        <v>1397</v>
      </c>
      <c r="V96" s="1" t="s">
        <v>1480</v>
      </c>
      <c r="W96" s="1" t="s">
        <v>1</v>
      </c>
      <c r="X96" s="1" t="s">
        <v>376</v>
      </c>
      <c r="Y96" s="1" t="s">
        <v>1480</v>
      </c>
      <c r="Z96" s="1" t="s">
        <v>1</v>
      </c>
      <c r="AA96" s="1" t="s">
        <v>1</v>
      </c>
      <c r="AB96" s="1"/>
    </row>
    <row r="97" spans="1:28" x14ac:dyDescent="0.35">
      <c r="A97" t="s">
        <v>1479</v>
      </c>
      <c r="B97" t="s">
        <v>46</v>
      </c>
      <c r="C97" t="s">
        <v>1478</v>
      </c>
      <c r="D97" t="s">
        <v>1477</v>
      </c>
      <c r="E97" t="s">
        <v>56</v>
      </c>
      <c r="F97" t="s">
        <v>22</v>
      </c>
      <c r="G97" t="s">
        <v>802</v>
      </c>
      <c r="J97">
        <v>0.09</v>
      </c>
      <c r="K97" s="1" t="s">
        <v>1</v>
      </c>
      <c r="L97" s="1" t="s">
        <v>235</v>
      </c>
      <c r="M97" s="1">
        <v>0.09</v>
      </c>
      <c r="N97" s="1" t="s">
        <v>1</v>
      </c>
      <c r="O97" s="1" t="s">
        <v>235</v>
      </c>
      <c r="P97" s="1" t="s">
        <v>1476</v>
      </c>
      <c r="Q97" s="1" t="s">
        <v>1</v>
      </c>
      <c r="R97" s="1" t="s">
        <v>235</v>
      </c>
      <c r="S97" s="1" t="s">
        <v>1476</v>
      </c>
      <c r="T97" s="1" t="s">
        <v>1</v>
      </c>
      <c r="U97" s="1" t="s">
        <v>473</v>
      </c>
      <c r="V97" s="1" t="s">
        <v>1475</v>
      </c>
      <c r="W97" s="1" t="s">
        <v>1</v>
      </c>
      <c r="X97" s="1" t="s">
        <v>473</v>
      </c>
      <c r="Y97" s="1" t="s">
        <v>1475</v>
      </c>
      <c r="Z97" s="1" t="s">
        <v>1475</v>
      </c>
      <c r="AA97" s="1" t="s">
        <v>1</v>
      </c>
      <c r="AB97" s="1" t="s">
        <v>1474</v>
      </c>
    </row>
    <row r="98" spans="1:28" x14ac:dyDescent="0.35">
      <c r="A98" t="s">
        <v>1473</v>
      </c>
      <c r="B98" t="s">
        <v>46</v>
      </c>
      <c r="C98" t="s">
        <v>1472</v>
      </c>
      <c r="E98" t="s">
        <v>56</v>
      </c>
      <c r="F98" t="s">
        <v>22</v>
      </c>
      <c r="G98" t="s">
        <v>802</v>
      </c>
      <c r="H98" t="s">
        <v>1471</v>
      </c>
      <c r="J98">
        <v>10.5</v>
      </c>
      <c r="K98" s="1" t="s">
        <v>1</v>
      </c>
      <c r="L98" s="1" t="s">
        <v>7</v>
      </c>
      <c r="M98" s="1">
        <v>10.5</v>
      </c>
      <c r="N98" s="1" t="s">
        <v>1</v>
      </c>
      <c r="O98" s="1" t="s">
        <v>1470</v>
      </c>
      <c r="P98" s="1" t="s">
        <v>199</v>
      </c>
      <c r="Q98" s="1" t="s">
        <v>1</v>
      </c>
      <c r="R98" s="1" t="s">
        <v>1469</v>
      </c>
      <c r="S98" s="1" t="s">
        <v>792</v>
      </c>
      <c r="T98" s="1" t="s">
        <v>1</v>
      </c>
      <c r="U98" s="1" t="s">
        <v>1397</v>
      </c>
      <c r="V98" s="1" t="s">
        <v>1468</v>
      </c>
      <c r="W98" s="1" t="s">
        <v>1</v>
      </c>
      <c r="X98" s="1" t="s">
        <v>376</v>
      </c>
      <c r="Y98" s="1" t="s">
        <v>1467</v>
      </c>
      <c r="Z98" s="1" t="s">
        <v>2</v>
      </c>
      <c r="AA98" s="1" t="s">
        <v>1</v>
      </c>
      <c r="AB98" s="1" t="s">
        <v>348</v>
      </c>
    </row>
    <row r="99" spans="1:28" x14ac:dyDescent="0.35">
      <c r="A99" t="s">
        <v>1466</v>
      </c>
      <c r="B99" t="s">
        <v>46</v>
      </c>
      <c r="C99" t="s">
        <v>1465</v>
      </c>
      <c r="E99" t="s">
        <v>56</v>
      </c>
      <c r="F99" t="s">
        <v>10</v>
      </c>
      <c r="G99" t="s">
        <v>802</v>
      </c>
      <c r="H99" t="s">
        <v>1328</v>
      </c>
      <c r="I99" t="s">
        <v>1464</v>
      </c>
      <c r="J99">
        <v>1.5</v>
      </c>
      <c r="K99" s="1" t="s">
        <v>1</v>
      </c>
      <c r="L99" s="1" t="s">
        <v>235</v>
      </c>
      <c r="M99" s="1">
        <v>1.5</v>
      </c>
      <c r="N99" s="1" t="s">
        <v>1</v>
      </c>
      <c r="O99" s="1" t="s">
        <v>235</v>
      </c>
      <c r="P99" s="1" t="s">
        <v>1463</v>
      </c>
      <c r="Q99" s="1" t="s">
        <v>1</v>
      </c>
      <c r="R99" s="1" t="s">
        <v>235</v>
      </c>
      <c r="S99" s="1" t="s">
        <v>1463</v>
      </c>
      <c r="T99" s="1" t="s">
        <v>1</v>
      </c>
      <c r="U99" s="1" t="s">
        <v>557</v>
      </c>
      <c r="V99" s="1" t="s">
        <v>1462</v>
      </c>
      <c r="W99" s="1" t="s">
        <v>1</v>
      </c>
      <c r="X99" s="1" t="s">
        <v>376</v>
      </c>
      <c r="Y99" s="1" t="s">
        <v>1462</v>
      </c>
      <c r="Z99" s="1" t="s">
        <v>1462</v>
      </c>
      <c r="AA99" s="1" t="s">
        <v>1</v>
      </c>
      <c r="AB99" s="1" t="s">
        <v>1461</v>
      </c>
    </row>
    <row r="100" spans="1:28" x14ac:dyDescent="0.35">
      <c r="A100" t="s">
        <v>1460</v>
      </c>
      <c r="B100" t="s">
        <v>46</v>
      </c>
      <c r="C100" t="s">
        <v>1459</v>
      </c>
      <c r="D100" t="s">
        <v>1458</v>
      </c>
      <c r="E100" t="s">
        <v>56</v>
      </c>
      <c r="F100" t="s">
        <v>22</v>
      </c>
      <c r="G100" t="s">
        <v>802</v>
      </c>
      <c r="H100" t="s">
        <v>802</v>
      </c>
      <c r="J100">
        <v>11.5</v>
      </c>
      <c r="K100" s="1" t="s">
        <v>1</v>
      </c>
      <c r="L100" s="1" t="s">
        <v>1457</v>
      </c>
      <c r="M100" s="1">
        <v>11.5</v>
      </c>
      <c r="N100" s="1" t="s">
        <v>1</v>
      </c>
      <c r="O100" s="1" t="s">
        <v>1457</v>
      </c>
      <c r="P100" s="1" t="s">
        <v>1446</v>
      </c>
      <c r="Q100" s="1" t="s">
        <v>1</v>
      </c>
      <c r="R100" s="1" t="s">
        <v>49</v>
      </c>
      <c r="S100" s="1" t="s">
        <v>1446</v>
      </c>
      <c r="T100" s="1" t="s">
        <v>1</v>
      </c>
      <c r="U100" s="1" t="s">
        <v>173</v>
      </c>
      <c r="V100" s="1" t="s">
        <v>1385</v>
      </c>
      <c r="W100" s="1" t="s">
        <v>1</v>
      </c>
      <c r="X100" s="1" t="s">
        <v>376</v>
      </c>
      <c r="Y100" s="1" t="s">
        <v>1385</v>
      </c>
      <c r="Z100" s="1" t="s">
        <v>2</v>
      </c>
      <c r="AA100" s="1" t="s">
        <v>1</v>
      </c>
      <c r="AB100" s="1" t="s">
        <v>1456</v>
      </c>
    </row>
    <row r="101" spans="1:28" x14ac:dyDescent="0.35">
      <c r="A101" t="s">
        <v>1455</v>
      </c>
      <c r="B101" t="s">
        <v>46</v>
      </c>
      <c r="C101" t="s">
        <v>1454</v>
      </c>
      <c r="D101" t="s">
        <v>1453</v>
      </c>
      <c r="E101" t="s">
        <v>56</v>
      </c>
      <c r="F101" t="s">
        <v>10</v>
      </c>
      <c r="G101" t="s">
        <v>802</v>
      </c>
      <c r="H101" t="s">
        <v>1452</v>
      </c>
      <c r="I101" t="s">
        <v>1451</v>
      </c>
      <c r="J101">
        <v>6.4</v>
      </c>
      <c r="K101" s="1" t="s">
        <v>1</v>
      </c>
      <c r="L101" s="1" t="s">
        <v>228</v>
      </c>
      <c r="M101" s="1">
        <v>6.4</v>
      </c>
      <c r="N101" s="1" t="s">
        <v>1</v>
      </c>
      <c r="O101" s="1" t="s">
        <v>228</v>
      </c>
      <c r="P101" s="1" t="s">
        <v>1450</v>
      </c>
      <c r="Q101" s="1" t="s">
        <v>1</v>
      </c>
      <c r="R101" s="1" t="s">
        <v>28</v>
      </c>
      <c r="S101" s="1" t="s">
        <v>1449</v>
      </c>
      <c r="T101" s="1" t="s">
        <v>1</v>
      </c>
      <c r="U101" s="1" t="s">
        <v>557</v>
      </c>
      <c r="V101" s="1" t="s">
        <v>1448</v>
      </c>
      <c r="W101" s="1" t="s">
        <v>1</v>
      </c>
      <c r="X101" s="1" t="s">
        <v>1447</v>
      </c>
      <c r="Y101" s="1" t="s">
        <v>1446</v>
      </c>
      <c r="Z101" s="1" t="s">
        <v>2</v>
      </c>
      <c r="AA101" s="1" t="s">
        <v>1</v>
      </c>
      <c r="AB101" s="1" t="s">
        <v>1445</v>
      </c>
    </row>
    <row r="102" spans="1:28" x14ac:dyDescent="0.35">
      <c r="A102" t="s">
        <v>1444</v>
      </c>
      <c r="B102" t="s">
        <v>46</v>
      </c>
      <c r="C102" t="s">
        <v>1443</v>
      </c>
      <c r="E102" t="s">
        <v>62</v>
      </c>
      <c r="F102" t="s">
        <v>10</v>
      </c>
      <c r="G102" t="s">
        <v>802</v>
      </c>
      <c r="J102">
        <v>5.68</v>
      </c>
      <c r="K102" s="1" t="s">
        <v>1</v>
      </c>
      <c r="L102" s="1" t="s">
        <v>49</v>
      </c>
      <c r="M102" s="1">
        <v>5.68</v>
      </c>
      <c r="N102" s="1" t="s">
        <v>1</v>
      </c>
      <c r="O102" s="1" t="s">
        <v>49</v>
      </c>
      <c r="P102" s="1" t="s">
        <v>1442</v>
      </c>
      <c r="Q102" s="1" t="s">
        <v>1</v>
      </c>
      <c r="R102" s="1" t="s">
        <v>49</v>
      </c>
      <c r="S102" s="1" t="s">
        <v>1442</v>
      </c>
      <c r="T102" s="1" t="s">
        <v>1</v>
      </c>
      <c r="U102" s="1" t="s">
        <v>1349</v>
      </c>
      <c r="V102" s="1" t="s">
        <v>667</v>
      </c>
      <c r="W102" s="1" t="s">
        <v>1</v>
      </c>
      <c r="X102" s="1" t="s">
        <v>376</v>
      </c>
      <c r="Y102" s="1" t="s">
        <v>667</v>
      </c>
      <c r="Z102" s="1" t="s">
        <v>667</v>
      </c>
      <c r="AA102" s="1" t="s">
        <v>1</v>
      </c>
      <c r="AB102" s="1" t="s">
        <v>1441</v>
      </c>
    </row>
    <row r="103" spans="1:28" x14ac:dyDescent="0.35">
      <c r="A103" t="s">
        <v>1440</v>
      </c>
      <c r="B103" t="s">
        <v>46</v>
      </c>
      <c r="C103" t="s">
        <v>1439</v>
      </c>
      <c r="E103" t="s">
        <v>56</v>
      </c>
      <c r="F103" t="s">
        <v>10</v>
      </c>
      <c r="G103" t="s">
        <v>802</v>
      </c>
      <c r="J103">
        <v>1.6</v>
      </c>
      <c r="K103" s="1" t="s">
        <v>1</v>
      </c>
      <c r="L103" s="1" t="s">
        <v>49</v>
      </c>
      <c r="M103" s="1">
        <v>1.6</v>
      </c>
      <c r="N103" s="1" t="s">
        <v>1</v>
      </c>
      <c r="O103" s="1" t="s">
        <v>49</v>
      </c>
      <c r="P103" s="1" t="s">
        <v>41</v>
      </c>
      <c r="Q103" s="1" t="s">
        <v>1</v>
      </c>
      <c r="R103" s="1" t="s">
        <v>49</v>
      </c>
      <c r="S103" s="1" t="s">
        <v>41</v>
      </c>
      <c r="T103" s="1" t="s">
        <v>1</v>
      </c>
      <c r="U103" s="1" t="s">
        <v>1349</v>
      </c>
      <c r="V103" s="1" t="s">
        <v>41</v>
      </c>
      <c r="W103" s="1" t="s">
        <v>1</v>
      </c>
      <c r="X103" s="1" t="s">
        <v>376</v>
      </c>
      <c r="Y103" s="1" t="s">
        <v>41</v>
      </c>
      <c r="Z103" s="1" t="s">
        <v>41</v>
      </c>
      <c r="AA103" s="1" t="s">
        <v>1</v>
      </c>
      <c r="AB103" s="1" t="s">
        <v>1438</v>
      </c>
    </row>
    <row r="104" spans="1:28" x14ac:dyDescent="0.35">
      <c r="A104" t="s">
        <v>1437</v>
      </c>
      <c r="B104" t="s">
        <v>46</v>
      </c>
      <c r="C104" t="s">
        <v>1436</v>
      </c>
      <c r="E104" t="s">
        <v>56</v>
      </c>
      <c r="F104" t="s">
        <v>10</v>
      </c>
      <c r="G104" t="s">
        <v>802</v>
      </c>
      <c r="J104">
        <v>11.47</v>
      </c>
      <c r="K104" s="1" t="s">
        <v>1</v>
      </c>
      <c r="L104" s="1" t="s">
        <v>620</v>
      </c>
      <c r="M104" s="1">
        <v>11.47</v>
      </c>
      <c r="N104" s="1" t="s">
        <v>1</v>
      </c>
      <c r="O104" s="1" t="s">
        <v>49</v>
      </c>
      <c r="P104" s="1" t="s">
        <v>971</v>
      </c>
      <c r="Q104" s="1" t="s">
        <v>1</v>
      </c>
      <c r="R104" s="1" t="s">
        <v>49</v>
      </c>
      <c r="S104" s="1" t="s">
        <v>971</v>
      </c>
      <c r="T104" s="1" t="s">
        <v>1</v>
      </c>
      <c r="U104" s="1" t="s">
        <v>1349</v>
      </c>
      <c r="V104" s="1" t="s">
        <v>971</v>
      </c>
      <c r="W104" s="1" t="s">
        <v>1</v>
      </c>
      <c r="X104" s="1" t="s">
        <v>376</v>
      </c>
      <c r="Y104" s="1" t="s">
        <v>971</v>
      </c>
      <c r="Z104" s="1" t="s">
        <v>971</v>
      </c>
      <c r="AA104" s="1" t="s">
        <v>1</v>
      </c>
      <c r="AB104" s="1" t="s">
        <v>760</v>
      </c>
    </row>
    <row r="105" spans="1:28" x14ac:dyDescent="0.35">
      <c r="A105" t="s">
        <v>1435</v>
      </c>
      <c r="B105" t="s">
        <v>46</v>
      </c>
      <c r="C105" t="s">
        <v>1434</v>
      </c>
      <c r="E105" t="s">
        <v>56</v>
      </c>
      <c r="F105" t="s">
        <v>22</v>
      </c>
      <c r="G105" t="s">
        <v>802</v>
      </c>
      <c r="H105" t="s">
        <v>1328</v>
      </c>
      <c r="J105">
        <v>7.3</v>
      </c>
      <c r="K105" s="1" t="s">
        <v>1</v>
      </c>
      <c r="L105" s="1" t="s">
        <v>1433</v>
      </c>
      <c r="M105" s="1">
        <v>7.3</v>
      </c>
      <c r="N105" s="1" t="s">
        <v>1</v>
      </c>
      <c r="O105" s="1" t="s">
        <v>1433</v>
      </c>
      <c r="P105" s="1" t="s">
        <v>664</v>
      </c>
      <c r="Q105" s="1" t="s">
        <v>1</v>
      </c>
      <c r="R105" s="1" t="s">
        <v>1433</v>
      </c>
      <c r="S105" s="1" t="s">
        <v>664</v>
      </c>
      <c r="T105" s="1" t="s">
        <v>1</v>
      </c>
      <c r="U105" s="1" t="s">
        <v>906</v>
      </c>
      <c r="V105" s="1" t="s">
        <v>650</v>
      </c>
      <c r="W105" s="1" t="s">
        <v>1</v>
      </c>
      <c r="X105" s="1" t="s">
        <v>376</v>
      </c>
      <c r="Y105" s="1" t="s">
        <v>650</v>
      </c>
      <c r="Z105" s="1" t="s">
        <v>1</v>
      </c>
      <c r="AA105" s="1" t="s">
        <v>1</v>
      </c>
      <c r="AB105" s="1"/>
    </row>
    <row r="106" spans="1:28" x14ac:dyDescent="0.35">
      <c r="A106" t="s">
        <v>1432</v>
      </c>
      <c r="B106" t="s">
        <v>46</v>
      </c>
      <c r="C106" t="s">
        <v>1431</v>
      </c>
      <c r="D106" t="s">
        <v>1430</v>
      </c>
      <c r="E106" t="s">
        <v>56</v>
      </c>
      <c r="F106" t="s">
        <v>22</v>
      </c>
      <c r="G106" t="s">
        <v>802</v>
      </c>
      <c r="H106" t="s">
        <v>367</v>
      </c>
      <c r="J106">
        <v>141.37</v>
      </c>
      <c r="K106" s="1" t="s">
        <v>1</v>
      </c>
      <c r="L106" s="1" t="s">
        <v>1429</v>
      </c>
      <c r="M106" s="1">
        <v>141.37</v>
      </c>
      <c r="N106" s="1" t="s">
        <v>1</v>
      </c>
      <c r="O106" s="1" t="s">
        <v>1429</v>
      </c>
      <c r="P106" s="1" t="s">
        <v>1428</v>
      </c>
      <c r="Q106" s="1" t="s">
        <v>1</v>
      </c>
      <c r="R106" s="1" t="s">
        <v>1427</v>
      </c>
      <c r="S106" s="1" t="s">
        <v>1426</v>
      </c>
      <c r="T106" s="1" t="s">
        <v>1</v>
      </c>
      <c r="U106" s="1" t="s">
        <v>1425</v>
      </c>
      <c r="V106" s="1" t="s">
        <v>1424</v>
      </c>
      <c r="W106" s="1" t="s">
        <v>1</v>
      </c>
      <c r="X106" s="1" t="s">
        <v>171</v>
      </c>
      <c r="Y106" s="1" t="s">
        <v>1</v>
      </c>
      <c r="Z106" s="1" t="s">
        <v>591</v>
      </c>
      <c r="AA106" s="1" t="s">
        <v>1</v>
      </c>
      <c r="AB106" s="1" t="s">
        <v>1423</v>
      </c>
    </row>
    <row r="107" spans="1:28" x14ac:dyDescent="0.35">
      <c r="A107" t="s">
        <v>1422</v>
      </c>
      <c r="B107" t="s">
        <v>46</v>
      </c>
      <c r="C107" t="s">
        <v>1421</v>
      </c>
      <c r="E107" t="s">
        <v>62</v>
      </c>
      <c r="F107" t="s">
        <v>22</v>
      </c>
      <c r="G107" t="s">
        <v>802</v>
      </c>
      <c r="J107">
        <v>0</v>
      </c>
      <c r="K107" s="1" t="s">
        <v>1</v>
      </c>
      <c r="L107" s="1" t="s">
        <v>485</v>
      </c>
      <c r="M107" s="1">
        <v>0</v>
      </c>
      <c r="N107" s="1" t="s">
        <v>1</v>
      </c>
      <c r="O107" s="1" t="s">
        <v>485</v>
      </c>
      <c r="P107" s="1" t="s">
        <v>5</v>
      </c>
      <c r="Q107" s="1" t="s">
        <v>1</v>
      </c>
      <c r="R107" s="1" t="s">
        <v>485</v>
      </c>
      <c r="S107" s="1" t="s">
        <v>5</v>
      </c>
      <c r="T107" s="1" t="s">
        <v>1</v>
      </c>
      <c r="U107" s="1" t="s">
        <v>1333</v>
      </c>
      <c r="V107" s="1" t="s">
        <v>2</v>
      </c>
      <c r="W107" s="1" t="s">
        <v>1</v>
      </c>
      <c r="X107" s="1" t="s">
        <v>376</v>
      </c>
      <c r="Y107" s="1" t="s">
        <v>1</v>
      </c>
      <c r="Z107" s="1" t="s">
        <v>2</v>
      </c>
      <c r="AA107" s="1" t="s">
        <v>1</v>
      </c>
      <c r="AB107" s="1" t="s">
        <v>729</v>
      </c>
    </row>
    <row r="108" spans="1:28" x14ac:dyDescent="0.35">
      <c r="A108" t="s">
        <v>1420</v>
      </c>
      <c r="B108" t="s">
        <v>46</v>
      </c>
      <c r="C108" t="s">
        <v>1419</v>
      </c>
      <c r="E108" t="s">
        <v>56</v>
      </c>
      <c r="F108" t="s">
        <v>22</v>
      </c>
      <c r="G108" t="s">
        <v>802</v>
      </c>
      <c r="H108" t="s">
        <v>1328</v>
      </c>
      <c r="J108">
        <v>8</v>
      </c>
      <c r="K108" s="1" t="s">
        <v>1</v>
      </c>
      <c r="L108" s="1" t="s">
        <v>485</v>
      </c>
      <c r="M108" s="1">
        <v>8</v>
      </c>
      <c r="N108" s="1" t="s">
        <v>1</v>
      </c>
      <c r="O108" s="1" t="s">
        <v>485</v>
      </c>
      <c r="P108" s="1" t="s">
        <v>667</v>
      </c>
      <c r="Q108" s="1" t="s">
        <v>1</v>
      </c>
      <c r="R108" s="1" t="s">
        <v>485</v>
      </c>
      <c r="S108" s="1" t="s">
        <v>667</v>
      </c>
      <c r="T108" s="1" t="s">
        <v>1</v>
      </c>
      <c r="U108" s="1" t="s">
        <v>1151</v>
      </c>
      <c r="V108" s="1" t="s">
        <v>667</v>
      </c>
      <c r="W108" s="1" t="s">
        <v>1</v>
      </c>
      <c r="X108" s="1" t="s">
        <v>219</v>
      </c>
      <c r="Y108" s="1" t="s">
        <v>2</v>
      </c>
      <c r="Z108" s="1" t="s">
        <v>667</v>
      </c>
      <c r="AA108" s="1" t="s">
        <v>1</v>
      </c>
      <c r="AB108" s="1" t="s">
        <v>1418</v>
      </c>
    </row>
    <row r="109" spans="1:28" x14ac:dyDescent="0.35">
      <c r="A109" t="s">
        <v>1417</v>
      </c>
      <c r="B109" t="s">
        <v>46</v>
      </c>
      <c r="C109" t="s">
        <v>324</v>
      </c>
      <c r="D109" t="s">
        <v>1352</v>
      </c>
      <c r="E109" t="s">
        <v>56</v>
      </c>
      <c r="F109" t="s">
        <v>22</v>
      </c>
      <c r="G109" t="s">
        <v>802</v>
      </c>
      <c r="H109" t="s">
        <v>315</v>
      </c>
      <c r="I109" t="s">
        <v>1416</v>
      </c>
      <c r="J109">
        <v>0.8</v>
      </c>
      <c r="K109" s="1" t="s">
        <v>1</v>
      </c>
      <c r="L109" s="1" t="s">
        <v>49</v>
      </c>
      <c r="M109" s="1">
        <v>0.8</v>
      </c>
      <c r="N109" s="1" t="s">
        <v>1</v>
      </c>
      <c r="O109" s="1" t="s">
        <v>49</v>
      </c>
      <c r="P109" s="1" t="s">
        <v>137</v>
      </c>
      <c r="Q109" s="1" t="s">
        <v>1</v>
      </c>
      <c r="R109" s="1" t="s">
        <v>49</v>
      </c>
      <c r="S109" s="1" t="s">
        <v>137</v>
      </c>
      <c r="T109" s="1" t="s">
        <v>1</v>
      </c>
      <c r="U109" s="1" t="s">
        <v>1349</v>
      </c>
      <c r="V109" s="1" t="s">
        <v>137</v>
      </c>
      <c r="W109" s="1" t="s">
        <v>1</v>
      </c>
      <c r="X109" s="1" t="s">
        <v>313</v>
      </c>
      <c r="Y109" s="1" t="s">
        <v>137</v>
      </c>
      <c r="Z109" s="1" t="s">
        <v>137</v>
      </c>
      <c r="AA109" s="1" t="s">
        <v>1</v>
      </c>
      <c r="AB109" s="1" t="s">
        <v>319</v>
      </c>
    </row>
    <row r="110" spans="1:28" x14ac:dyDescent="0.35">
      <c r="A110" t="s">
        <v>1415</v>
      </c>
      <c r="B110" t="s">
        <v>46</v>
      </c>
      <c r="C110" t="s">
        <v>1414</v>
      </c>
      <c r="E110" t="s">
        <v>56</v>
      </c>
      <c r="F110" t="s">
        <v>10</v>
      </c>
      <c r="G110" t="s">
        <v>802</v>
      </c>
      <c r="J110" t="s">
        <v>2</v>
      </c>
      <c r="K110" s="1" t="s">
        <v>1</v>
      </c>
      <c r="L110" s="1" t="s">
        <v>620</v>
      </c>
      <c r="M110" s="1" t="s">
        <v>2</v>
      </c>
      <c r="N110" s="1" t="s">
        <v>1</v>
      </c>
      <c r="O110" s="1" t="s">
        <v>620</v>
      </c>
      <c r="P110" s="1" t="s">
        <v>2</v>
      </c>
      <c r="Q110" s="1" t="s">
        <v>1</v>
      </c>
      <c r="R110" s="1" t="s">
        <v>485</v>
      </c>
      <c r="S110" s="1" t="s">
        <v>2</v>
      </c>
      <c r="T110" s="1" t="s">
        <v>1</v>
      </c>
      <c r="U110" s="1"/>
      <c r="V110" s="1" t="s">
        <v>2</v>
      </c>
      <c r="W110" s="1" t="s">
        <v>1</v>
      </c>
      <c r="X110" s="1" t="s">
        <v>376</v>
      </c>
      <c r="Y110" s="1" t="s">
        <v>2</v>
      </c>
      <c r="Z110" s="1" t="s">
        <v>2</v>
      </c>
      <c r="AA110" s="1" t="s">
        <v>1</v>
      </c>
      <c r="AB110" s="1" t="s">
        <v>1413</v>
      </c>
    </row>
    <row r="111" spans="1:28" x14ac:dyDescent="0.35">
      <c r="A111" t="s">
        <v>1412</v>
      </c>
      <c r="B111" t="s">
        <v>46</v>
      </c>
      <c r="C111" t="s">
        <v>1411</v>
      </c>
      <c r="E111" t="s">
        <v>62</v>
      </c>
      <c r="F111" t="s">
        <v>22</v>
      </c>
      <c r="G111" t="s">
        <v>802</v>
      </c>
      <c r="H111" t="s">
        <v>1410</v>
      </c>
      <c r="I111" t="s">
        <v>1410</v>
      </c>
      <c r="J111">
        <v>4</v>
      </c>
      <c r="K111" s="1" t="s">
        <v>1</v>
      </c>
      <c r="L111" s="1" t="s">
        <v>235</v>
      </c>
      <c r="M111" s="1">
        <v>4</v>
      </c>
      <c r="N111" s="1" t="s">
        <v>1</v>
      </c>
      <c r="O111" s="1" t="s">
        <v>235</v>
      </c>
      <c r="P111" s="1" t="s">
        <v>1409</v>
      </c>
      <c r="Q111" s="1" t="s">
        <v>1</v>
      </c>
      <c r="R111" s="1" t="s">
        <v>235</v>
      </c>
      <c r="S111" s="1" t="s">
        <v>1409</v>
      </c>
      <c r="T111" s="1" t="s">
        <v>1</v>
      </c>
      <c r="U111" s="1" t="s">
        <v>557</v>
      </c>
      <c r="V111" s="1" t="s">
        <v>2</v>
      </c>
      <c r="W111" s="1" t="s">
        <v>1</v>
      </c>
      <c r="X111" s="1" t="s">
        <v>376</v>
      </c>
      <c r="Y111" s="1" t="s">
        <v>2</v>
      </c>
      <c r="Z111" s="1" t="s">
        <v>2</v>
      </c>
      <c r="AA111" s="1" t="s">
        <v>1</v>
      </c>
      <c r="AB111" s="1" t="s">
        <v>981</v>
      </c>
    </row>
    <row r="112" spans="1:28" x14ac:dyDescent="0.35">
      <c r="A112" t="s">
        <v>1408</v>
      </c>
      <c r="B112" t="s">
        <v>13</v>
      </c>
      <c r="C112" t="s">
        <v>1407</v>
      </c>
      <c r="E112" t="s">
        <v>62</v>
      </c>
      <c r="F112" t="s">
        <v>10</v>
      </c>
      <c r="G112" t="s">
        <v>802</v>
      </c>
      <c r="J112">
        <v>575</v>
      </c>
      <c r="K112" s="1" t="s">
        <v>1</v>
      </c>
      <c r="L112" s="1" t="s">
        <v>1317</v>
      </c>
      <c r="M112" s="1">
        <v>330</v>
      </c>
      <c r="N112" s="1" t="s">
        <v>1</v>
      </c>
      <c r="O112" s="1" t="s">
        <v>1317</v>
      </c>
      <c r="P112" s="1" t="s">
        <v>1405</v>
      </c>
      <c r="Q112" s="1" t="s">
        <v>1</v>
      </c>
      <c r="R112" s="1" t="s">
        <v>49</v>
      </c>
      <c r="S112" s="1" t="s">
        <v>1406</v>
      </c>
      <c r="T112" s="1" t="s">
        <v>1</v>
      </c>
      <c r="U112" s="1" t="s">
        <v>1333</v>
      </c>
      <c r="V112" s="1" t="s">
        <v>1</v>
      </c>
      <c r="W112" s="1" t="s">
        <v>1</v>
      </c>
      <c r="X112" s="1"/>
      <c r="Y112" s="1" t="s">
        <v>849</v>
      </c>
      <c r="Z112" s="1" t="s">
        <v>1405</v>
      </c>
      <c r="AA112" s="1" t="s">
        <v>1</v>
      </c>
      <c r="AB112" s="1" t="s">
        <v>1341</v>
      </c>
    </row>
    <row r="113" spans="1:28" x14ac:dyDescent="0.35">
      <c r="A113" t="s">
        <v>1404</v>
      </c>
      <c r="B113" t="s">
        <v>46</v>
      </c>
      <c r="C113" t="s">
        <v>1403</v>
      </c>
      <c r="E113" t="s">
        <v>62</v>
      </c>
      <c r="F113" t="s">
        <v>22</v>
      </c>
      <c r="G113" t="s">
        <v>802</v>
      </c>
      <c r="J113">
        <v>70</v>
      </c>
      <c r="K113" s="1" t="s">
        <v>1</v>
      </c>
      <c r="L113" s="1" t="s">
        <v>620</v>
      </c>
      <c r="M113" s="1">
        <v>70</v>
      </c>
      <c r="N113" s="1" t="s">
        <v>1</v>
      </c>
      <c r="O113" s="1" t="s">
        <v>906</v>
      </c>
      <c r="P113" s="1" t="s">
        <v>884</v>
      </c>
      <c r="Q113" s="1" t="s">
        <v>1</v>
      </c>
      <c r="R113" s="1" t="s">
        <v>485</v>
      </c>
      <c r="S113" s="1" t="s">
        <v>1402</v>
      </c>
      <c r="T113" s="1" t="s">
        <v>1</v>
      </c>
      <c r="U113" s="1" t="s">
        <v>1333</v>
      </c>
      <c r="V113" s="1" t="s">
        <v>1</v>
      </c>
      <c r="W113" s="1" t="s">
        <v>1</v>
      </c>
      <c r="X113" s="1"/>
      <c r="Y113" s="1" t="s">
        <v>1</v>
      </c>
      <c r="Z113" s="1" t="s">
        <v>1</v>
      </c>
      <c r="AA113" s="1" t="s">
        <v>1</v>
      </c>
      <c r="AB113" s="1"/>
    </row>
    <row r="114" spans="1:28" x14ac:dyDescent="0.35">
      <c r="A114" t="s">
        <v>1401</v>
      </c>
      <c r="B114" t="s">
        <v>46</v>
      </c>
      <c r="C114" t="s">
        <v>1400</v>
      </c>
      <c r="E114" t="s">
        <v>56</v>
      </c>
      <c r="F114" t="s">
        <v>22</v>
      </c>
      <c r="G114" t="s">
        <v>802</v>
      </c>
      <c r="H114" t="s">
        <v>1399</v>
      </c>
      <c r="J114">
        <v>950</v>
      </c>
      <c r="K114" s="1" t="s">
        <v>1</v>
      </c>
      <c r="L114" s="1" t="s">
        <v>20</v>
      </c>
      <c r="M114" s="1">
        <v>950</v>
      </c>
      <c r="N114" s="1" t="s">
        <v>1</v>
      </c>
      <c r="O114" s="1" t="s">
        <v>20</v>
      </c>
      <c r="P114" s="1" t="s">
        <v>1316</v>
      </c>
      <c r="Q114" s="1" t="s">
        <v>1</v>
      </c>
      <c r="R114" s="1" t="s">
        <v>485</v>
      </c>
      <c r="S114" s="1" t="s">
        <v>1398</v>
      </c>
      <c r="T114" s="1" t="s">
        <v>1</v>
      </c>
      <c r="U114" s="1" t="s">
        <v>1397</v>
      </c>
      <c r="V114" s="1" t="s">
        <v>1316</v>
      </c>
      <c r="W114" s="1" t="s">
        <v>1</v>
      </c>
      <c r="X114" s="1" t="s">
        <v>376</v>
      </c>
      <c r="Y114" s="1" t="s">
        <v>1316</v>
      </c>
      <c r="Z114" s="1" t="s">
        <v>1316</v>
      </c>
      <c r="AA114" s="1" t="s">
        <v>1</v>
      </c>
      <c r="AB114" s="1" t="s">
        <v>1396</v>
      </c>
    </row>
    <row r="115" spans="1:28" x14ac:dyDescent="0.35">
      <c r="A115" t="s">
        <v>1395</v>
      </c>
      <c r="B115" t="s">
        <v>46</v>
      </c>
      <c r="C115" t="s">
        <v>1394</v>
      </c>
      <c r="E115" t="s">
        <v>56</v>
      </c>
      <c r="F115" t="s">
        <v>22</v>
      </c>
      <c r="G115" t="s">
        <v>802</v>
      </c>
      <c r="I115" t="s">
        <v>1393</v>
      </c>
      <c r="J115">
        <v>529.91999999999996</v>
      </c>
      <c r="K115" s="1" t="s">
        <v>1</v>
      </c>
      <c r="L115" s="1" t="s">
        <v>26</v>
      </c>
      <c r="M115" s="1">
        <v>529.91999999999996</v>
      </c>
      <c r="N115" s="1" t="s">
        <v>1</v>
      </c>
      <c r="O115" s="1" t="s">
        <v>485</v>
      </c>
      <c r="P115" s="1" t="s">
        <v>1392</v>
      </c>
      <c r="Q115" s="1" t="s">
        <v>1</v>
      </c>
      <c r="R115" s="1" t="s">
        <v>26</v>
      </c>
      <c r="S115" s="1" t="s">
        <v>1391</v>
      </c>
      <c r="T115" s="1" t="s">
        <v>1</v>
      </c>
      <c r="U115" s="1" t="s">
        <v>557</v>
      </c>
      <c r="V115" s="1" t="s">
        <v>1390</v>
      </c>
      <c r="W115" s="1" t="s">
        <v>1</v>
      </c>
      <c r="X115" s="1" t="s">
        <v>473</v>
      </c>
      <c r="Y115" s="1" t="s">
        <v>1261</v>
      </c>
      <c r="Z115" s="1" t="s">
        <v>1389</v>
      </c>
      <c r="AA115" s="1" t="s">
        <v>1</v>
      </c>
      <c r="AB115" s="1" t="s">
        <v>600</v>
      </c>
    </row>
    <row r="116" spans="1:28" x14ac:dyDescent="0.35">
      <c r="A116" t="s">
        <v>1388</v>
      </c>
      <c r="B116" t="s">
        <v>46</v>
      </c>
      <c r="C116" t="s">
        <v>1387</v>
      </c>
      <c r="D116" t="s">
        <v>1386</v>
      </c>
      <c r="E116" t="s">
        <v>56</v>
      </c>
      <c r="F116" t="s">
        <v>22</v>
      </c>
      <c r="G116" t="s">
        <v>802</v>
      </c>
      <c r="J116">
        <v>13.5</v>
      </c>
      <c r="K116" s="1" t="s">
        <v>1</v>
      </c>
      <c r="L116" s="1" t="s">
        <v>49</v>
      </c>
      <c r="M116" s="1">
        <v>13.5</v>
      </c>
      <c r="N116" s="1" t="s">
        <v>1</v>
      </c>
      <c r="O116" s="1" t="s">
        <v>49</v>
      </c>
      <c r="P116" s="1" t="s">
        <v>1385</v>
      </c>
      <c r="Q116" s="1" t="s">
        <v>1</v>
      </c>
      <c r="R116" s="1" t="s">
        <v>49</v>
      </c>
      <c r="S116" s="1" t="s">
        <v>154</v>
      </c>
      <c r="T116" s="1" t="s">
        <v>1</v>
      </c>
      <c r="U116" s="1" t="s">
        <v>1333</v>
      </c>
      <c r="V116" s="1" t="s">
        <v>154</v>
      </c>
      <c r="W116" s="1" t="s">
        <v>1</v>
      </c>
      <c r="X116" s="1" t="s">
        <v>376</v>
      </c>
      <c r="Y116" s="1" t="s">
        <v>154</v>
      </c>
      <c r="Z116" s="1" t="s">
        <v>154</v>
      </c>
      <c r="AA116" s="1" t="s">
        <v>1</v>
      </c>
      <c r="AB116" s="1" t="s">
        <v>275</v>
      </c>
    </row>
    <row r="117" spans="1:28" x14ac:dyDescent="0.35">
      <c r="A117" t="s">
        <v>1384</v>
      </c>
      <c r="B117" t="s">
        <v>13</v>
      </c>
      <c r="C117" t="s">
        <v>1383</v>
      </c>
      <c r="D117" t="s">
        <v>1382</v>
      </c>
      <c r="E117" t="s">
        <v>11</v>
      </c>
      <c r="F117" t="s">
        <v>22</v>
      </c>
      <c r="G117" t="s">
        <v>802</v>
      </c>
      <c r="H117" t="s">
        <v>1328</v>
      </c>
      <c r="J117">
        <v>74.599999999999994</v>
      </c>
      <c r="K117" s="1" t="s">
        <v>1</v>
      </c>
      <c r="L117" s="1" t="s">
        <v>620</v>
      </c>
      <c r="M117" s="1">
        <v>32.5</v>
      </c>
      <c r="N117" s="1" t="s">
        <v>1</v>
      </c>
      <c r="O117" s="1" t="s">
        <v>620</v>
      </c>
      <c r="P117" s="1" t="s">
        <v>1381</v>
      </c>
      <c r="Q117" s="1" t="s">
        <v>1</v>
      </c>
      <c r="R117" s="1" t="s">
        <v>1367</v>
      </c>
      <c r="S117" s="1" t="s">
        <v>1380</v>
      </c>
      <c r="T117" s="1" t="s">
        <v>1</v>
      </c>
      <c r="U117" s="1" t="s">
        <v>906</v>
      </c>
      <c r="V117" s="1" t="s">
        <v>1379</v>
      </c>
      <c r="W117" s="1" t="s">
        <v>1</v>
      </c>
      <c r="X117" s="1" t="s">
        <v>376</v>
      </c>
      <c r="Y117" s="1" t="s">
        <v>1378</v>
      </c>
      <c r="Z117" s="1" t="s">
        <v>1378</v>
      </c>
      <c r="AA117" s="1" t="s">
        <v>1</v>
      </c>
      <c r="AB117" s="1" t="s">
        <v>455</v>
      </c>
    </row>
    <row r="118" spans="1:28" x14ac:dyDescent="0.35">
      <c r="A118" t="s">
        <v>1377</v>
      </c>
      <c r="B118" t="s">
        <v>13</v>
      </c>
      <c r="C118" t="s">
        <v>1376</v>
      </c>
      <c r="D118" t="s">
        <v>1375</v>
      </c>
      <c r="E118" t="s">
        <v>56</v>
      </c>
      <c r="F118" t="s">
        <v>22</v>
      </c>
      <c r="G118" t="s">
        <v>802</v>
      </c>
      <c r="H118" t="s">
        <v>1328</v>
      </c>
      <c r="J118">
        <v>66.8</v>
      </c>
      <c r="K118" s="1" t="s">
        <v>1</v>
      </c>
      <c r="L118" s="1" t="s">
        <v>646</v>
      </c>
      <c r="M118" s="1">
        <v>42.5</v>
      </c>
      <c r="N118" s="1" t="s">
        <v>1</v>
      </c>
      <c r="O118" s="1" t="s">
        <v>646</v>
      </c>
      <c r="P118" s="1" t="s">
        <v>1374</v>
      </c>
      <c r="Q118" s="1" t="s">
        <v>1</v>
      </c>
      <c r="R118" s="1" t="s">
        <v>1367</v>
      </c>
      <c r="S118" s="1" t="s">
        <v>1373</v>
      </c>
      <c r="T118" s="1" t="s">
        <v>1</v>
      </c>
      <c r="U118" s="1" t="s">
        <v>906</v>
      </c>
      <c r="V118" s="1" t="s">
        <v>1372</v>
      </c>
      <c r="W118" s="1" t="s">
        <v>1</v>
      </c>
      <c r="X118" s="1" t="s">
        <v>376</v>
      </c>
      <c r="Y118" s="1" t="s">
        <v>1371</v>
      </c>
      <c r="Z118" s="1" t="s">
        <v>1371</v>
      </c>
      <c r="AA118" s="1" t="s">
        <v>1</v>
      </c>
      <c r="AB118" s="1" t="s">
        <v>455</v>
      </c>
    </row>
    <row r="119" spans="1:28" x14ac:dyDescent="0.35">
      <c r="A119" t="s">
        <v>1370</v>
      </c>
      <c r="B119" t="s">
        <v>46</v>
      </c>
      <c r="C119" t="s">
        <v>1369</v>
      </c>
      <c r="E119" t="s">
        <v>56</v>
      </c>
      <c r="F119" t="s">
        <v>22</v>
      </c>
      <c r="G119" t="s">
        <v>802</v>
      </c>
      <c r="H119" t="s">
        <v>1328</v>
      </c>
      <c r="J119">
        <v>29</v>
      </c>
      <c r="K119" s="1" t="s">
        <v>1</v>
      </c>
      <c r="L119" s="1" t="s">
        <v>646</v>
      </c>
      <c r="M119" s="1">
        <v>29</v>
      </c>
      <c r="N119" s="1" t="s">
        <v>1</v>
      </c>
      <c r="O119" s="1" t="s">
        <v>646</v>
      </c>
      <c r="P119" s="1" t="s">
        <v>1368</v>
      </c>
      <c r="Q119" s="1" t="s">
        <v>1</v>
      </c>
      <c r="R119" s="1" t="s">
        <v>1367</v>
      </c>
      <c r="S119" s="1" t="s">
        <v>1366</v>
      </c>
      <c r="T119" s="1" t="s">
        <v>1</v>
      </c>
      <c r="U119" s="1" t="s">
        <v>906</v>
      </c>
      <c r="V119" s="1" t="s">
        <v>1365</v>
      </c>
      <c r="W119" s="1" t="s">
        <v>1</v>
      </c>
      <c r="X119" s="1" t="s">
        <v>376</v>
      </c>
      <c r="Y119" s="1" t="s">
        <v>1365</v>
      </c>
      <c r="Z119" s="1" t="s">
        <v>1365</v>
      </c>
      <c r="AA119" s="1" t="s">
        <v>1</v>
      </c>
      <c r="AB119" s="1" t="s">
        <v>455</v>
      </c>
    </row>
    <row r="120" spans="1:28" x14ac:dyDescent="0.35">
      <c r="A120" t="s">
        <v>1364</v>
      </c>
      <c r="B120" t="s">
        <v>13</v>
      </c>
      <c r="C120" t="s">
        <v>1363</v>
      </c>
      <c r="D120" t="s">
        <v>1362</v>
      </c>
      <c r="E120" t="s">
        <v>11</v>
      </c>
      <c r="F120" t="s">
        <v>10</v>
      </c>
      <c r="G120" t="s">
        <v>802</v>
      </c>
      <c r="H120" t="s">
        <v>1328</v>
      </c>
      <c r="J120">
        <v>347.68</v>
      </c>
      <c r="K120" s="1" t="s">
        <v>1</v>
      </c>
      <c r="L120" s="1" t="s">
        <v>1361</v>
      </c>
      <c r="M120" s="1">
        <v>202.68</v>
      </c>
      <c r="N120" s="1" t="s">
        <v>1</v>
      </c>
      <c r="O120" s="1" t="s">
        <v>1361</v>
      </c>
      <c r="P120" s="1" t="s">
        <v>1360</v>
      </c>
      <c r="Q120" s="1" t="s">
        <v>1</v>
      </c>
      <c r="R120" s="1" t="s">
        <v>26</v>
      </c>
      <c r="S120" s="1" t="s">
        <v>1360</v>
      </c>
      <c r="T120" s="1" t="s">
        <v>1</v>
      </c>
      <c r="U120" s="1" t="s">
        <v>26</v>
      </c>
      <c r="V120" s="1" t="s">
        <v>1359</v>
      </c>
      <c r="W120" s="1" t="s">
        <v>1</v>
      </c>
      <c r="X120" s="1" t="s">
        <v>376</v>
      </c>
      <c r="Y120" s="1" t="s">
        <v>1359</v>
      </c>
      <c r="Z120" s="1" t="s">
        <v>2</v>
      </c>
      <c r="AA120" s="1" t="s">
        <v>1</v>
      </c>
      <c r="AB120" s="1" t="s">
        <v>455</v>
      </c>
    </row>
    <row r="121" spans="1:28" x14ac:dyDescent="0.35">
      <c r="A121" t="s">
        <v>1358</v>
      </c>
      <c r="B121" t="s">
        <v>46</v>
      </c>
      <c r="C121" t="s">
        <v>1357</v>
      </c>
      <c r="D121" t="s">
        <v>1356</v>
      </c>
      <c r="E121" t="s">
        <v>56</v>
      </c>
      <c r="F121" t="s">
        <v>10</v>
      </c>
      <c r="G121" t="s">
        <v>802</v>
      </c>
      <c r="H121" t="s">
        <v>1328</v>
      </c>
      <c r="J121">
        <v>27</v>
      </c>
      <c r="K121" s="1" t="s">
        <v>1</v>
      </c>
      <c r="L121" s="1" t="s">
        <v>646</v>
      </c>
      <c r="M121" s="1">
        <v>27</v>
      </c>
      <c r="N121" s="1" t="s">
        <v>1</v>
      </c>
      <c r="O121" s="1" t="s">
        <v>646</v>
      </c>
      <c r="P121" s="1" t="s">
        <v>1355</v>
      </c>
      <c r="Q121" s="1" t="s">
        <v>1</v>
      </c>
      <c r="R121" s="1" t="s">
        <v>485</v>
      </c>
      <c r="S121" s="1" t="s">
        <v>1354</v>
      </c>
      <c r="T121" s="1" t="s">
        <v>1</v>
      </c>
      <c r="U121" s="1" t="s">
        <v>906</v>
      </c>
      <c r="V121" s="1" t="s">
        <v>973</v>
      </c>
      <c r="W121" s="1" t="s">
        <v>1</v>
      </c>
      <c r="X121" s="1" t="s">
        <v>376</v>
      </c>
      <c r="Y121" s="1" t="s">
        <v>973</v>
      </c>
      <c r="Z121" s="1" t="s">
        <v>973</v>
      </c>
      <c r="AA121" s="1" t="s">
        <v>1</v>
      </c>
      <c r="AB121" s="1" t="s">
        <v>455</v>
      </c>
    </row>
    <row r="122" spans="1:28" x14ac:dyDescent="0.35">
      <c r="A122" t="s">
        <v>1353</v>
      </c>
      <c r="B122" t="s">
        <v>46</v>
      </c>
      <c r="C122" t="s">
        <v>317</v>
      </c>
      <c r="D122" t="s">
        <v>1352</v>
      </c>
      <c r="E122" t="s">
        <v>56</v>
      </c>
      <c r="F122" t="s">
        <v>10</v>
      </c>
      <c r="G122" t="s">
        <v>802</v>
      </c>
      <c r="H122" t="s">
        <v>315</v>
      </c>
      <c r="I122" t="s">
        <v>111</v>
      </c>
      <c r="J122">
        <v>20.6</v>
      </c>
      <c r="K122" s="1" t="s">
        <v>1</v>
      </c>
      <c r="L122" s="1" t="s">
        <v>49</v>
      </c>
      <c r="M122" s="1">
        <v>20.6</v>
      </c>
      <c r="N122" s="1" t="s">
        <v>1</v>
      </c>
      <c r="O122" s="1" t="s">
        <v>49</v>
      </c>
      <c r="P122" s="1" t="s">
        <v>1351</v>
      </c>
      <c r="Q122" s="1" t="s">
        <v>1</v>
      </c>
      <c r="R122" s="1" t="s">
        <v>49</v>
      </c>
      <c r="S122" s="1" t="s">
        <v>1350</v>
      </c>
      <c r="T122" s="1" t="s">
        <v>1</v>
      </c>
      <c r="U122" s="1" t="s">
        <v>1349</v>
      </c>
      <c r="V122" s="1" t="s">
        <v>1348</v>
      </c>
      <c r="W122" s="1" t="s">
        <v>1</v>
      </c>
      <c r="X122" s="1" t="s">
        <v>376</v>
      </c>
      <c r="Y122" s="1" t="s">
        <v>1348</v>
      </c>
      <c r="Z122" s="1" t="s">
        <v>1348</v>
      </c>
      <c r="AA122" s="1" t="s">
        <v>1</v>
      </c>
      <c r="AB122" s="1" t="s">
        <v>119</v>
      </c>
    </row>
    <row r="123" spans="1:28" x14ac:dyDescent="0.35">
      <c r="A123" t="s">
        <v>1347</v>
      </c>
      <c r="B123" t="s">
        <v>46</v>
      </c>
      <c r="C123" t="s">
        <v>1346</v>
      </c>
      <c r="E123" t="s">
        <v>62</v>
      </c>
      <c r="F123" t="s">
        <v>22</v>
      </c>
      <c r="G123" t="s">
        <v>802</v>
      </c>
      <c r="H123" t="s">
        <v>1345</v>
      </c>
      <c r="J123">
        <v>115.83</v>
      </c>
      <c r="K123" s="1" t="s">
        <v>1</v>
      </c>
      <c r="L123" s="1" t="s">
        <v>485</v>
      </c>
      <c r="M123" s="1">
        <v>115.83</v>
      </c>
      <c r="N123" s="1" t="s">
        <v>1</v>
      </c>
      <c r="O123" s="1" t="s">
        <v>485</v>
      </c>
      <c r="P123" s="1" t="s">
        <v>1344</v>
      </c>
      <c r="Q123" s="1" t="s">
        <v>1</v>
      </c>
      <c r="R123" s="1" t="s">
        <v>485</v>
      </c>
      <c r="S123" s="1" t="s">
        <v>1343</v>
      </c>
      <c r="T123" s="1" t="s">
        <v>1</v>
      </c>
      <c r="U123" s="1" t="s">
        <v>173</v>
      </c>
      <c r="V123" s="1" t="s">
        <v>1</v>
      </c>
      <c r="W123" s="1" t="s">
        <v>1</v>
      </c>
      <c r="X123" s="1"/>
      <c r="Y123" s="1" t="s">
        <v>1</v>
      </c>
      <c r="Z123" s="1" t="s">
        <v>1342</v>
      </c>
      <c r="AA123" s="1" t="s">
        <v>1</v>
      </c>
      <c r="AB123" s="1" t="s">
        <v>1341</v>
      </c>
    </row>
    <row r="124" spans="1:28" x14ac:dyDescent="0.35">
      <c r="A124" t="s">
        <v>1340</v>
      </c>
      <c r="B124" t="s">
        <v>13</v>
      </c>
      <c r="C124" t="s">
        <v>1339</v>
      </c>
      <c r="E124" t="s">
        <v>31</v>
      </c>
      <c r="F124" t="s">
        <v>10</v>
      </c>
      <c r="G124" t="s">
        <v>802</v>
      </c>
      <c r="J124">
        <v>19.920000000000002</v>
      </c>
      <c r="K124" s="1" t="s">
        <v>1</v>
      </c>
      <c r="L124" s="1" t="s">
        <v>29</v>
      </c>
      <c r="M124" s="1">
        <v>5.56</v>
      </c>
      <c r="N124" s="1" t="s">
        <v>1</v>
      </c>
      <c r="O124" s="1" t="s">
        <v>531</v>
      </c>
      <c r="P124" s="1" t="s">
        <v>1338</v>
      </c>
      <c r="Q124" s="1" t="s">
        <v>1</v>
      </c>
      <c r="R124" s="1" t="s">
        <v>531</v>
      </c>
      <c r="S124" s="1" t="s">
        <v>1337</v>
      </c>
      <c r="T124" s="1" t="s">
        <v>1</v>
      </c>
      <c r="U124" s="1" t="s">
        <v>906</v>
      </c>
      <c r="V124" s="1" t="s">
        <v>1</v>
      </c>
      <c r="W124" s="1" t="s">
        <v>1</v>
      </c>
      <c r="X124" s="1"/>
      <c r="Y124" s="1" t="s">
        <v>1</v>
      </c>
      <c r="Z124" s="1" t="s">
        <v>1</v>
      </c>
      <c r="AA124" s="1" t="s">
        <v>1</v>
      </c>
      <c r="AB124" s="1"/>
    </row>
    <row r="125" spans="1:28" x14ac:dyDescent="0.35">
      <c r="A125" t="s">
        <v>1336</v>
      </c>
      <c r="B125" t="s">
        <v>46</v>
      </c>
      <c r="C125" t="s">
        <v>1335</v>
      </c>
      <c r="E125" t="s">
        <v>56</v>
      </c>
      <c r="F125" t="s">
        <v>10</v>
      </c>
      <c r="G125" t="s">
        <v>802</v>
      </c>
      <c r="H125" t="s">
        <v>1334</v>
      </c>
      <c r="J125" t="s">
        <v>2</v>
      </c>
      <c r="K125" s="1" t="s">
        <v>1</v>
      </c>
      <c r="L125" s="1" t="s">
        <v>485</v>
      </c>
      <c r="M125" s="1" t="s">
        <v>2</v>
      </c>
      <c r="N125" s="1" t="s">
        <v>1</v>
      </c>
      <c r="O125" s="1" t="s">
        <v>485</v>
      </c>
      <c r="P125" s="1" t="s">
        <v>2</v>
      </c>
      <c r="Q125" s="1" t="s">
        <v>1</v>
      </c>
      <c r="R125" s="1" t="s">
        <v>485</v>
      </c>
      <c r="S125" s="1" t="s">
        <v>2</v>
      </c>
      <c r="T125" s="1" t="s">
        <v>1</v>
      </c>
      <c r="U125" s="1" t="s">
        <v>1333</v>
      </c>
      <c r="V125" s="1" t="s">
        <v>1332</v>
      </c>
      <c r="W125" s="1" t="s">
        <v>1</v>
      </c>
      <c r="X125" s="1" t="s">
        <v>376</v>
      </c>
      <c r="Y125" s="1" t="s">
        <v>1332</v>
      </c>
      <c r="Z125" s="1" t="s">
        <v>1332</v>
      </c>
      <c r="AA125" s="1" t="s">
        <v>1</v>
      </c>
      <c r="AB125" s="1" t="s">
        <v>1331</v>
      </c>
    </row>
    <row r="126" spans="1:28" x14ac:dyDescent="0.35">
      <c r="A126" t="s">
        <v>1330</v>
      </c>
      <c r="B126" t="s">
        <v>46</v>
      </c>
      <c r="C126" t="s">
        <v>1329</v>
      </c>
      <c r="E126" t="s">
        <v>56</v>
      </c>
      <c r="F126" t="s">
        <v>22</v>
      </c>
      <c r="G126" t="s">
        <v>802</v>
      </c>
      <c r="H126" t="s">
        <v>1328</v>
      </c>
      <c r="J126">
        <v>7</v>
      </c>
      <c r="K126" s="1" t="s">
        <v>1</v>
      </c>
      <c r="L126" s="1" t="s">
        <v>485</v>
      </c>
      <c r="M126" s="1">
        <v>7</v>
      </c>
      <c r="N126" s="1" t="s">
        <v>1</v>
      </c>
      <c r="O126" s="1" t="s">
        <v>485</v>
      </c>
      <c r="P126" s="1" t="s">
        <v>1327</v>
      </c>
      <c r="Q126" s="1" t="s">
        <v>1</v>
      </c>
      <c r="R126" s="1" t="s">
        <v>485</v>
      </c>
      <c r="S126" s="1" t="s">
        <v>1</v>
      </c>
      <c r="T126" s="1" t="s">
        <v>1</v>
      </c>
      <c r="U126" s="1"/>
      <c r="V126" s="1" t="s">
        <v>1</v>
      </c>
      <c r="W126" s="1" t="s">
        <v>1</v>
      </c>
      <c r="X126" s="1"/>
      <c r="Y126" s="1" t="s">
        <v>1</v>
      </c>
      <c r="Z126" s="1" t="s">
        <v>1327</v>
      </c>
      <c r="AA126" s="1" t="s">
        <v>1</v>
      </c>
      <c r="AB126" s="1" t="s">
        <v>378</v>
      </c>
    </row>
    <row r="127" spans="1:28" x14ac:dyDescent="0.35">
      <c r="A127" t="s">
        <v>1326</v>
      </c>
      <c r="B127" t="s">
        <v>13</v>
      </c>
      <c r="C127" t="s">
        <v>1325</v>
      </c>
      <c r="E127" t="s">
        <v>62</v>
      </c>
      <c r="F127" t="s">
        <v>10</v>
      </c>
      <c r="G127" t="s">
        <v>802</v>
      </c>
      <c r="J127">
        <v>1511</v>
      </c>
      <c r="K127" s="1" t="s">
        <v>1</v>
      </c>
      <c r="L127" s="1" t="s">
        <v>1317</v>
      </c>
      <c r="M127" s="1">
        <v>189</v>
      </c>
      <c r="N127" s="1" t="s">
        <v>1</v>
      </c>
      <c r="O127" s="1" t="s">
        <v>1317</v>
      </c>
      <c r="P127" s="1" t="s">
        <v>1324</v>
      </c>
      <c r="Q127" s="1" t="s">
        <v>1</v>
      </c>
      <c r="R127" s="1" t="s">
        <v>485</v>
      </c>
      <c r="S127" s="1" t="s">
        <v>1</v>
      </c>
      <c r="T127" s="1" t="s">
        <v>1</v>
      </c>
      <c r="U127" s="1"/>
      <c r="V127" s="1" t="s">
        <v>1</v>
      </c>
      <c r="W127" s="1" t="s">
        <v>1</v>
      </c>
      <c r="X127" s="1"/>
      <c r="Y127" s="1" t="s">
        <v>1</v>
      </c>
      <c r="Z127" s="1" t="s">
        <v>1</v>
      </c>
      <c r="AA127" s="1" t="s">
        <v>1</v>
      </c>
      <c r="AB127" s="1"/>
    </row>
    <row r="128" spans="1:28" x14ac:dyDescent="0.35">
      <c r="A128" t="s">
        <v>1323</v>
      </c>
      <c r="B128" t="s">
        <v>13</v>
      </c>
      <c r="C128" t="s">
        <v>1322</v>
      </c>
      <c r="E128" t="s">
        <v>62</v>
      </c>
      <c r="F128" t="s">
        <v>10</v>
      </c>
      <c r="G128" t="s">
        <v>802</v>
      </c>
      <c r="J128">
        <v>828</v>
      </c>
      <c r="K128" s="1" t="s">
        <v>1</v>
      </c>
      <c r="L128" s="1" t="s">
        <v>1317</v>
      </c>
      <c r="M128" s="1">
        <v>0</v>
      </c>
      <c r="N128" s="1" t="s">
        <v>1</v>
      </c>
      <c r="O128" s="1" t="s">
        <v>1317</v>
      </c>
      <c r="P128" s="1" t="s">
        <v>1</v>
      </c>
      <c r="Q128" s="1" t="s">
        <v>1</v>
      </c>
      <c r="R128" s="1"/>
      <c r="S128" s="1" t="s">
        <v>1</v>
      </c>
      <c r="T128" s="1" t="s">
        <v>1</v>
      </c>
      <c r="U128" s="1"/>
      <c r="V128" s="1" t="s">
        <v>1</v>
      </c>
      <c r="W128" s="1" t="s">
        <v>1</v>
      </c>
      <c r="X128" s="1"/>
      <c r="Y128" s="1" t="s">
        <v>1</v>
      </c>
      <c r="Z128" s="1" t="s">
        <v>863</v>
      </c>
      <c r="AA128" s="1" t="s">
        <v>1</v>
      </c>
      <c r="AB128" s="1" t="s">
        <v>1321</v>
      </c>
    </row>
    <row r="129" spans="1:28" x14ac:dyDescent="0.35">
      <c r="A129" t="s">
        <v>1320</v>
      </c>
      <c r="B129" t="s">
        <v>13</v>
      </c>
      <c r="C129" t="s">
        <v>1319</v>
      </c>
      <c r="D129" t="s">
        <v>1318</v>
      </c>
      <c r="E129" t="s">
        <v>62</v>
      </c>
      <c r="F129" t="s">
        <v>10</v>
      </c>
      <c r="G129" t="s">
        <v>802</v>
      </c>
      <c r="J129">
        <v>1001</v>
      </c>
      <c r="K129" s="1" t="s">
        <v>1</v>
      </c>
      <c r="L129" s="1" t="s">
        <v>1317</v>
      </c>
      <c r="M129" s="1">
        <v>0</v>
      </c>
      <c r="N129" s="1" t="s">
        <v>1</v>
      </c>
      <c r="O129" s="1" t="s">
        <v>1317</v>
      </c>
      <c r="P129" s="1" t="s">
        <v>1</v>
      </c>
      <c r="Q129" s="1" t="s">
        <v>1</v>
      </c>
      <c r="R129" s="1"/>
      <c r="S129" s="1" t="s">
        <v>1</v>
      </c>
      <c r="T129" s="1" t="s">
        <v>1</v>
      </c>
      <c r="U129" s="1"/>
      <c r="V129" s="1" t="s">
        <v>1</v>
      </c>
      <c r="W129" s="1" t="s">
        <v>1</v>
      </c>
      <c r="X129" s="1"/>
      <c r="Y129" s="1" t="s">
        <v>1</v>
      </c>
      <c r="Z129" s="1" t="s">
        <v>1316</v>
      </c>
      <c r="AA129" s="1" t="s">
        <v>1</v>
      </c>
      <c r="AB129" s="1" t="s">
        <v>53</v>
      </c>
    </row>
    <row r="130" spans="1:28" x14ac:dyDescent="0.35">
      <c r="A130" t="s">
        <v>1315</v>
      </c>
      <c r="B130" t="s">
        <v>13</v>
      </c>
      <c r="C130" t="s">
        <v>1314</v>
      </c>
      <c r="D130" t="s">
        <v>1313</v>
      </c>
      <c r="E130" t="s">
        <v>56</v>
      </c>
      <c r="F130" t="s">
        <v>22</v>
      </c>
      <c r="G130" t="s">
        <v>1209</v>
      </c>
      <c r="H130" t="s">
        <v>1312</v>
      </c>
      <c r="J130">
        <v>109</v>
      </c>
      <c r="K130" s="1" t="s">
        <v>1</v>
      </c>
      <c r="L130" s="1" t="s">
        <v>20</v>
      </c>
      <c r="M130" s="1">
        <v>84</v>
      </c>
      <c r="N130" s="1" t="s">
        <v>1</v>
      </c>
      <c r="O130" s="1" t="s">
        <v>20</v>
      </c>
      <c r="P130" s="1" t="s">
        <v>1311</v>
      </c>
      <c r="Q130" s="1" t="s">
        <v>1</v>
      </c>
      <c r="R130" s="1" t="s">
        <v>28</v>
      </c>
      <c r="S130" s="1" t="s">
        <v>85</v>
      </c>
      <c r="T130" s="1" t="s">
        <v>1</v>
      </c>
      <c r="U130" s="1" t="s">
        <v>26</v>
      </c>
      <c r="V130" s="1" t="s">
        <v>1310</v>
      </c>
      <c r="W130" s="1" t="s">
        <v>1</v>
      </c>
      <c r="X130" s="1" t="s">
        <v>72</v>
      </c>
      <c r="Y130" s="1" t="s">
        <v>1309</v>
      </c>
      <c r="Z130" s="1" t="s">
        <v>1308</v>
      </c>
      <c r="AA130" s="1" t="s">
        <v>1</v>
      </c>
      <c r="AB130" s="1" t="s">
        <v>1307</v>
      </c>
    </row>
    <row r="131" spans="1:28" x14ac:dyDescent="0.35">
      <c r="A131" t="s">
        <v>1306</v>
      </c>
      <c r="B131" t="s">
        <v>46</v>
      </c>
      <c r="C131" t="s">
        <v>1305</v>
      </c>
      <c r="D131" t="s">
        <v>1304</v>
      </c>
      <c r="E131" t="s">
        <v>56</v>
      </c>
      <c r="F131" t="s">
        <v>22</v>
      </c>
      <c r="G131" t="s">
        <v>1209</v>
      </c>
      <c r="H131" t="s">
        <v>1303</v>
      </c>
      <c r="I131" t="s">
        <v>1292</v>
      </c>
      <c r="J131">
        <v>1.9</v>
      </c>
      <c r="K131" s="1" t="s">
        <v>1</v>
      </c>
      <c r="L131" s="1" t="s">
        <v>28</v>
      </c>
      <c r="M131" s="1">
        <v>1.9</v>
      </c>
      <c r="N131" s="1" t="s">
        <v>1</v>
      </c>
      <c r="O131" s="1" t="s">
        <v>28</v>
      </c>
      <c r="P131" s="1" t="s">
        <v>1302</v>
      </c>
      <c r="Q131" s="1" t="s">
        <v>1</v>
      </c>
      <c r="R131" s="1" t="s">
        <v>28</v>
      </c>
      <c r="S131" s="1" t="s">
        <v>1302</v>
      </c>
      <c r="T131" s="1" t="s">
        <v>1</v>
      </c>
      <c r="U131" s="1" t="s">
        <v>26</v>
      </c>
      <c r="V131" s="1" t="s">
        <v>1301</v>
      </c>
      <c r="W131" s="1" t="s">
        <v>1</v>
      </c>
      <c r="X131" s="1" t="s">
        <v>72</v>
      </c>
      <c r="Y131" s="1" t="s">
        <v>1301</v>
      </c>
      <c r="Z131" s="1" t="s">
        <v>1301</v>
      </c>
      <c r="AA131" s="1" t="s">
        <v>1</v>
      </c>
      <c r="AB131" s="1" t="s">
        <v>587</v>
      </c>
    </row>
    <row r="132" spans="1:28" x14ac:dyDescent="0.35">
      <c r="A132" t="s">
        <v>1300</v>
      </c>
      <c r="B132" t="s">
        <v>46</v>
      </c>
      <c r="C132" t="s">
        <v>1299</v>
      </c>
      <c r="D132" t="s">
        <v>1298</v>
      </c>
      <c r="E132" t="s">
        <v>56</v>
      </c>
      <c r="F132" t="s">
        <v>10</v>
      </c>
      <c r="G132" t="s">
        <v>1209</v>
      </c>
      <c r="J132">
        <v>238.4</v>
      </c>
      <c r="K132" s="1" t="s">
        <v>1</v>
      </c>
      <c r="L132" s="1" t="s">
        <v>28</v>
      </c>
      <c r="M132" s="1">
        <v>238.4</v>
      </c>
      <c r="N132" s="1" t="s">
        <v>1</v>
      </c>
      <c r="O132" s="1" t="s">
        <v>28</v>
      </c>
      <c r="P132" s="1" t="s">
        <v>1297</v>
      </c>
      <c r="Q132" s="1" t="s">
        <v>1</v>
      </c>
      <c r="R132" s="1" t="s">
        <v>28</v>
      </c>
      <c r="S132" s="1" t="s">
        <v>1297</v>
      </c>
      <c r="T132" s="1" t="s">
        <v>1</v>
      </c>
      <c r="U132" s="1" t="s">
        <v>26</v>
      </c>
      <c r="V132" s="1" t="s">
        <v>1296</v>
      </c>
      <c r="W132" s="1" t="s">
        <v>1</v>
      </c>
      <c r="X132" s="1" t="s">
        <v>72</v>
      </c>
      <c r="Y132" s="1" t="s">
        <v>1296</v>
      </c>
      <c r="Z132" s="1" t="s">
        <v>1296</v>
      </c>
      <c r="AA132" s="1" t="s">
        <v>1</v>
      </c>
      <c r="AB132" s="1" t="s">
        <v>1295</v>
      </c>
    </row>
    <row r="133" spans="1:28" x14ac:dyDescent="0.35">
      <c r="A133" t="s">
        <v>1294</v>
      </c>
      <c r="B133" t="s">
        <v>46</v>
      </c>
      <c r="C133" t="s">
        <v>1293</v>
      </c>
      <c r="E133" t="s">
        <v>56</v>
      </c>
      <c r="F133" t="s">
        <v>22</v>
      </c>
      <c r="G133" t="s">
        <v>1209</v>
      </c>
      <c r="I133" t="s">
        <v>1292</v>
      </c>
      <c r="J133">
        <v>8.5</v>
      </c>
      <c r="K133" s="1" t="s">
        <v>1</v>
      </c>
      <c r="L133" s="1" t="s">
        <v>28</v>
      </c>
      <c r="M133" s="1">
        <v>8.5</v>
      </c>
      <c r="N133" s="1" t="s">
        <v>1</v>
      </c>
      <c r="O133" s="1" t="s">
        <v>28</v>
      </c>
      <c r="P133" s="1" t="s">
        <v>1291</v>
      </c>
      <c r="Q133" s="1" t="s">
        <v>1</v>
      </c>
      <c r="R133" s="1" t="s">
        <v>28</v>
      </c>
      <c r="S133" s="1" t="s">
        <v>1291</v>
      </c>
      <c r="T133" s="1" t="s">
        <v>1</v>
      </c>
      <c r="U133" s="1" t="s">
        <v>26</v>
      </c>
      <c r="V133" s="1" t="s">
        <v>1290</v>
      </c>
      <c r="W133" s="1" t="s">
        <v>1</v>
      </c>
      <c r="X133" s="1" t="s">
        <v>72</v>
      </c>
      <c r="Y133" s="1" t="s">
        <v>1289</v>
      </c>
      <c r="Z133" s="1" t="s">
        <v>1288</v>
      </c>
      <c r="AA133" s="1" t="s">
        <v>1</v>
      </c>
      <c r="AB133" s="1" t="s">
        <v>760</v>
      </c>
    </row>
    <row r="134" spans="1:28" x14ac:dyDescent="0.35">
      <c r="A134" t="s">
        <v>1287</v>
      </c>
      <c r="B134" t="s">
        <v>46</v>
      </c>
      <c r="C134" t="s">
        <v>1286</v>
      </c>
      <c r="E134" t="s">
        <v>56</v>
      </c>
      <c r="F134" t="s">
        <v>22</v>
      </c>
      <c r="G134" t="s">
        <v>1209</v>
      </c>
      <c r="I134" t="s">
        <v>367</v>
      </c>
      <c r="J134">
        <v>16.7</v>
      </c>
      <c r="K134" s="1" t="s">
        <v>1</v>
      </c>
      <c r="L134" s="1" t="s">
        <v>20</v>
      </c>
      <c r="M134" s="1">
        <v>16.7</v>
      </c>
      <c r="N134" s="1" t="s">
        <v>1</v>
      </c>
      <c r="O134" s="1" t="s">
        <v>20</v>
      </c>
      <c r="P134" s="1" t="s">
        <v>1285</v>
      </c>
      <c r="Q134" s="1" t="s">
        <v>1</v>
      </c>
      <c r="R134" s="1" t="s">
        <v>28</v>
      </c>
      <c r="S134" s="1" t="s">
        <v>1285</v>
      </c>
      <c r="T134" s="1" t="s">
        <v>1</v>
      </c>
      <c r="U134" s="1" t="s">
        <v>26</v>
      </c>
      <c r="V134" s="1" t="s">
        <v>1284</v>
      </c>
      <c r="W134" s="1" t="s">
        <v>1</v>
      </c>
      <c r="X134" s="1" t="s">
        <v>72</v>
      </c>
      <c r="Y134" s="1" t="s">
        <v>971</v>
      </c>
      <c r="Z134" s="1" t="s">
        <v>1283</v>
      </c>
      <c r="AA134" s="1" t="s">
        <v>1</v>
      </c>
      <c r="AB134" s="1" t="s">
        <v>760</v>
      </c>
    </row>
    <row r="135" spans="1:28" x14ac:dyDescent="0.35">
      <c r="A135" t="s">
        <v>1282</v>
      </c>
      <c r="B135" t="s">
        <v>46</v>
      </c>
      <c r="C135" t="s">
        <v>1281</v>
      </c>
      <c r="D135" t="s">
        <v>1280</v>
      </c>
      <c r="E135" t="s">
        <v>11</v>
      </c>
      <c r="F135" t="s">
        <v>10</v>
      </c>
      <c r="G135" t="s">
        <v>1209</v>
      </c>
      <c r="J135">
        <v>0.2</v>
      </c>
      <c r="K135" s="1" t="s">
        <v>1</v>
      </c>
      <c r="L135" s="1" t="s">
        <v>28</v>
      </c>
      <c r="M135" s="1">
        <v>0.2</v>
      </c>
      <c r="N135" s="1" t="s">
        <v>1</v>
      </c>
      <c r="O135" s="1" t="s">
        <v>28</v>
      </c>
      <c r="P135" s="1" t="s">
        <v>925</v>
      </c>
      <c r="Q135" s="1" t="s">
        <v>1</v>
      </c>
      <c r="R135" s="1" t="s">
        <v>28</v>
      </c>
      <c r="S135" s="1" t="s">
        <v>1279</v>
      </c>
      <c r="T135" s="1" t="s">
        <v>1</v>
      </c>
      <c r="U135" s="1" t="s">
        <v>26</v>
      </c>
      <c r="V135" s="1" t="s">
        <v>1278</v>
      </c>
      <c r="W135" s="1" t="s">
        <v>1</v>
      </c>
      <c r="X135" s="1" t="s">
        <v>72</v>
      </c>
      <c r="Y135" s="1" t="s">
        <v>1</v>
      </c>
      <c r="Z135" s="1" t="s">
        <v>1277</v>
      </c>
      <c r="AA135" s="1" t="s">
        <v>1</v>
      </c>
      <c r="AB135" s="1" t="s">
        <v>1276</v>
      </c>
    </row>
    <row r="136" spans="1:28" x14ac:dyDescent="0.35">
      <c r="A136" t="s">
        <v>1275</v>
      </c>
      <c r="B136" t="s">
        <v>13</v>
      </c>
      <c r="C136" t="s">
        <v>1274</v>
      </c>
      <c r="D136" t="s">
        <v>1273</v>
      </c>
      <c r="E136" t="s">
        <v>62</v>
      </c>
      <c r="F136" t="s">
        <v>22</v>
      </c>
      <c r="G136" t="s">
        <v>1209</v>
      </c>
      <c r="J136" t="s">
        <v>2</v>
      </c>
      <c r="K136" s="1" t="s">
        <v>1</v>
      </c>
      <c r="L136" s="1" t="s">
        <v>485</v>
      </c>
      <c r="M136" s="1" t="s">
        <v>2</v>
      </c>
      <c r="N136" s="1" t="s">
        <v>1</v>
      </c>
      <c r="O136" s="1" t="s">
        <v>485</v>
      </c>
      <c r="P136" s="1" t="s">
        <v>2</v>
      </c>
      <c r="Q136" s="1" t="s">
        <v>1</v>
      </c>
      <c r="R136" s="1" t="s">
        <v>485</v>
      </c>
      <c r="S136" s="1" t="s">
        <v>2</v>
      </c>
      <c r="T136" s="1" t="s">
        <v>1</v>
      </c>
      <c r="U136" s="1"/>
      <c r="V136" s="1" t="s">
        <v>2</v>
      </c>
      <c r="W136" s="1" t="s">
        <v>1</v>
      </c>
      <c r="X136" s="1" t="s">
        <v>72</v>
      </c>
      <c r="Y136" s="1" t="s">
        <v>1</v>
      </c>
      <c r="Z136" s="1" t="s">
        <v>2</v>
      </c>
      <c r="AA136" s="1" t="s">
        <v>1</v>
      </c>
      <c r="AB136" s="1" t="s">
        <v>1272</v>
      </c>
    </row>
    <row r="137" spans="1:28" x14ac:dyDescent="0.35">
      <c r="A137" t="s">
        <v>1271</v>
      </c>
      <c r="B137" t="s">
        <v>13</v>
      </c>
      <c r="C137" t="s">
        <v>1270</v>
      </c>
      <c r="D137" t="s">
        <v>1269</v>
      </c>
      <c r="E137" t="s">
        <v>44</v>
      </c>
      <c r="F137" t="s">
        <v>22</v>
      </c>
      <c r="G137" t="s">
        <v>1209</v>
      </c>
      <c r="H137" t="s">
        <v>1268</v>
      </c>
      <c r="I137" t="s">
        <v>189</v>
      </c>
      <c r="J137">
        <v>63.98</v>
      </c>
      <c r="K137" s="1" t="s">
        <v>1</v>
      </c>
      <c r="L137" s="1" t="s">
        <v>20</v>
      </c>
      <c r="M137" s="1">
        <v>43.96</v>
      </c>
      <c r="N137" s="1" t="s">
        <v>1</v>
      </c>
      <c r="O137" s="1" t="s">
        <v>20</v>
      </c>
      <c r="P137" s="1" t="s">
        <v>1267</v>
      </c>
      <c r="Q137" s="1" t="s">
        <v>1</v>
      </c>
      <c r="R137" s="1" t="s">
        <v>61</v>
      </c>
      <c r="S137" s="1" t="s">
        <v>2</v>
      </c>
      <c r="T137" s="1" t="s">
        <v>1</v>
      </c>
      <c r="U137" s="1"/>
      <c r="V137" s="1" t="s">
        <v>2</v>
      </c>
      <c r="W137" s="1" t="s">
        <v>1</v>
      </c>
      <c r="X137" s="1" t="s">
        <v>72</v>
      </c>
      <c r="Y137" s="1" t="s">
        <v>1</v>
      </c>
      <c r="Z137" s="1" t="s">
        <v>180</v>
      </c>
      <c r="AA137" s="1" t="s">
        <v>1</v>
      </c>
      <c r="AB137" s="1" t="s">
        <v>1266</v>
      </c>
    </row>
    <row r="138" spans="1:28" x14ac:dyDescent="0.35">
      <c r="A138" t="s">
        <v>1265</v>
      </c>
      <c r="B138" t="s">
        <v>13</v>
      </c>
      <c r="C138" t="s">
        <v>1264</v>
      </c>
      <c r="D138" t="s">
        <v>1263</v>
      </c>
      <c r="E138" t="s">
        <v>11</v>
      </c>
      <c r="F138" t="s">
        <v>10</v>
      </c>
      <c r="G138" t="s">
        <v>1209</v>
      </c>
      <c r="H138" t="s">
        <v>1262</v>
      </c>
      <c r="I138" t="s">
        <v>8</v>
      </c>
      <c r="J138">
        <v>690</v>
      </c>
      <c r="K138" s="1" t="s">
        <v>1</v>
      </c>
      <c r="L138" s="1" t="s">
        <v>53</v>
      </c>
      <c r="M138" s="1" t="s">
        <v>2</v>
      </c>
      <c r="N138" s="1" t="s">
        <v>1</v>
      </c>
      <c r="O138" s="1" t="s">
        <v>53</v>
      </c>
      <c r="P138" s="1" t="s">
        <v>1261</v>
      </c>
      <c r="Q138" s="1" t="s">
        <v>1</v>
      </c>
      <c r="R138" s="1" t="s">
        <v>414</v>
      </c>
      <c r="S138" s="1" t="s">
        <v>1261</v>
      </c>
      <c r="T138" s="1" t="s">
        <v>1</v>
      </c>
      <c r="U138" s="1" t="s">
        <v>414</v>
      </c>
      <c r="V138" s="1" t="s">
        <v>1260</v>
      </c>
      <c r="W138" s="1" t="s">
        <v>1</v>
      </c>
      <c r="X138" s="1" t="s">
        <v>391</v>
      </c>
      <c r="Y138" s="1" t="s">
        <v>1</v>
      </c>
      <c r="Z138" s="1" t="s">
        <v>2</v>
      </c>
      <c r="AA138" s="1" t="s">
        <v>1</v>
      </c>
      <c r="AB138" s="1" t="s">
        <v>1259</v>
      </c>
    </row>
    <row r="139" spans="1:28" x14ac:dyDescent="0.35">
      <c r="A139" t="s">
        <v>1258</v>
      </c>
      <c r="B139" t="s">
        <v>46</v>
      </c>
      <c r="C139" t="s">
        <v>1257</v>
      </c>
      <c r="E139" t="s">
        <v>11</v>
      </c>
      <c r="F139" t="s">
        <v>10</v>
      </c>
      <c r="G139" t="s">
        <v>1209</v>
      </c>
      <c r="J139">
        <v>163</v>
      </c>
      <c r="K139" s="1" t="s">
        <v>1</v>
      </c>
      <c r="L139" s="1" t="s">
        <v>20</v>
      </c>
      <c r="M139" s="1">
        <v>163</v>
      </c>
      <c r="N139" s="1" t="s">
        <v>1</v>
      </c>
      <c r="O139" s="1" t="s">
        <v>20</v>
      </c>
      <c r="P139" s="1" t="s">
        <v>1256</v>
      </c>
      <c r="Q139" s="1" t="s">
        <v>1</v>
      </c>
      <c r="R139" s="1" t="s">
        <v>28</v>
      </c>
      <c r="S139" s="1" t="s">
        <v>1255</v>
      </c>
      <c r="T139" s="1" t="s">
        <v>1</v>
      </c>
      <c r="U139" s="1" t="s">
        <v>26</v>
      </c>
      <c r="V139" s="1" t="s">
        <v>1254</v>
      </c>
      <c r="W139" s="1" t="s">
        <v>1</v>
      </c>
      <c r="X139" s="1" t="s">
        <v>1253</v>
      </c>
      <c r="Y139" s="1" t="s">
        <v>1</v>
      </c>
      <c r="Z139" s="1" t="s">
        <v>2</v>
      </c>
      <c r="AA139" s="1" t="s">
        <v>1</v>
      </c>
      <c r="AB139" s="1" t="s">
        <v>1252</v>
      </c>
    </row>
    <row r="140" spans="1:28" x14ac:dyDescent="0.35">
      <c r="A140" t="s">
        <v>1251</v>
      </c>
      <c r="B140" t="s">
        <v>46</v>
      </c>
      <c r="C140" t="s">
        <v>1250</v>
      </c>
      <c r="E140" t="s">
        <v>11</v>
      </c>
      <c r="F140" t="s">
        <v>10</v>
      </c>
      <c r="G140" t="s">
        <v>1209</v>
      </c>
      <c r="J140">
        <v>0</v>
      </c>
      <c r="K140" s="1" t="s">
        <v>1</v>
      </c>
      <c r="L140" s="1" t="s">
        <v>20</v>
      </c>
      <c r="M140" s="1">
        <v>0</v>
      </c>
      <c r="N140" s="1" t="s">
        <v>1</v>
      </c>
      <c r="O140" s="1" t="s">
        <v>20</v>
      </c>
      <c r="P140" s="1" t="s">
        <v>5</v>
      </c>
      <c r="Q140" s="1" t="s">
        <v>1</v>
      </c>
      <c r="R140" s="1" t="s">
        <v>485</v>
      </c>
      <c r="S140" s="1" t="s">
        <v>5</v>
      </c>
      <c r="T140" s="1" t="s">
        <v>1</v>
      </c>
      <c r="U140" s="1" t="s">
        <v>906</v>
      </c>
      <c r="V140" s="1" t="s">
        <v>1</v>
      </c>
      <c r="W140" s="1" t="s">
        <v>1</v>
      </c>
      <c r="X140" s="1"/>
      <c r="Y140" s="1" t="s">
        <v>1</v>
      </c>
      <c r="Z140" s="1" t="s">
        <v>5</v>
      </c>
      <c r="AA140" s="1" t="s">
        <v>1</v>
      </c>
      <c r="AB140" s="1" t="s">
        <v>1249</v>
      </c>
    </row>
    <row r="141" spans="1:28" x14ac:dyDescent="0.35">
      <c r="A141" t="s">
        <v>1248</v>
      </c>
      <c r="B141" t="s">
        <v>13</v>
      </c>
      <c r="C141" t="s">
        <v>1247</v>
      </c>
      <c r="D141" t="s">
        <v>1246</v>
      </c>
      <c r="E141" t="s">
        <v>56</v>
      </c>
      <c r="F141" t="s">
        <v>22</v>
      </c>
      <c r="G141" t="s">
        <v>1209</v>
      </c>
      <c r="I141" t="s">
        <v>8</v>
      </c>
      <c r="J141">
        <v>16973</v>
      </c>
      <c r="K141" s="1" t="s">
        <v>1</v>
      </c>
      <c r="L141" s="1" t="s">
        <v>20</v>
      </c>
      <c r="M141" s="1">
        <v>13944</v>
      </c>
      <c r="N141" s="1" t="s">
        <v>1</v>
      </c>
      <c r="O141" s="1" t="s">
        <v>20</v>
      </c>
      <c r="P141" s="1" t="s">
        <v>1245</v>
      </c>
      <c r="Q141" s="1" t="s">
        <v>1</v>
      </c>
      <c r="R141" s="1" t="s">
        <v>28</v>
      </c>
      <c r="S141" s="1" t="s">
        <v>1244</v>
      </c>
      <c r="T141" s="1" t="s">
        <v>1</v>
      </c>
      <c r="U141" s="1" t="s">
        <v>26</v>
      </c>
      <c r="V141" s="1" t="s">
        <v>1243</v>
      </c>
      <c r="W141" s="1" t="s">
        <v>1</v>
      </c>
      <c r="X141" s="1" t="s">
        <v>72</v>
      </c>
      <c r="Y141" s="1" t="s">
        <v>1242</v>
      </c>
      <c r="Z141" s="1" t="s">
        <v>1242</v>
      </c>
      <c r="AA141" s="1" t="s">
        <v>1</v>
      </c>
      <c r="AB141" s="1" t="s">
        <v>1241</v>
      </c>
    </row>
    <row r="142" spans="1:28" x14ac:dyDescent="0.35">
      <c r="A142" t="s">
        <v>1240</v>
      </c>
      <c r="B142" t="s">
        <v>13</v>
      </c>
      <c r="C142" t="s">
        <v>1239</v>
      </c>
      <c r="D142" t="s">
        <v>1238</v>
      </c>
      <c r="E142" t="s">
        <v>56</v>
      </c>
      <c r="F142" t="s">
        <v>22</v>
      </c>
      <c r="G142" t="s">
        <v>1209</v>
      </c>
      <c r="H142" t="s">
        <v>1237</v>
      </c>
      <c r="I142" t="s">
        <v>8</v>
      </c>
      <c r="J142">
        <v>4376</v>
      </c>
      <c r="K142" s="1" t="s">
        <v>392</v>
      </c>
      <c r="L142" s="1" t="s">
        <v>20</v>
      </c>
      <c r="M142" s="1">
        <v>4176</v>
      </c>
      <c r="N142" s="1">
        <v>600</v>
      </c>
      <c r="O142" s="1" t="s">
        <v>20</v>
      </c>
      <c r="P142" s="1" t="s">
        <v>1236</v>
      </c>
      <c r="Q142" s="1" t="s">
        <v>392</v>
      </c>
      <c r="R142" s="1" t="s">
        <v>28</v>
      </c>
      <c r="S142" s="1" t="s">
        <v>1235</v>
      </c>
      <c r="T142" s="1" t="s">
        <v>392</v>
      </c>
      <c r="U142" s="1" t="s">
        <v>26</v>
      </c>
      <c r="V142" s="1" t="s">
        <v>1234</v>
      </c>
      <c r="W142" s="1" t="s">
        <v>392</v>
      </c>
      <c r="X142" s="1" t="s">
        <v>72</v>
      </c>
      <c r="Y142" s="1" t="s">
        <v>1233</v>
      </c>
      <c r="Z142" s="1" t="s">
        <v>1233</v>
      </c>
      <c r="AA142" s="1" t="s">
        <v>1232</v>
      </c>
      <c r="AB142" s="1" t="s">
        <v>990</v>
      </c>
    </row>
    <row r="143" spans="1:28" x14ac:dyDescent="0.35">
      <c r="A143" t="s">
        <v>1231</v>
      </c>
      <c r="B143" t="s">
        <v>13</v>
      </c>
      <c r="C143" t="s">
        <v>1230</v>
      </c>
      <c r="D143" t="s">
        <v>1229</v>
      </c>
      <c r="E143" t="s">
        <v>56</v>
      </c>
      <c r="F143" t="s">
        <v>22</v>
      </c>
      <c r="G143" t="s">
        <v>1209</v>
      </c>
      <c r="H143" t="s">
        <v>367</v>
      </c>
      <c r="I143" t="s">
        <v>1228</v>
      </c>
      <c r="J143">
        <v>2125</v>
      </c>
      <c r="K143" s="1" t="s">
        <v>1</v>
      </c>
      <c r="L143" s="1" t="s">
        <v>20</v>
      </c>
      <c r="M143" s="1">
        <v>1941</v>
      </c>
      <c r="N143" s="1" t="s">
        <v>1</v>
      </c>
      <c r="O143" s="1" t="s">
        <v>20</v>
      </c>
      <c r="P143" s="1" t="s">
        <v>1227</v>
      </c>
      <c r="Q143" s="1" t="s">
        <v>1</v>
      </c>
      <c r="R143" s="1" t="s">
        <v>28</v>
      </c>
      <c r="S143" s="1" t="s">
        <v>1226</v>
      </c>
      <c r="T143" s="1" t="s">
        <v>1</v>
      </c>
      <c r="U143" s="1" t="s">
        <v>26</v>
      </c>
      <c r="V143" s="1" t="s">
        <v>1225</v>
      </c>
      <c r="W143" s="1" t="s">
        <v>1</v>
      </c>
      <c r="X143" s="1" t="s">
        <v>224</v>
      </c>
      <c r="Y143" s="1" t="s">
        <v>1224</v>
      </c>
      <c r="Z143" s="1" t="s">
        <v>1224</v>
      </c>
      <c r="AA143" s="1" t="s">
        <v>1</v>
      </c>
      <c r="AB143" s="1" t="s">
        <v>0</v>
      </c>
    </row>
    <row r="144" spans="1:28" x14ac:dyDescent="0.35">
      <c r="A144" t="s">
        <v>1223</v>
      </c>
      <c r="B144" t="s">
        <v>46</v>
      </c>
      <c r="C144" t="s">
        <v>1222</v>
      </c>
      <c r="E144" t="s">
        <v>11</v>
      </c>
      <c r="F144" t="s">
        <v>22</v>
      </c>
      <c r="G144" t="s">
        <v>1209</v>
      </c>
      <c r="J144">
        <v>3</v>
      </c>
      <c r="K144" s="1" t="s">
        <v>1</v>
      </c>
      <c r="L144" s="1" t="s">
        <v>28</v>
      </c>
      <c r="M144" s="1">
        <v>3</v>
      </c>
      <c r="N144" s="1" t="s">
        <v>1</v>
      </c>
      <c r="O144" s="1" t="s">
        <v>28</v>
      </c>
      <c r="P144" s="1" t="s">
        <v>1218</v>
      </c>
      <c r="Q144" s="1" t="s">
        <v>1</v>
      </c>
      <c r="R144" s="1" t="s">
        <v>28</v>
      </c>
      <c r="S144" s="1" t="s">
        <v>1218</v>
      </c>
      <c r="T144" s="1" t="s">
        <v>1</v>
      </c>
      <c r="U144" s="1" t="s">
        <v>26</v>
      </c>
      <c r="V144" s="1" t="s">
        <v>1</v>
      </c>
      <c r="W144" s="1" t="s">
        <v>1</v>
      </c>
      <c r="X144" s="1"/>
      <c r="Y144" s="1" t="s">
        <v>1</v>
      </c>
      <c r="Z144" s="1" t="s">
        <v>1218</v>
      </c>
      <c r="AA144" s="1" t="s">
        <v>1</v>
      </c>
      <c r="AB144" s="1" t="s">
        <v>1221</v>
      </c>
    </row>
    <row r="145" spans="1:28" x14ac:dyDescent="0.35">
      <c r="A145" t="s">
        <v>1220</v>
      </c>
      <c r="B145" t="s">
        <v>46</v>
      </c>
      <c r="C145" t="s">
        <v>1219</v>
      </c>
      <c r="E145" t="s">
        <v>44</v>
      </c>
      <c r="F145" t="s">
        <v>22</v>
      </c>
      <c r="G145" t="s">
        <v>1209</v>
      </c>
      <c r="I145" t="s">
        <v>167</v>
      </c>
      <c r="J145">
        <v>3</v>
      </c>
      <c r="K145" s="1" t="s">
        <v>1</v>
      </c>
      <c r="L145" s="1" t="s">
        <v>28</v>
      </c>
      <c r="M145" s="1">
        <v>3</v>
      </c>
      <c r="N145" s="1" t="s">
        <v>1</v>
      </c>
      <c r="O145" s="1" t="s">
        <v>28</v>
      </c>
      <c r="P145" s="1" t="s">
        <v>1218</v>
      </c>
      <c r="Q145" s="1" t="s">
        <v>1</v>
      </c>
      <c r="R145" s="1" t="s">
        <v>28</v>
      </c>
      <c r="S145" s="1" t="s">
        <v>1218</v>
      </c>
      <c r="T145" s="1" t="s">
        <v>1</v>
      </c>
      <c r="U145" s="1" t="s">
        <v>26</v>
      </c>
      <c r="V145" s="1" t="s">
        <v>1</v>
      </c>
      <c r="W145" s="1" t="s">
        <v>1</v>
      </c>
      <c r="X145" s="1"/>
      <c r="Y145" s="1" t="s">
        <v>1</v>
      </c>
      <c r="Z145" s="1" t="s">
        <v>2</v>
      </c>
      <c r="AA145" s="1" t="s">
        <v>1</v>
      </c>
      <c r="AB145" s="1" t="s">
        <v>1217</v>
      </c>
    </row>
    <row r="146" spans="1:28" x14ac:dyDescent="0.35">
      <c r="A146" t="s">
        <v>1216</v>
      </c>
      <c r="B146" t="s">
        <v>46</v>
      </c>
      <c r="C146" t="s">
        <v>1215</v>
      </c>
      <c r="E146" t="s">
        <v>11</v>
      </c>
      <c r="F146" t="s">
        <v>22</v>
      </c>
      <c r="G146" t="s">
        <v>1209</v>
      </c>
      <c r="J146">
        <v>7.8</v>
      </c>
      <c r="K146" s="1" t="s">
        <v>1</v>
      </c>
      <c r="L146" s="1" t="s">
        <v>20</v>
      </c>
      <c r="M146" s="1">
        <v>7.8</v>
      </c>
      <c r="N146" s="1" t="s">
        <v>1</v>
      </c>
      <c r="O146" s="1" t="s">
        <v>20</v>
      </c>
      <c r="P146" s="1" t="s">
        <v>1214</v>
      </c>
      <c r="Q146" s="1" t="s">
        <v>1</v>
      </c>
      <c r="R146" s="1" t="s">
        <v>28</v>
      </c>
      <c r="S146" s="1" t="s">
        <v>2</v>
      </c>
      <c r="T146" s="1" t="s">
        <v>1</v>
      </c>
      <c r="U146" s="1" t="s">
        <v>26</v>
      </c>
      <c r="V146" s="1" t="s">
        <v>1</v>
      </c>
      <c r="W146" s="1" t="s">
        <v>1</v>
      </c>
      <c r="X146" s="1"/>
      <c r="Y146" s="1" t="s">
        <v>1</v>
      </c>
      <c r="Z146" s="1" t="s">
        <v>2</v>
      </c>
      <c r="AA146" s="1" t="s">
        <v>1</v>
      </c>
      <c r="AB146" s="1" t="s">
        <v>1213</v>
      </c>
    </row>
    <row r="147" spans="1:28" x14ac:dyDescent="0.35">
      <c r="A147" t="s">
        <v>1212</v>
      </c>
      <c r="B147" t="s">
        <v>46</v>
      </c>
      <c r="C147" t="s">
        <v>1211</v>
      </c>
      <c r="D147" t="s">
        <v>1210</v>
      </c>
      <c r="E147" t="s">
        <v>31</v>
      </c>
      <c r="F147" t="s">
        <v>22</v>
      </c>
      <c r="G147" t="s">
        <v>1209</v>
      </c>
      <c r="J147">
        <v>2.5499999999999998</v>
      </c>
      <c r="K147" s="1" t="s">
        <v>1</v>
      </c>
      <c r="L147" s="1" t="s">
        <v>28</v>
      </c>
      <c r="M147" s="1">
        <v>2.5499999999999998</v>
      </c>
      <c r="N147" s="1" t="s">
        <v>1</v>
      </c>
      <c r="O147" s="1" t="s">
        <v>28</v>
      </c>
      <c r="P147" s="1" t="s">
        <v>1208</v>
      </c>
      <c r="Q147" s="1" t="s">
        <v>1</v>
      </c>
      <c r="R147" s="1" t="s">
        <v>28</v>
      </c>
      <c r="S147" s="1" t="s">
        <v>1207</v>
      </c>
      <c r="T147" s="1" t="s">
        <v>1</v>
      </c>
      <c r="U147" s="1" t="s">
        <v>906</v>
      </c>
      <c r="V147" s="1" t="s">
        <v>1</v>
      </c>
      <c r="W147" s="1" t="s">
        <v>1</v>
      </c>
      <c r="X147" s="1"/>
      <c r="Y147" s="1" t="s">
        <v>1</v>
      </c>
      <c r="Z147" s="1" t="s">
        <v>1</v>
      </c>
      <c r="AA147" s="1" t="s">
        <v>1</v>
      </c>
      <c r="AB147" s="1"/>
    </row>
    <row r="148" spans="1:28" x14ac:dyDescent="0.35">
      <c r="A148" t="s">
        <v>1206</v>
      </c>
      <c r="B148" t="s">
        <v>13</v>
      </c>
      <c r="C148" t="s">
        <v>1205</v>
      </c>
      <c r="E148" t="s">
        <v>611</v>
      </c>
      <c r="F148" t="s">
        <v>22</v>
      </c>
      <c r="G148" t="s">
        <v>1065</v>
      </c>
      <c r="J148" t="s">
        <v>2</v>
      </c>
      <c r="K148" s="1" t="s">
        <v>1</v>
      </c>
      <c r="L148" s="1" t="s">
        <v>1204</v>
      </c>
      <c r="M148" s="1" t="s">
        <v>2</v>
      </c>
      <c r="N148" s="1" t="s">
        <v>1</v>
      </c>
      <c r="O148" s="1" t="s">
        <v>1204</v>
      </c>
      <c r="P148" s="1" t="s">
        <v>2</v>
      </c>
      <c r="Q148" s="1" t="s">
        <v>1</v>
      </c>
      <c r="R148" s="1" t="s">
        <v>742</v>
      </c>
      <c r="S148" s="1" t="s">
        <v>2</v>
      </c>
      <c r="T148" s="1" t="s">
        <v>1</v>
      </c>
      <c r="U148" s="1"/>
      <c r="V148" s="1" t="s">
        <v>1</v>
      </c>
      <c r="W148" s="1" t="s">
        <v>1</v>
      </c>
      <c r="X148" s="1"/>
      <c r="Y148" s="1" t="s">
        <v>2</v>
      </c>
      <c r="Z148" s="1" t="s">
        <v>1</v>
      </c>
      <c r="AA148" s="1" t="s">
        <v>1</v>
      </c>
      <c r="AB148" s="1"/>
    </row>
    <row r="149" spans="1:28" x14ac:dyDescent="0.35">
      <c r="A149" t="s">
        <v>1203</v>
      </c>
      <c r="B149" t="s">
        <v>46</v>
      </c>
      <c r="C149" t="s">
        <v>1202</v>
      </c>
      <c r="D149" t="s">
        <v>1201</v>
      </c>
      <c r="E149" t="s">
        <v>611</v>
      </c>
      <c r="F149" t="s">
        <v>22</v>
      </c>
      <c r="G149" t="s">
        <v>1065</v>
      </c>
      <c r="I149" t="s">
        <v>111</v>
      </c>
      <c r="J149">
        <v>257.53815400000002</v>
      </c>
      <c r="K149" s="1" t="s">
        <v>1</v>
      </c>
      <c r="L149" s="1" t="s">
        <v>1064</v>
      </c>
      <c r="M149" s="1">
        <v>257.53815400000002</v>
      </c>
      <c r="N149" s="1" t="s">
        <v>1</v>
      </c>
      <c r="O149" s="1" t="s">
        <v>1063</v>
      </c>
      <c r="P149" s="1" t="s">
        <v>1200</v>
      </c>
      <c r="Q149" s="1" t="s">
        <v>1</v>
      </c>
      <c r="R149" s="1" t="s">
        <v>1083</v>
      </c>
      <c r="S149" s="1" t="s">
        <v>1199</v>
      </c>
      <c r="T149" s="1" t="s">
        <v>1</v>
      </c>
      <c r="U149" s="1" t="s">
        <v>473</v>
      </c>
      <c r="V149" s="1" t="s">
        <v>1198</v>
      </c>
      <c r="W149" s="1" t="s">
        <v>1</v>
      </c>
      <c r="X149" s="1" t="s">
        <v>1081</v>
      </c>
      <c r="Y149" s="1" t="s">
        <v>1197</v>
      </c>
      <c r="Z149" s="1" t="s">
        <v>1197</v>
      </c>
      <c r="AA149" s="1" t="s">
        <v>1</v>
      </c>
      <c r="AB149" s="1" t="s">
        <v>1196</v>
      </c>
    </row>
    <row r="150" spans="1:28" x14ac:dyDescent="0.35">
      <c r="A150" t="s">
        <v>1195</v>
      </c>
      <c r="B150" t="s">
        <v>13</v>
      </c>
      <c r="C150" t="s">
        <v>1194</v>
      </c>
      <c r="D150" t="s">
        <v>1084</v>
      </c>
      <c r="E150" t="s">
        <v>611</v>
      </c>
      <c r="F150" t="s">
        <v>22</v>
      </c>
      <c r="G150" t="s">
        <v>1065</v>
      </c>
      <c r="H150" t="s">
        <v>1101</v>
      </c>
      <c r="J150">
        <v>2728.1559999999999</v>
      </c>
      <c r="K150" s="1" t="s">
        <v>1</v>
      </c>
      <c r="L150" s="1" t="s">
        <v>1064</v>
      </c>
      <c r="M150" s="25">
        <v>2557.1559999999999</v>
      </c>
      <c r="N150" s="1" t="s">
        <v>1</v>
      </c>
      <c r="O150" s="1" t="s">
        <v>1063</v>
      </c>
      <c r="P150" s="1" t="s">
        <v>1193</v>
      </c>
      <c r="Q150" s="1" t="s">
        <v>1</v>
      </c>
      <c r="R150" s="1" t="s">
        <v>1083</v>
      </c>
      <c r="S150" s="1" t="s">
        <v>1192</v>
      </c>
      <c r="T150" s="1" t="s">
        <v>1</v>
      </c>
      <c r="U150" s="1" t="s">
        <v>65</v>
      </c>
      <c r="V150" s="1" t="s">
        <v>1192</v>
      </c>
      <c r="W150" s="1" t="s">
        <v>1</v>
      </c>
      <c r="X150" s="1" t="s">
        <v>1146</v>
      </c>
      <c r="Y150" s="1" t="s">
        <v>1192</v>
      </c>
      <c r="Z150" s="1" t="s">
        <v>1192</v>
      </c>
      <c r="AA150" s="1" t="s">
        <v>1</v>
      </c>
      <c r="AB150" s="1" t="s">
        <v>659</v>
      </c>
    </row>
    <row r="151" spans="1:28" x14ac:dyDescent="0.35">
      <c r="A151" t="s">
        <v>1191</v>
      </c>
      <c r="B151" t="s">
        <v>46</v>
      </c>
      <c r="C151" t="s">
        <v>1190</v>
      </c>
      <c r="D151" t="s">
        <v>1189</v>
      </c>
      <c r="E151" t="s">
        <v>611</v>
      </c>
      <c r="F151" t="s">
        <v>22</v>
      </c>
      <c r="G151" t="s">
        <v>1065</v>
      </c>
      <c r="I151" t="s">
        <v>111</v>
      </c>
      <c r="J151">
        <v>63.1</v>
      </c>
      <c r="K151" s="1" t="s">
        <v>1</v>
      </c>
      <c r="L151" s="1" t="s">
        <v>1064</v>
      </c>
      <c r="M151" s="1">
        <v>34.71</v>
      </c>
      <c r="N151" s="1" t="s">
        <v>1</v>
      </c>
      <c r="O151" s="1" t="s">
        <v>1063</v>
      </c>
      <c r="P151" s="1" t="s">
        <v>963</v>
      </c>
      <c r="Q151" s="1" t="s">
        <v>1</v>
      </c>
      <c r="R151" s="1" t="s">
        <v>1083</v>
      </c>
      <c r="S151" s="1" t="s">
        <v>963</v>
      </c>
      <c r="T151" s="1" t="s">
        <v>1</v>
      </c>
      <c r="U151" s="1" t="s">
        <v>65</v>
      </c>
      <c r="V151" s="1" t="s">
        <v>963</v>
      </c>
      <c r="W151" s="1" t="s">
        <v>1</v>
      </c>
      <c r="X151" s="1" t="s">
        <v>219</v>
      </c>
      <c r="Y151" s="1" t="s">
        <v>963</v>
      </c>
      <c r="Z151" s="1" t="s">
        <v>1188</v>
      </c>
      <c r="AA151" s="1" t="s">
        <v>1</v>
      </c>
      <c r="AB151" s="1" t="s">
        <v>468</v>
      </c>
    </row>
    <row r="152" spans="1:28" x14ac:dyDescent="0.35">
      <c r="A152" t="s">
        <v>1187</v>
      </c>
      <c r="B152" t="s">
        <v>13</v>
      </c>
      <c r="C152" t="s">
        <v>1186</v>
      </c>
      <c r="D152" t="s">
        <v>1084</v>
      </c>
      <c r="E152" t="s">
        <v>611</v>
      </c>
      <c r="F152" t="s">
        <v>22</v>
      </c>
      <c r="G152" t="s">
        <v>1065</v>
      </c>
      <c r="H152" t="s">
        <v>1101</v>
      </c>
      <c r="J152">
        <v>3611.172501</v>
      </c>
      <c r="K152" s="1" t="s">
        <v>1</v>
      </c>
      <c r="L152" s="1" t="s">
        <v>1064</v>
      </c>
      <c r="M152" s="25">
        <v>3185.835</v>
      </c>
      <c r="N152" s="1" t="s">
        <v>1</v>
      </c>
      <c r="O152" s="1" t="s">
        <v>1063</v>
      </c>
      <c r="P152" s="1" t="s">
        <v>1185</v>
      </c>
      <c r="Q152" s="1" t="s">
        <v>1</v>
      </c>
      <c r="R152" s="1" t="s">
        <v>1083</v>
      </c>
      <c r="S152" s="1" t="s">
        <v>1184</v>
      </c>
      <c r="T152" s="1" t="s">
        <v>1</v>
      </c>
      <c r="U152" s="1" t="s">
        <v>473</v>
      </c>
      <c r="V152" s="1" t="s">
        <v>1</v>
      </c>
      <c r="W152" s="1" t="s">
        <v>1</v>
      </c>
      <c r="X152" s="1"/>
      <c r="Y152" s="1" t="s">
        <v>1</v>
      </c>
      <c r="Z152" s="1" t="s">
        <v>1184</v>
      </c>
      <c r="AA152" s="1" t="s">
        <v>1</v>
      </c>
      <c r="AB152" s="1" t="s">
        <v>1183</v>
      </c>
    </row>
    <row r="153" spans="1:28" x14ac:dyDescent="0.35">
      <c r="A153" t="s">
        <v>1182</v>
      </c>
      <c r="B153" t="s">
        <v>46</v>
      </c>
      <c r="C153" t="s">
        <v>1181</v>
      </c>
      <c r="E153" t="s">
        <v>611</v>
      </c>
      <c r="F153" t="s">
        <v>22</v>
      </c>
      <c r="G153" t="s">
        <v>1065</v>
      </c>
      <c r="J153">
        <v>120</v>
      </c>
      <c r="K153" s="1" t="s">
        <v>1</v>
      </c>
      <c r="L153" s="1" t="s">
        <v>1064</v>
      </c>
      <c r="M153" s="1">
        <v>120</v>
      </c>
      <c r="N153" s="1" t="s">
        <v>1</v>
      </c>
      <c r="O153" s="1" t="s">
        <v>1063</v>
      </c>
      <c r="P153" s="1" t="s">
        <v>1180</v>
      </c>
      <c r="Q153" s="1" t="s">
        <v>1</v>
      </c>
      <c r="R153" s="1" t="s">
        <v>1083</v>
      </c>
      <c r="S153" s="1" t="s">
        <v>1180</v>
      </c>
      <c r="T153" s="1" t="s">
        <v>1</v>
      </c>
      <c r="U153" s="1" t="s">
        <v>473</v>
      </c>
      <c r="V153" s="1" t="s">
        <v>1</v>
      </c>
      <c r="W153" s="1" t="s">
        <v>1</v>
      </c>
      <c r="X153" s="1"/>
      <c r="Y153" s="1" t="s">
        <v>1</v>
      </c>
      <c r="Z153" s="1" t="s">
        <v>1180</v>
      </c>
      <c r="AA153" s="1" t="s">
        <v>1</v>
      </c>
      <c r="AB153" s="1" t="s">
        <v>1179</v>
      </c>
    </row>
    <row r="154" spans="1:28" x14ac:dyDescent="0.35">
      <c r="A154" t="s">
        <v>1178</v>
      </c>
      <c r="B154" t="s">
        <v>13</v>
      </c>
      <c r="C154" t="s">
        <v>1177</v>
      </c>
      <c r="D154" t="s">
        <v>1084</v>
      </c>
      <c r="E154" t="s">
        <v>611</v>
      </c>
      <c r="F154" t="s">
        <v>22</v>
      </c>
      <c r="G154" t="s">
        <v>1065</v>
      </c>
      <c r="H154" t="s">
        <v>1176</v>
      </c>
      <c r="J154">
        <v>15435.959640999999</v>
      </c>
      <c r="K154" s="1" t="s">
        <v>1</v>
      </c>
      <c r="L154" s="1" t="s">
        <v>1064</v>
      </c>
      <c r="M154" s="25">
        <v>14995.855</v>
      </c>
      <c r="N154" s="1" t="s">
        <v>1</v>
      </c>
      <c r="O154" s="1" t="s">
        <v>1063</v>
      </c>
      <c r="P154" s="1" t="s">
        <v>1175</v>
      </c>
      <c r="Q154" s="1" t="s">
        <v>1</v>
      </c>
      <c r="R154" s="1" t="s">
        <v>1083</v>
      </c>
      <c r="S154" s="1" t="s">
        <v>1174</v>
      </c>
      <c r="T154" s="1" t="s">
        <v>1</v>
      </c>
      <c r="U154" s="1" t="s">
        <v>473</v>
      </c>
      <c r="V154" s="1" t="s">
        <v>1173</v>
      </c>
      <c r="W154" s="1" t="s">
        <v>1</v>
      </c>
      <c r="X154" s="1" t="s">
        <v>1146</v>
      </c>
      <c r="Y154" s="1" t="s">
        <v>1172</v>
      </c>
      <c r="Z154" s="1" t="s">
        <v>1171</v>
      </c>
      <c r="AA154" s="1" t="s">
        <v>1</v>
      </c>
      <c r="AB154" s="1" t="s">
        <v>275</v>
      </c>
    </row>
    <row r="155" spans="1:28" x14ac:dyDescent="0.35">
      <c r="A155" t="s">
        <v>1170</v>
      </c>
      <c r="B155" t="s">
        <v>13</v>
      </c>
      <c r="C155" t="s">
        <v>1169</v>
      </c>
      <c r="D155" t="s">
        <v>1084</v>
      </c>
      <c r="E155" t="s">
        <v>611</v>
      </c>
      <c r="F155" t="s">
        <v>22</v>
      </c>
      <c r="G155" t="s">
        <v>1065</v>
      </c>
      <c r="J155">
        <v>29322.867795999999</v>
      </c>
      <c r="K155" s="1" t="s">
        <v>1</v>
      </c>
      <c r="L155" s="1" t="s">
        <v>1064</v>
      </c>
      <c r="M155" s="25">
        <v>27172.516</v>
      </c>
      <c r="N155" s="1" t="s">
        <v>1</v>
      </c>
      <c r="O155" s="1" t="s">
        <v>1063</v>
      </c>
      <c r="P155" s="1" t="s">
        <v>1168</v>
      </c>
      <c r="Q155" s="1" t="s">
        <v>1</v>
      </c>
      <c r="R155" s="1" t="s">
        <v>1083</v>
      </c>
      <c r="S155" s="1" t="s">
        <v>1167</v>
      </c>
      <c r="T155" s="1" t="s">
        <v>1</v>
      </c>
      <c r="U155" s="1" t="s">
        <v>473</v>
      </c>
      <c r="V155" s="1" t="s">
        <v>1166</v>
      </c>
      <c r="W155" s="1" t="s">
        <v>1</v>
      </c>
      <c r="X155" s="1" t="s">
        <v>1146</v>
      </c>
      <c r="Y155" s="1" t="s">
        <v>16</v>
      </c>
      <c r="Z155" s="1" t="s">
        <v>2</v>
      </c>
      <c r="AA155" s="1" t="s">
        <v>1</v>
      </c>
      <c r="AB155" s="1" t="s">
        <v>1165</v>
      </c>
    </row>
    <row r="156" spans="1:28" x14ac:dyDescent="0.35">
      <c r="A156" t="s">
        <v>1164</v>
      </c>
      <c r="B156" t="s">
        <v>13</v>
      </c>
      <c r="C156" t="s">
        <v>1163</v>
      </c>
      <c r="D156" t="s">
        <v>1084</v>
      </c>
      <c r="E156" t="s">
        <v>611</v>
      </c>
      <c r="F156" t="s">
        <v>22</v>
      </c>
      <c r="G156" t="s">
        <v>1065</v>
      </c>
      <c r="I156" t="s">
        <v>182</v>
      </c>
      <c r="J156">
        <v>641.43675800000005</v>
      </c>
      <c r="K156" s="1" t="s">
        <v>1</v>
      </c>
      <c r="L156" s="1" t="s">
        <v>1064</v>
      </c>
      <c r="M156" s="25">
        <v>523.74699999999996</v>
      </c>
      <c r="N156" s="1" t="s">
        <v>1</v>
      </c>
      <c r="O156" s="1" t="s">
        <v>1063</v>
      </c>
      <c r="P156" s="1" t="s">
        <v>1162</v>
      </c>
      <c r="Q156" s="1" t="s">
        <v>1</v>
      </c>
      <c r="R156" s="1" t="s">
        <v>1083</v>
      </c>
      <c r="S156" s="1" t="s">
        <v>1161</v>
      </c>
      <c r="T156" s="1" t="s">
        <v>1</v>
      </c>
      <c r="U156" s="1" t="s">
        <v>65</v>
      </c>
      <c r="V156" s="1" t="s">
        <v>392</v>
      </c>
      <c r="W156" s="1" t="s">
        <v>1</v>
      </c>
      <c r="X156" s="1" t="s">
        <v>1146</v>
      </c>
      <c r="Y156" s="1" t="s">
        <v>392</v>
      </c>
      <c r="Z156" s="1" t="s">
        <v>2</v>
      </c>
      <c r="AA156" s="1" t="s">
        <v>1</v>
      </c>
      <c r="AB156" s="1" t="s">
        <v>77</v>
      </c>
    </row>
    <row r="157" spans="1:28" x14ac:dyDescent="0.35">
      <c r="A157" t="s">
        <v>1160</v>
      </c>
      <c r="B157" t="s">
        <v>46</v>
      </c>
      <c r="C157" t="s">
        <v>1159</v>
      </c>
      <c r="D157" t="s">
        <v>1158</v>
      </c>
      <c r="E157" t="s">
        <v>611</v>
      </c>
      <c r="F157" t="s">
        <v>10</v>
      </c>
      <c r="G157" t="s">
        <v>1065</v>
      </c>
      <c r="J157">
        <v>7822</v>
      </c>
      <c r="K157" s="1" t="s">
        <v>1</v>
      </c>
      <c r="L157" s="1" t="s">
        <v>1064</v>
      </c>
      <c r="M157" s="1">
        <v>7822</v>
      </c>
      <c r="N157" s="1" t="s">
        <v>1</v>
      </c>
      <c r="O157" s="1" t="s">
        <v>1063</v>
      </c>
      <c r="P157" s="1" t="s">
        <v>1157</v>
      </c>
      <c r="Q157" s="1" t="s">
        <v>1</v>
      </c>
      <c r="R157" s="1" t="s">
        <v>1083</v>
      </c>
      <c r="S157" s="1" t="s">
        <v>1156</v>
      </c>
      <c r="T157" s="1" t="s">
        <v>1</v>
      </c>
      <c r="U157" s="1" t="s">
        <v>473</v>
      </c>
      <c r="V157" s="1" t="s">
        <v>1</v>
      </c>
      <c r="W157" s="1" t="s">
        <v>1</v>
      </c>
      <c r="X157" s="1"/>
      <c r="Y157" s="1" t="s">
        <v>1</v>
      </c>
      <c r="Z157" s="1" t="s">
        <v>1156</v>
      </c>
      <c r="AA157" s="1" t="s">
        <v>1</v>
      </c>
      <c r="AB157" s="1" t="s">
        <v>1140</v>
      </c>
    </row>
    <row r="158" spans="1:28" x14ac:dyDescent="0.35">
      <c r="A158" t="s">
        <v>1155</v>
      </c>
      <c r="B158" t="s">
        <v>13</v>
      </c>
      <c r="C158" t="s">
        <v>1154</v>
      </c>
      <c r="D158" t="s">
        <v>1153</v>
      </c>
      <c r="E158" t="s">
        <v>611</v>
      </c>
      <c r="F158" t="s">
        <v>10</v>
      </c>
      <c r="G158" t="s">
        <v>1065</v>
      </c>
      <c r="J158">
        <v>10286.75</v>
      </c>
      <c r="K158" s="1" t="s">
        <v>1</v>
      </c>
      <c r="L158" s="1" t="s">
        <v>1064</v>
      </c>
      <c r="M158" s="25">
        <v>10442.459000000001</v>
      </c>
      <c r="N158" s="1" t="s">
        <v>1</v>
      </c>
      <c r="O158" s="1" t="s">
        <v>1063</v>
      </c>
      <c r="P158" s="1" t="s">
        <v>1152</v>
      </c>
      <c r="Q158" s="1" t="s">
        <v>1</v>
      </c>
      <c r="R158" s="1" t="s">
        <v>1083</v>
      </c>
      <c r="S158" s="1" t="s">
        <v>1152</v>
      </c>
      <c r="T158" s="1" t="s">
        <v>1</v>
      </c>
      <c r="U158" s="1" t="s">
        <v>65</v>
      </c>
      <c r="V158" s="1" t="s">
        <v>1</v>
      </c>
      <c r="W158" s="1" t="s">
        <v>1</v>
      </c>
      <c r="X158" s="1"/>
      <c r="Y158" s="1" t="s">
        <v>1</v>
      </c>
      <c r="Z158" s="1" t="s">
        <v>1152</v>
      </c>
      <c r="AA158" s="1" t="s">
        <v>1</v>
      </c>
      <c r="AB158" s="1" t="s">
        <v>1151</v>
      </c>
    </row>
    <row r="159" spans="1:28" x14ac:dyDescent="0.35">
      <c r="A159" t="s">
        <v>1150</v>
      </c>
      <c r="B159" t="s">
        <v>13</v>
      </c>
      <c r="C159" t="s">
        <v>1149</v>
      </c>
      <c r="D159" t="s">
        <v>1084</v>
      </c>
      <c r="E159" t="s">
        <v>611</v>
      </c>
      <c r="F159" t="s">
        <v>22</v>
      </c>
      <c r="G159" t="s">
        <v>1065</v>
      </c>
      <c r="H159" t="s">
        <v>367</v>
      </c>
      <c r="I159" t="s">
        <v>366</v>
      </c>
      <c r="J159">
        <v>2234.0389770000002</v>
      </c>
      <c r="K159" s="1" t="s">
        <v>1</v>
      </c>
      <c r="L159" s="1" t="s">
        <v>1064</v>
      </c>
      <c r="M159" s="25">
        <v>2239.3359999999998</v>
      </c>
      <c r="N159" s="1" t="s">
        <v>1</v>
      </c>
      <c r="O159" s="1" t="s">
        <v>1063</v>
      </c>
      <c r="P159" s="1" t="s">
        <v>1148</v>
      </c>
      <c r="Q159" s="1" t="s">
        <v>1</v>
      </c>
      <c r="R159" s="1" t="s">
        <v>1083</v>
      </c>
      <c r="S159" s="1" t="s">
        <v>1145</v>
      </c>
      <c r="T159" s="1" t="s">
        <v>1</v>
      </c>
      <c r="U159" s="1" t="s">
        <v>65</v>
      </c>
      <c r="V159" s="1" t="s">
        <v>1147</v>
      </c>
      <c r="W159" s="1" t="s">
        <v>1</v>
      </c>
      <c r="X159" s="1" t="s">
        <v>1146</v>
      </c>
      <c r="Y159" s="1" t="s">
        <v>392</v>
      </c>
      <c r="Z159" s="1" t="s">
        <v>1145</v>
      </c>
      <c r="AA159" s="1" t="s">
        <v>1</v>
      </c>
      <c r="AB159" s="1" t="s">
        <v>990</v>
      </c>
    </row>
    <row r="160" spans="1:28" x14ac:dyDescent="0.35">
      <c r="A160" t="s">
        <v>1144</v>
      </c>
      <c r="B160" t="s">
        <v>46</v>
      </c>
      <c r="C160" t="s">
        <v>1143</v>
      </c>
      <c r="D160" t="s">
        <v>1137</v>
      </c>
      <c r="E160" t="s">
        <v>611</v>
      </c>
      <c r="F160" t="s">
        <v>22</v>
      </c>
      <c r="G160" t="s">
        <v>1065</v>
      </c>
      <c r="J160">
        <v>593.88795500000003</v>
      </c>
      <c r="K160" s="1" t="s">
        <v>1</v>
      </c>
      <c r="L160" s="1" t="s">
        <v>1064</v>
      </c>
      <c r="M160" s="1">
        <v>593.88795500000003</v>
      </c>
      <c r="N160" s="1" t="s">
        <v>1</v>
      </c>
      <c r="O160" s="1" t="s">
        <v>1063</v>
      </c>
      <c r="P160" s="1" t="s">
        <v>1142</v>
      </c>
      <c r="Q160" s="1" t="s">
        <v>1</v>
      </c>
      <c r="R160" s="1" t="s">
        <v>1083</v>
      </c>
      <c r="S160" s="1" t="s">
        <v>1141</v>
      </c>
      <c r="T160" s="1" t="s">
        <v>1</v>
      </c>
      <c r="U160" s="1" t="s">
        <v>473</v>
      </c>
      <c r="V160" s="1" t="s">
        <v>1</v>
      </c>
      <c r="W160" s="1" t="s">
        <v>1</v>
      </c>
      <c r="X160" s="1"/>
      <c r="Y160" s="1" t="s">
        <v>1</v>
      </c>
      <c r="Z160" s="1" t="s">
        <v>1141</v>
      </c>
      <c r="AA160" s="1" t="s">
        <v>1</v>
      </c>
      <c r="AB160" s="1" t="s">
        <v>1140</v>
      </c>
    </row>
    <row r="161" spans="1:28" x14ac:dyDescent="0.35">
      <c r="A161" t="s">
        <v>1139</v>
      </c>
      <c r="B161" t="s">
        <v>46</v>
      </c>
      <c r="C161" t="s">
        <v>1138</v>
      </c>
      <c r="D161" t="s">
        <v>1137</v>
      </c>
      <c r="E161" t="s">
        <v>611</v>
      </c>
      <c r="F161" t="s">
        <v>22</v>
      </c>
      <c r="G161" t="s">
        <v>1065</v>
      </c>
      <c r="J161">
        <v>362.33594699999998</v>
      </c>
      <c r="K161" s="1" t="s">
        <v>1</v>
      </c>
      <c r="L161" s="1" t="s">
        <v>1064</v>
      </c>
      <c r="M161" s="1">
        <v>362.33594699999998</v>
      </c>
      <c r="N161" s="1" t="s">
        <v>1</v>
      </c>
      <c r="O161" s="1" t="s">
        <v>1063</v>
      </c>
      <c r="P161" s="1" t="s">
        <v>1136</v>
      </c>
      <c r="Q161" s="1" t="s">
        <v>1</v>
      </c>
      <c r="R161" s="1" t="s">
        <v>1083</v>
      </c>
      <c r="S161" s="1" t="s">
        <v>1135</v>
      </c>
      <c r="T161" s="1" t="s">
        <v>1</v>
      </c>
      <c r="U161" s="1" t="s">
        <v>473</v>
      </c>
      <c r="V161" s="1" t="s">
        <v>1</v>
      </c>
      <c r="W161" s="1" t="s">
        <v>1</v>
      </c>
      <c r="X161" s="1"/>
      <c r="Y161" s="1" t="s">
        <v>1</v>
      </c>
      <c r="Z161" s="1" t="s">
        <v>1135</v>
      </c>
      <c r="AA161" s="1" t="s">
        <v>1</v>
      </c>
      <c r="AB161" s="1" t="s">
        <v>1087</v>
      </c>
    </row>
    <row r="162" spans="1:28" x14ac:dyDescent="0.35">
      <c r="A162" t="s">
        <v>1134</v>
      </c>
      <c r="B162" t="s">
        <v>13</v>
      </c>
      <c r="C162" t="s">
        <v>1131</v>
      </c>
      <c r="D162" t="s">
        <v>1084</v>
      </c>
      <c r="E162" t="s">
        <v>611</v>
      </c>
      <c r="F162" t="s">
        <v>22</v>
      </c>
      <c r="G162" t="s">
        <v>1065</v>
      </c>
      <c r="H162" t="s">
        <v>1101</v>
      </c>
      <c r="J162">
        <v>269.71699999999998</v>
      </c>
      <c r="K162" s="1" t="s">
        <v>1</v>
      </c>
      <c r="L162" s="1" t="s">
        <v>1064</v>
      </c>
      <c r="M162" s="25">
        <v>269.71699999999998</v>
      </c>
      <c r="N162" s="1" t="s">
        <v>1</v>
      </c>
      <c r="O162" s="1" t="s">
        <v>1063</v>
      </c>
      <c r="P162" s="1" t="s">
        <v>1133</v>
      </c>
      <c r="Q162" s="1" t="s">
        <v>1</v>
      </c>
      <c r="R162" s="1" t="s">
        <v>1083</v>
      </c>
      <c r="S162" s="1" t="s">
        <v>1133</v>
      </c>
      <c r="T162" s="1" t="s">
        <v>1</v>
      </c>
      <c r="U162" s="1" t="s">
        <v>473</v>
      </c>
      <c r="V162" s="1" t="s">
        <v>1</v>
      </c>
      <c r="W162" s="1" t="s">
        <v>1</v>
      </c>
      <c r="X162" s="1"/>
      <c r="Y162" s="1" t="s">
        <v>1</v>
      </c>
      <c r="Z162" s="1" t="s">
        <v>1133</v>
      </c>
      <c r="AA162" s="1" t="s">
        <v>1</v>
      </c>
      <c r="AB162" s="1" t="s">
        <v>1087</v>
      </c>
    </row>
    <row r="163" spans="1:28" x14ac:dyDescent="0.35">
      <c r="A163" t="s">
        <v>1132</v>
      </c>
      <c r="B163" t="s">
        <v>13</v>
      </c>
      <c r="C163" t="s">
        <v>1131</v>
      </c>
      <c r="D163" t="s">
        <v>1084</v>
      </c>
      <c r="E163" t="s">
        <v>611</v>
      </c>
      <c r="F163" t="s">
        <v>22</v>
      </c>
      <c r="G163" t="s">
        <v>1065</v>
      </c>
      <c r="H163" t="s">
        <v>1101</v>
      </c>
      <c r="J163">
        <v>748.20911599999999</v>
      </c>
      <c r="K163" s="1" t="s">
        <v>1</v>
      </c>
      <c r="L163" s="1" t="s">
        <v>1064</v>
      </c>
      <c r="M163" s="25">
        <v>748.20899999999995</v>
      </c>
      <c r="N163" s="1" t="s">
        <v>1</v>
      </c>
      <c r="O163" s="1" t="s">
        <v>1063</v>
      </c>
      <c r="P163" s="1" t="s">
        <v>1130</v>
      </c>
      <c r="Q163" s="1" t="s">
        <v>1</v>
      </c>
      <c r="R163" s="1" t="s">
        <v>1083</v>
      </c>
      <c r="S163" s="1" t="s">
        <v>1129</v>
      </c>
      <c r="T163" s="1" t="s">
        <v>1</v>
      </c>
      <c r="U163" s="1" t="s">
        <v>473</v>
      </c>
      <c r="V163" s="1" t="s">
        <v>1</v>
      </c>
      <c r="W163" s="1" t="s">
        <v>1</v>
      </c>
      <c r="X163" s="1"/>
      <c r="Y163" s="1" t="s">
        <v>1</v>
      </c>
      <c r="Z163" s="1" t="s">
        <v>1129</v>
      </c>
      <c r="AA163" s="1" t="s">
        <v>1</v>
      </c>
      <c r="AB163" s="1" t="s">
        <v>1087</v>
      </c>
    </row>
    <row r="164" spans="1:28" x14ac:dyDescent="0.35">
      <c r="A164" t="s">
        <v>1128</v>
      </c>
      <c r="B164" t="s">
        <v>46</v>
      </c>
      <c r="C164" t="s">
        <v>1109</v>
      </c>
      <c r="D164" t="s">
        <v>1084</v>
      </c>
      <c r="E164" t="s">
        <v>611</v>
      </c>
      <c r="F164" t="s">
        <v>22</v>
      </c>
      <c r="G164" t="s">
        <v>1065</v>
      </c>
      <c r="H164" t="s">
        <v>1101</v>
      </c>
      <c r="J164">
        <v>2229.97912</v>
      </c>
      <c r="K164" s="1" t="s">
        <v>1</v>
      </c>
      <c r="L164" s="1" t="s">
        <v>1064</v>
      </c>
      <c r="M164" s="1">
        <v>2229.97912</v>
      </c>
      <c r="N164" s="1" t="s">
        <v>1</v>
      </c>
      <c r="O164" s="1" t="s">
        <v>1063</v>
      </c>
      <c r="P164" s="1" t="s">
        <v>1127</v>
      </c>
      <c r="Q164" s="1" t="s">
        <v>1</v>
      </c>
      <c r="R164" s="1" t="s">
        <v>1083</v>
      </c>
      <c r="S164" s="1" t="s">
        <v>1126</v>
      </c>
      <c r="T164" s="1" t="s">
        <v>1</v>
      </c>
      <c r="U164" s="1" t="s">
        <v>473</v>
      </c>
      <c r="V164" s="1" t="s">
        <v>1</v>
      </c>
      <c r="W164" s="1" t="s">
        <v>1</v>
      </c>
      <c r="X164" s="1"/>
      <c r="Y164" s="1" t="s">
        <v>1</v>
      </c>
      <c r="Z164" s="1" t="s">
        <v>1126</v>
      </c>
      <c r="AA164" s="1" t="s">
        <v>1</v>
      </c>
      <c r="AB164" s="1" t="s">
        <v>1087</v>
      </c>
    </row>
    <row r="165" spans="1:28" x14ac:dyDescent="0.35">
      <c r="A165" t="s">
        <v>1125</v>
      </c>
      <c r="B165" t="s">
        <v>13</v>
      </c>
      <c r="C165" t="s">
        <v>1124</v>
      </c>
      <c r="D165" t="s">
        <v>1084</v>
      </c>
      <c r="E165" t="s">
        <v>611</v>
      </c>
      <c r="F165" t="s">
        <v>22</v>
      </c>
      <c r="G165" t="s">
        <v>1065</v>
      </c>
      <c r="H165" t="s">
        <v>1101</v>
      </c>
      <c r="J165">
        <v>272.529</v>
      </c>
      <c r="K165" s="1" t="s">
        <v>1</v>
      </c>
      <c r="L165" s="1" t="s">
        <v>1064</v>
      </c>
      <c r="M165" s="25">
        <v>142.529</v>
      </c>
      <c r="N165" s="1" t="s">
        <v>1</v>
      </c>
      <c r="O165" s="1" t="s">
        <v>1063</v>
      </c>
      <c r="P165" s="1" t="s">
        <v>1123</v>
      </c>
      <c r="Q165" s="1" t="s">
        <v>1</v>
      </c>
      <c r="R165" s="1" t="s">
        <v>1083</v>
      </c>
      <c r="S165" s="1" t="s">
        <v>1122</v>
      </c>
      <c r="T165" s="1" t="s">
        <v>1</v>
      </c>
      <c r="U165" s="1" t="s">
        <v>473</v>
      </c>
      <c r="V165" s="1" t="s">
        <v>1</v>
      </c>
      <c r="W165" s="1" t="s">
        <v>1</v>
      </c>
      <c r="X165" s="1"/>
      <c r="Y165" s="1" t="s">
        <v>1</v>
      </c>
      <c r="Z165" s="1" t="s">
        <v>1122</v>
      </c>
      <c r="AA165" s="1" t="s">
        <v>1</v>
      </c>
      <c r="AB165" s="1" t="s">
        <v>1087</v>
      </c>
    </row>
    <row r="166" spans="1:28" x14ac:dyDescent="0.35">
      <c r="A166" t="s">
        <v>1121</v>
      </c>
      <c r="B166" t="s">
        <v>13</v>
      </c>
      <c r="C166" t="s">
        <v>1120</v>
      </c>
      <c r="D166" t="s">
        <v>1119</v>
      </c>
      <c r="E166" t="s">
        <v>611</v>
      </c>
      <c r="F166" t="s">
        <v>22</v>
      </c>
      <c r="G166" t="s">
        <v>1065</v>
      </c>
      <c r="H166" t="s">
        <v>1101</v>
      </c>
      <c r="J166">
        <v>448.5</v>
      </c>
      <c r="K166" s="1" t="s">
        <v>1</v>
      </c>
      <c r="L166" s="1" t="s">
        <v>1064</v>
      </c>
      <c r="M166" s="25">
        <v>448.5</v>
      </c>
      <c r="N166" s="1" t="s">
        <v>1</v>
      </c>
      <c r="O166" s="1" t="s">
        <v>1063</v>
      </c>
      <c r="P166" s="1" t="s">
        <v>1118</v>
      </c>
      <c r="Q166" s="1" t="s">
        <v>1</v>
      </c>
      <c r="R166" s="1" t="s">
        <v>1083</v>
      </c>
      <c r="S166" s="1" t="s">
        <v>1117</v>
      </c>
      <c r="T166" s="1" t="s">
        <v>1</v>
      </c>
      <c r="U166" s="1" t="s">
        <v>473</v>
      </c>
      <c r="V166" s="1" t="s">
        <v>1</v>
      </c>
      <c r="W166" s="1" t="s">
        <v>1</v>
      </c>
      <c r="X166" s="1"/>
      <c r="Y166" s="1" t="s">
        <v>1</v>
      </c>
      <c r="Z166" s="1" t="s">
        <v>1117</v>
      </c>
      <c r="AA166" s="1" t="s">
        <v>1</v>
      </c>
      <c r="AB166" s="1" t="s">
        <v>1087</v>
      </c>
    </row>
    <row r="167" spans="1:28" x14ac:dyDescent="0.35">
      <c r="A167" t="s">
        <v>1116</v>
      </c>
      <c r="B167" t="s">
        <v>46</v>
      </c>
      <c r="C167" t="s">
        <v>1115</v>
      </c>
      <c r="D167" t="s">
        <v>1084</v>
      </c>
      <c r="E167" t="s">
        <v>611</v>
      </c>
      <c r="F167" t="s">
        <v>22</v>
      </c>
      <c r="G167" t="s">
        <v>1065</v>
      </c>
      <c r="J167">
        <v>72</v>
      </c>
      <c r="K167" s="1" t="s">
        <v>1</v>
      </c>
      <c r="L167" s="1" t="s">
        <v>1064</v>
      </c>
      <c r="M167" s="1">
        <v>72</v>
      </c>
      <c r="N167" s="1" t="s">
        <v>1</v>
      </c>
      <c r="O167" s="1" t="s">
        <v>1063</v>
      </c>
      <c r="P167" s="1" t="s">
        <v>1114</v>
      </c>
      <c r="Q167" s="1" t="s">
        <v>1</v>
      </c>
      <c r="R167" s="1" t="s">
        <v>1083</v>
      </c>
      <c r="S167" s="1" t="s">
        <v>1113</v>
      </c>
      <c r="T167" s="1" t="s">
        <v>1</v>
      </c>
      <c r="U167" s="1" t="s">
        <v>473</v>
      </c>
      <c r="V167" s="1" t="s">
        <v>1</v>
      </c>
      <c r="W167" s="1" t="s">
        <v>1</v>
      </c>
      <c r="X167" s="1"/>
      <c r="Y167" s="1" t="s">
        <v>1</v>
      </c>
      <c r="Z167" s="1" t="s">
        <v>1113</v>
      </c>
      <c r="AA167" s="1" t="s">
        <v>1</v>
      </c>
      <c r="AB167" s="1" t="s">
        <v>1087</v>
      </c>
    </row>
    <row r="168" spans="1:28" x14ac:dyDescent="0.35">
      <c r="A168" t="s">
        <v>1112</v>
      </c>
      <c r="B168" t="s">
        <v>46</v>
      </c>
      <c r="C168" t="s">
        <v>1109</v>
      </c>
      <c r="D168" t="s">
        <v>1084</v>
      </c>
      <c r="E168" t="s">
        <v>611</v>
      </c>
      <c r="F168" t="s">
        <v>22</v>
      </c>
      <c r="G168" t="s">
        <v>1065</v>
      </c>
      <c r="H168" t="s">
        <v>1101</v>
      </c>
      <c r="J168">
        <v>1</v>
      </c>
      <c r="K168" s="1" t="s">
        <v>1</v>
      </c>
      <c r="L168" s="1" t="s">
        <v>1064</v>
      </c>
      <c r="M168" s="1">
        <v>1</v>
      </c>
      <c r="N168" s="1" t="s">
        <v>1</v>
      </c>
      <c r="O168" s="1" t="s">
        <v>1063</v>
      </c>
      <c r="P168" s="1" t="s">
        <v>767</v>
      </c>
      <c r="Q168" s="1" t="s">
        <v>1</v>
      </c>
      <c r="R168" s="1" t="s">
        <v>1083</v>
      </c>
      <c r="S168" s="1" t="s">
        <v>1111</v>
      </c>
      <c r="T168" s="1" t="s">
        <v>1</v>
      </c>
      <c r="U168" s="1" t="s">
        <v>473</v>
      </c>
      <c r="V168" s="1" t="s">
        <v>1</v>
      </c>
      <c r="W168" s="1" t="s">
        <v>1</v>
      </c>
      <c r="X168" s="1"/>
      <c r="Y168" s="1" t="s">
        <v>1</v>
      </c>
      <c r="Z168" s="1" t="s">
        <v>1111</v>
      </c>
      <c r="AA168" s="1" t="s">
        <v>1</v>
      </c>
      <c r="AB168" s="1" t="s">
        <v>1087</v>
      </c>
    </row>
    <row r="169" spans="1:28" x14ac:dyDescent="0.35">
      <c r="A169" t="s">
        <v>1110</v>
      </c>
      <c r="B169" t="s">
        <v>46</v>
      </c>
      <c r="C169" t="s">
        <v>1109</v>
      </c>
      <c r="D169" t="s">
        <v>1084</v>
      </c>
      <c r="E169" t="s">
        <v>611</v>
      </c>
      <c r="F169" t="s">
        <v>22</v>
      </c>
      <c r="G169" t="s">
        <v>1065</v>
      </c>
      <c r="H169" t="s">
        <v>1101</v>
      </c>
      <c r="J169">
        <v>8.68</v>
      </c>
      <c r="K169" s="1" t="s">
        <v>1</v>
      </c>
      <c r="L169" s="1" t="s">
        <v>1064</v>
      </c>
      <c r="M169" s="1">
        <v>8.68</v>
      </c>
      <c r="N169" s="1" t="s">
        <v>1</v>
      </c>
      <c r="O169" s="1" t="s">
        <v>1063</v>
      </c>
      <c r="P169" s="1" t="s">
        <v>180</v>
      </c>
      <c r="Q169" s="1" t="s">
        <v>1</v>
      </c>
      <c r="R169" s="1" t="s">
        <v>1083</v>
      </c>
      <c r="S169" s="1" t="s">
        <v>1108</v>
      </c>
      <c r="T169" s="1" t="s">
        <v>1</v>
      </c>
      <c r="U169" s="1" t="s">
        <v>473</v>
      </c>
      <c r="V169" s="1" t="s">
        <v>1</v>
      </c>
      <c r="W169" s="1" t="s">
        <v>1</v>
      </c>
      <c r="X169" s="1"/>
      <c r="Y169" s="1" t="s">
        <v>1</v>
      </c>
      <c r="Z169" s="1" t="s">
        <v>1108</v>
      </c>
      <c r="AA169" s="1" t="s">
        <v>1</v>
      </c>
      <c r="AB169" s="1" t="s">
        <v>1087</v>
      </c>
    </row>
    <row r="170" spans="1:28" x14ac:dyDescent="0.35">
      <c r="A170" t="s">
        <v>1107</v>
      </c>
      <c r="B170" t="s">
        <v>46</v>
      </c>
      <c r="C170" t="s">
        <v>1106</v>
      </c>
      <c r="D170" t="s">
        <v>1084</v>
      </c>
      <c r="E170" t="s">
        <v>611</v>
      </c>
      <c r="F170" t="s">
        <v>22</v>
      </c>
      <c r="G170" t="s">
        <v>1065</v>
      </c>
      <c r="J170">
        <v>2075.1837740000001</v>
      </c>
      <c r="K170" s="1" t="s">
        <v>1</v>
      </c>
      <c r="L170" s="1" t="s">
        <v>1064</v>
      </c>
      <c r="M170" s="1">
        <v>2075.1837740000001</v>
      </c>
      <c r="N170" s="1" t="s">
        <v>1</v>
      </c>
      <c r="O170" s="1" t="s">
        <v>1063</v>
      </c>
      <c r="P170" s="1" t="s">
        <v>1105</v>
      </c>
      <c r="Q170" s="1" t="s">
        <v>1</v>
      </c>
      <c r="R170" s="1" t="s">
        <v>1083</v>
      </c>
      <c r="S170" s="1" t="s">
        <v>1104</v>
      </c>
      <c r="T170" s="1" t="s">
        <v>1</v>
      </c>
      <c r="U170" s="1" t="s">
        <v>473</v>
      </c>
      <c r="V170" s="1" t="s">
        <v>1</v>
      </c>
      <c r="W170" s="1" t="s">
        <v>1</v>
      </c>
      <c r="X170" s="1"/>
      <c r="Y170" s="1" t="s">
        <v>1</v>
      </c>
      <c r="Z170" s="1" t="s">
        <v>1104</v>
      </c>
      <c r="AA170" s="1" t="s">
        <v>1</v>
      </c>
      <c r="AB170" s="1" t="s">
        <v>1087</v>
      </c>
    </row>
    <row r="171" spans="1:28" x14ac:dyDescent="0.35">
      <c r="A171" t="s">
        <v>1103</v>
      </c>
      <c r="B171" t="s">
        <v>13</v>
      </c>
      <c r="C171" t="s">
        <v>1102</v>
      </c>
      <c r="D171" t="s">
        <v>1084</v>
      </c>
      <c r="E171" t="s">
        <v>611</v>
      </c>
      <c r="F171" t="s">
        <v>22</v>
      </c>
      <c r="G171" t="s">
        <v>1065</v>
      </c>
      <c r="H171" t="s">
        <v>1101</v>
      </c>
      <c r="J171">
        <v>439.63524699999999</v>
      </c>
      <c r="K171" s="1" t="s">
        <v>1</v>
      </c>
      <c r="L171" s="1" t="s">
        <v>1064</v>
      </c>
      <c r="M171" s="25">
        <v>439.63499999999999</v>
      </c>
      <c r="N171" s="1" t="s">
        <v>1</v>
      </c>
      <c r="O171" s="1" t="s">
        <v>1063</v>
      </c>
      <c r="P171" s="1" t="s">
        <v>1100</v>
      </c>
      <c r="Q171" s="1" t="s">
        <v>1</v>
      </c>
      <c r="R171" s="1" t="s">
        <v>1083</v>
      </c>
      <c r="S171" s="1" t="s">
        <v>1099</v>
      </c>
      <c r="T171" s="1" t="s">
        <v>1</v>
      </c>
      <c r="U171" s="1" t="s">
        <v>473</v>
      </c>
      <c r="V171" s="1" t="s">
        <v>1</v>
      </c>
      <c r="W171" s="1" t="s">
        <v>1</v>
      </c>
      <c r="X171" s="1"/>
      <c r="Y171" s="1" t="s">
        <v>1</v>
      </c>
      <c r="Z171" s="1" t="s">
        <v>1099</v>
      </c>
      <c r="AA171" s="1" t="s">
        <v>1</v>
      </c>
      <c r="AB171" s="1" t="s">
        <v>1087</v>
      </c>
    </row>
    <row r="172" spans="1:28" x14ac:dyDescent="0.35">
      <c r="A172" t="s">
        <v>1098</v>
      </c>
      <c r="B172" t="s">
        <v>13</v>
      </c>
      <c r="C172" t="s">
        <v>1097</v>
      </c>
      <c r="D172" t="s">
        <v>1096</v>
      </c>
      <c r="E172" t="s">
        <v>611</v>
      </c>
      <c r="F172" t="s">
        <v>22</v>
      </c>
      <c r="G172" t="s">
        <v>1065</v>
      </c>
      <c r="J172">
        <v>104.18</v>
      </c>
      <c r="K172" s="1" t="s">
        <v>1</v>
      </c>
      <c r="L172" s="1" t="s">
        <v>1064</v>
      </c>
      <c r="M172" s="25">
        <v>102.628</v>
      </c>
      <c r="N172" s="1" t="s">
        <v>1</v>
      </c>
      <c r="O172" s="1" t="s">
        <v>1063</v>
      </c>
      <c r="P172" s="1" t="s">
        <v>1095</v>
      </c>
      <c r="Q172" s="1" t="s">
        <v>1</v>
      </c>
      <c r="R172" s="1" t="s">
        <v>1094</v>
      </c>
      <c r="S172" s="1" t="s">
        <v>1093</v>
      </c>
      <c r="T172" s="1" t="s">
        <v>1</v>
      </c>
      <c r="U172" s="1" t="s">
        <v>65</v>
      </c>
      <c r="V172" s="1" t="s">
        <v>1</v>
      </c>
      <c r="W172" s="1" t="s">
        <v>1</v>
      </c>
      <c r="X172" s="1"/>
      <c r="Y172" s="1" t="s">
        <v>1</v>
      </c>
      <c r="Z172" s="1" t="s">
        <v>1093</v>
      </c>
      <c r="AA172" s="1" t="s">
        <v>1</v>
      </c>
      <c r="AB172" s="1" t="s">
        <v>1087</v>
      </c>
    </row>
    <row r="173" spans="1:28" x14ac:dyDescent="0.35">
      <c r="A173" t="s">
        <v>1092</v>
      </c>
      <c r="B173" t="s">
        <v>13</v>
      </c>
      <c r="C173" t="s">
        <v>1091</v>
      </c>
      <c r="D173" t="s">
        <v>1090</v>
      </c>
      <c r="E173" t="s">
        <v>611</v>
      </c>
      <c r="F173" t="s">
        <v>22</v>
      </c>
      <c r="G173" t="s">
        <v>1065</v>
      </c>
      <c r="J173">
        <v>841.59289100000001</v>
      </c>
      <c r="K173" s="1" t="s">
        <v>1</v>
      </c>
      <c r="L173" s="1" t="s">
        <v>1064</v>
      </c>
      <c r="M173" s="25">
        <v>760.13400000000001</v>
      </c>
      <c r="N173" s="1" t="s">
        <v>1</v>
      </c>
      <c r="O173" s="1" t="s">
        <v>1063</v>
      </c>
      <c r="P173" s="1" t="s">
        <v>1089</v>
      </c>
      <c r="Q173" s="1" t="s">
        <v>1</v>
      </c>
      <c r="R173" s="1" t="s">
        <v>1083</v>
      </c>
      <c r="S173" s="1" t="s">
        <v>1088</v>
      </c>
      <c r="T173" s="1" t="s">
        <v>1</v>
      </c>
      <c r="U173" s="1" t="s">
        <v>65</v>
      </c>
      <c r="V173" s="1" t="s">
        <v>1</v>
      </c>
      <c r="W173" s="1" t="s">
        <v>1</v>
      </c>
      <c r="X173" s="1"/>
      <c r="Y173" s="1" t="s">
        <v>1</v>
      </c>
      <c r="Z173" s="1" t="s">
        <v>1088</v>
      </c>
      <c r="AA173" s="1" t="s">
        <v>1</v>
      </c>
      <c r="AB173" s="1" t="s">
        <v>1087</v>
      </c>
    </row>
    <row r="174" spans="1:28" x14ac:dyDescent="0.35">
      <c r="A174" t="s">
        <v>1086</v>
      </c>
      <c r="B174" t="s">
        <v>46</v>
      </c>
      <c r="C174" t="s">
        <v>1085</v>
      </c>
      <c r="D174" t="s">
        <v>1084</v>
      </c>
      <c r="E174" t="s">
        <v>611</v>
      </c>
      <c r="F174" t="s">
        <v>22</v>
      </c>
      <c r="G174" t="s">
        <v>1065</v>
      </c>
      <c r="J174">
        <v>63.1</v>
      </c>
      <c r="K174" s="1" t="s">
        <v>1</v>
      </c>
      <c r="L174" s="1" t="s">
        <v>1064</v>
      </c>
      <c r="M174" s="1">
        <v>63.1</v>
      </c>
      <c r="N174" s="1" t="s">
        <v>1</v>
      </c>
      <c r="O174" s="1" t="s">
        <v>1063</v>
      </c>
      <c r="P174" s="1" t="s">
        <v>306</v>
      </c>
      <c r="Q174" s="1" t="s">
        <v>1</v>
      </c>
      <c r="R174" s="1" t="s">
        <v>1083</v>
      </c>
      <c r="S174" s="1" t="s">
        <v>1082</v>
      </c>
      <c r="T174" s="1" t="s">
        <v>1</v>
      </c>
      <c r="U174" s="1" t="s">
        <v>1081</v>
      </c>
      <c r="V174" s="1" t="s">
        <v>1082</v>
      </c>
      <c r="W174" s="1" t="s">
        <v>1</v>
      </c>
      <c r="X174" s="1" t="s">
        <v>1081</v>
      </c>
      <c r="Y174" s="1" t="s">
        <v>1</v>
      </c>
      <c r="Z174" s="1" t="s">
        <v>1082</v>
      </c>
      <c r="AA174" s="1" t="s">
        <v>1</v>
      </c>
      <c r="AB174" s="1" t="s">
        <v>1081</v>
      </c>
    </row>
    <row r="175" spans="1:28" x14ac:dyDescent="0.35">
      <c r="A175" t="s">
        <v>1080</v>
      </c>
      <c r="B175" t="s">
        <v>13</v>
      </c>
      <c r="C175" t="s">
        <v>1079</v>
      </c>
      <c r="D175" t="s">
        <v>1078</v>
      </c>
      <c r="E175" t="s">
        <v>611</v>
      </c>
      <c r="F175" t="s">
        <v>22</v>
      </c>
      <c r="G175" t="s">
        <v>1065</v>
      </c>
      <c r="J175">
        <v>254.52246299999999</v>
      </c>
      <c r="K175" s="1" t="s">
        <v>1</v>
      </c>
      <c r="L175" s="1" t="s">
        <v>1064</v>
      </c>
      <c r="M175" s="25">
        <v>194.11600000000001</v>
      </c>
      <c r="N175" s="1" t="s">
        <v>1</v>
      </c>
      <c r="O175" s="1" t="s">
        <v>1063</v>
      </c>
      <c r="P175" s="1" t="s">
        <v>2</v>
      </c>
      <c r="Q175" s="1" t="s">
        <v>1</v>
      </c>
      <c r="R175" s="1"/>
      <c r="S175" s="1" t="s">
        <v>2</v>
      </c>
      <c r="T175" s="1" t="s">
        <v>1</v>
      </c>
      <c r="U175" s="1"/>
      <c r="V175" s="1" t="s">
        <v>1</v>
      </c>
      <c r="W175" s="1" t="s">
        <v>1</v>
      </c>
      <c r="X175" s="1"/>
      <c r="Y175" s="1" t="s">
        <v>1</v>
      </c>
      <c r="Z175" s="1" t="s">
        <v>2</v>
      </c>
      <c r="AA175" s="1" t="s">
        <v>1</v>
      </c>
      <c r="AB175" s="1" t="s">
        <v>1077</v>
      </c>
    </row>
    <row r="176" spans="1:28" x14ac:dyDescent="0.35">
      <c r="A176" t="s">
        <v>1076</v>
      </c>
      <c r="B176" t="s">
        <v>13</v>
      </c>
      <c r="C176" t="s">
        <v>1075</v>
      </c>
      <c r="D176" t="s">
        <v>1071</v>
      </c>
      <c r="E176" t="s">
        <v>611</v>
      </c>
      <c r="F176" t="s">
        <v>10</v>
      </c>
      <c r="G176" t="s">
        <v>1065</v>
      </c>
      <c r="J176">
        <v>500</v>
      </c>
      <c r="K176" s="1" t="s">
        <v>1</v>
      </c>
      <c r="L176" s="1" t="s">
        <v>1064</v>
      </c>
      <c r="M176" s="25">
        <v>366</v>
      </c>
      <c r="N176" s="1" t="s">
        <v>1</v>
      </c>
      <c r="O176" s="1" t="s">
        <v>1063</v>
      </c>
      <c r="P176" s="1" t="s">
        <v>456</v>
      </c>
      <c r="Q176" s="1" t="s">
        <v>1</v>
      </c>
      <c r="R176" s="1" t="s">
        <v>1074</v>
      </c>
      <c r="S176" s="1" t="s">
        <v>456</v>
      </c>
      <c r="T176" s="1" t="s">
        <v>1</v>
      </c>
      <c r="U176" s="1" t="s">
        <v>1074</v>
      </c>
      <c r="V176" s="1" t="s">
        <v>1</v>
      </c>
      <c r="W176" s="1" t="s">
        <v>1</v>
      </c>
      <c r="X176" s="1"/>
      <c r="Y176" s="1" t="s">
        <v>1</v>
      </c>
      <c r="Z176" s="1" t="s">
        <v>456</v>
      </c>
      <c r="AA176" s="1" t="s">
        <v>1</v>
      </c>
      <c r="AB176" s="1" t="s">
        <v>1074</v>
      </c>
    </row>
    <row r="177" spans="1:28" x14ac:dyDescent="0.35">
      <c r="A177" t="s">
        <v>1073</v>
      </c>
      <c r="B177" t="s">
        <v>13</v>
      </c>
      <c r="C177" t="s">
        <v>1072</v>
      </c>
      <c r="D177" t="s">
        <v>1071</v>
      </c>
      <c r="E177" t="s">
        <v>611</v>
      </c>
      <c r="F177" t="s">
        <v>10</v>
      </c>
      <c r="G177" t="s">
        <v>1065</v>
      </c>
      <c r="J177">
        <v>1740</v>
      </c>
      <c r="K177" s="1" t="s">
        <v>1</v>
      </c>
      <c r="L177" s="1" t="s">
        <v>1064</v>
      </c>
      <c r="M177" s="25">
        <v>1674</v>
      </c>
      <c r="N177" s="1" t="s">
        <v>1</v>
      </c>
      <c r="O177" s="1" t="s">
        <v>1063</v>
      </c>
      <c r="P177" s="1" t="s">
        <v>1070</v>
      </c>
      <c r="Q177" s="1" t="s">
        <v>1</v>
      </c>
      <c r="R177" s="1" t="s">
        <v>1069</v>
      </c>
      <c r="S177" s="1" t="s">
        <v>1070</v>
      </c>
      <c r="T177" s="1" t="s">
        <v>1</v>
      </c>
      <c r="U177" s="1" t="s">
        <v>1069</v>
      </c>
      <c r="V177" s="1" t="s">
        <v>1</v>
      </c>
      <c r="W177" s="1" t="s">
        <v>1</v>
      </c>
      <c r="X177" s="1"/>
      <c r="Y177" s="1" t="s">
        <v>1</v>
      </c>
      <c r="Z177" s="1" t="s">
        <v>1070</v>
      </c>
      <c r="AA177" s="1" t="s">
        <v>1</v>
      </c>
      <c r="AB177" s="1" t="s">
        <v>1069</v>
      </c>
    </row>
    <row r="178" spans="1:28" x14ac:dyDescent="0.35">
      <c r="A178" t="s">
        <v>1068</v>
      </c>
      <c r="B178" t="s">
        <v>13</v>
      </c>
      <c r="C178" t="s">
        <v>1067</v>
      </c>
      <c r="D178" t="s">
        <v>1066</v>
      </c>
      <c r="E178" t="s">
        <v>611</v>
      </c>
      <c r="F178" t="s">
        <v>22</v>
      </c>
      <c r="G178" t="s">
        <v>1065</v>
      </c>
      <c r="J178">
        <v>4422.9541280000003</v>
      </c>
      <c r="K178" s="1" t="s">
        <v>1</v>
      </c>
      <c r="L178" s="1" t="s">
        <v>1064</v>
      </c>
      <c r="M178" s="25">
        <v>4543.598</v>
      </c>
      <c r="N178" s="1" t="s">
        <v>1</v>
      </c>
      <c r="O178" s="1" t="s">
        <v>1063</v>
      </c>
      <c r="P178" s="1" t="s">
        <v>1062</v>
      </c>
      <c r="Q178" s="1" t="s">
        <v>1</v>
      </c>
      <c r="R178" s="1" t="s">
        <v>28</v>
      </c>
      <c r="S178" s="1" t="s">
        <v>1061</v>
      </c>
      <c r="T178" s="1" t="s">
        <v>1</v>
      </c>
      <c r="U178" s="1" t="s">
        <v>26</v>
      </c>
      <c r="V178" s="1" t="s">
        <v>1060</v>
      </c>
      <c r="W178" s="1" t="s">
        <v>1</v>
      </c>
      <c r="X178" s="1" t="s">
        <v>1059</v>
      </c>
      <c r="Y178" s="1" t="s">
        <v>1058</v>
      </c>
      <c r="Z178" s="1" t="s">
        <v>1057</v>
      </c>
      <c r="AA178" s="1" t="s">
        <v>1</v>
      </c>
      <c r="AB178" s="1" t="s">
        <v>1056</v>
      </c>
    </row>
    <row r="179" spans="1:28" x14ac:dyDescent="0.35">
      <c r="A179" t="s">
        <v>1055</v>
      </c>
      <c r="B179" t="s">
        <v>46</v>
      </c>
      <c r="C179" t="s">
        <v>1054</v>
      </c>
      <c r="D179" t="s">
        <v>1038</v>
      </c>
      <c r="E179" t="s">
        <v>11</v>
      </c>
      <c r="F179" t="s">
        <v>22</v>
      </c>
      <c r="G179" t="s">
        <v>1032</v>
      </c>
      <c r="I179" t="s">
        <v>111</v>
      </c>
      <c r="J179" t="s">
        <v>2</v>
      </c>
      <c r="K179" s="1" t="s">
        <v>1</v>
      </c>
      <c r="L179" s="1" t="s">
        <v>1030</v>
      </c>
      <c r="M179" s="1" t="s">
        <v>2</v>
      </c>
      <c r="N179" s="1" t="s">
        <v>1</v>
      </c>
      <c r="O179" s="1" t="s">
        <v>26</v>
      </c>
      <c r="P179" s="1" t="s">
        <v>2</v>
      </c>
      <c r="Q179" s="1" t="s">
        <v>1</v>
      </c>
      <c r="R179" s="1" t="s">
        <v>1030</v>
      </c>
      <c r="S179" s="1" t="s">
        <v>2</v>
      </c>
      <c r="T179" s="1" t="s">
        <v>1</v>
      </c>
      <c r="U179" s="1" t="s">
        <v>26</v>
      </c>
      <c r="V179" s="1" t="s">
        <v>2</v>
      </c>
      <c r="W179" s="1" t="s">
        <v>1</v>
      </c>
      <c r="X179" s="1" t="s">
        <v>1053</v>
      </c>
      <c r="Y179" s="1" t="s">
        <v>1</v>
      </c>
      <c r="Z179" s="1" t="s">
        <v>2</v>
      </c>
      <c r="AA179" s="1" t="s">
        <v>1</v>
      </c>
      <c r="AB179" s="1" t="s">
        <v>1052</v>
      </c>
    </row>
    <row r="180" spans="1:28" x14ac:dyDescent="0.35">
      <c r="A180" t="s">
        <v>1051</v>
      </c>
      <c r="B180" t="s">
        <v>46</v>
      </c>
      <c r="C180" t="s">
        <v>1050</v>
      </c>
      <c r="D180" t="s">
        <v>1045</v>
      </c>
      <c r="E180" t="s">
        <v>11</v>
      </c>
      <c r="F180" t="s">
        <v>22</v>
      </c>
      <c r="G180" t="s">
        <v>1032</v>
      </c>
      <c r="J180">
        <v>0.33</v>
      </c>
      <c r="K180" s="1" t="s">
        <v>1</v>
      </c>
      <c r="L180" s="1" t="s">
        <v>1030</v>
      </c>
      <c r="M180" s="1">
        <v>0.33</v>
      </c>
      <c r="N180" s="1" t="s">
        <v>1</v>
      </c>
      <c r="O180" s="1" t="s">
        <v>26</v>
      </c>
      <c r="P180" s="1" t="s">
        <v>1049</v>
      </c>
      <c r="Q180" s="1" t="s">
        <v>1</v>
      </c>
      <c r="R180" s="1" t="s">
        <v>1030</v>
      </c>
      <c r="S180" s="1" t="s">
        <v>1049</v>
      </c>
      <c r="T180" s="1" t="s">
        <v>1</v>
      </c>
      <c r="U180" s="1" t="s">
        <v>26</v>
      </c>
      <c r="V180" s="1" t="s">
        <v>1048</v>
      </c>
      <c r="W180" s="1" t="s">
        <v>1</v>
      </c>
      <c r="X180" s="1" t="s">
        <v>962</v>
      </c>
      <c r="Y180" s="1" t="s">
        <v>1</v>
      </c>
      <c r="Z180" s="1" t="s">
        <v>1048</v>
      </c>
      <c r="AA180" s="1" t="s">
        <v>1</v>
      </c>
      <c r="AB180" s="1" t="s">
        <v>109</v>
      </c>
    </row>
    <row r="181" spans="1:28" x14ac:dyDescent="0.35">
      <c r="A181" t="s">
        <v>1047</v>
      </c>
      <c r="B181" t="s">
        <v>46</v>
      </c>
      <c r="C181" t="s">
        <v>1046</v>
      </c>
      <c r="D181" t="s">
        <v>1045</v>
      </c>
      <c r="E181" t="s">
        <v>44</v>
      </c>
      <c r="F181" t="s">
        <v>22</v>
      </c>
      <c r="G181" t="s">
        <v>1032</v>
      </c>
      <c r="I181" t="s">
        <v>1044</v>
      </c>
      <c r="J181">
        <v>7.1</v>
      </c>
      <c r="K181" s="1" t="s">
        <v>1</v>
      </c>
      <c r="L181" s="1" t="s">
        <v>1030</v>
      </c>
      <c r="M181" s="1">
        <v>7.1</v>
      </c>
      <c r="N181" s="1" t="s">
        <v>1</v>
      </c>
      <c r="O181" s="1" t="s">
        <v>26</v>
      </c>
      <c r="P181" s="1" t="s">
        <v>1043</v>
      </c>
      <c r="Q181" s="1" t="s">
        <v>1</v>
      </c>
      <c r="R181" s="1" t="s">
        <v>1030</v>
      </c>
      <c r="S181" s="1" t="s">
        <v>1042</v>
      </c>
      <c r="T181" s="1" t="s">
        <v>1</v>
      </c>
      <c r="U181" s="1" t="s">
        <v>26</v>
      </c>
      <c r="V181" s="1" t="s">
        <v>1041</v>
      </c>
      <c r="W181" s="1" t="s">
        <v>1</v>
      </c>
      <c r="X181" s="1" t="s">
        <v>962</v>
      </c>
      <c r="Y181" s="1" t="s">
        <v>1</v>
      </c>
      <c r="Z181" s="1" t="s">
        <v>1</v>
      </c>
      <c r="AA181" s="1" t="s">
        <v>1</v>
      </c>
      <c r="AB181" s="1"/>
    </row>
    <row r="182" spans="1:28" x14ac:dyDescent="0.35">
      <c r="A182" t="s">
        <v>1040</v>
      </c>
      <c r="B182" t="s">
        <v>46</v>
      </c>
      <c r="C182" t="s">
        <v>1039</v>
      </c>
      <c r="D182" t="s">
        <v>1038</v>
      </c>
      <c r="E182" t="s">
        <v>11</v>
      </c>
      <c r="F182" t="s">
        <v>22</v>
      </c>
      <c r="G182" t="s">
        <v>1032</v>
      </c>
      <c r="I182" t="s">
        <v>1037</v>
      </c>
      <c r="J182" t="s">
        <v>2</v>
      </c>
      <c r="K182" s="1" t="s">
        <v>1</v>
      </c>
      <c r="L182" s="1" t="s">
        <v>1030</v>
      </c>
      <c r="M182" s="1" t="s">
        <v>2</v>
      </c>
      <c r="N182" s="1" t="s">
        <v>1</v>
      </c>
      <c r="O182" s="1" t="s">
        <v>26</v>
      </c>
      <c r="P182" s="1" t="s">
        <v>2</v>
      </c>
      <c r="Q182" s="1" t="s">
        <v>1</v>
      </c>
      <c r="R182" s="1" t="s">
        <v>1030</v>
      </c>
      <c r="S182" s="1" t="s">
        <v>2</v>
      </c>
      <c r="T182" s="1" t="s">
        <v>1</v>
      </c>
      <c r="U182" s="1" t="s">
        <v>26</v>
      </c>
      <c r="V182" s="1" t="s">
        <v>1</v>
      </c>
      <c r="W182" s="1" t="s">
        <v>1</v>
      </c>
      <c r="X182" s="1"/>
      <c r="Y182" s="1" t="s">
        <v>1</v>
      </c>
      <c r="Z182" s="1" t="s">
        <v>2</v>
      </c>
      <c r="AA182" s="1" t="s">
        <v>1</v>
      </c>
      <c r="AB182" s="1" t="s">
        <v>1036</v>
      </c>
    </row>
    <row r="183" spans="1:28" x14ac:dyDescent="0.35">
      <c r="A183" t="s">
        <v>1035</v>
      </c>
      <c r="B183" t="s">
        <v>13</v>
      </c>
      <c r="C183" t="s">
        <v>1034</v>
      </c>
      <c r="D183" t="s">
        <v>1033</v>
      </c>
      <c r="E183" t="s">
        <v>31</v>
      </c>
      <c r="F183" t="s">
        <v>22</v>
      </c>
      <c r="G183" t="s">
        <v>1032</v>
      </c>
      <c r="J183">
        <v>16.010428999999998</v>
      </c>
      <c r="K183" s="1" t="s">
        <v>1</v>
      </c>
      <c r="L183" s="1" t="s">
        <v>228</v>
      </c>
      <c r="M183" s="1">
        <v>16.010428999999998</v>
      </c>
      <c r="N183" s="1" t="s">
        <v>1</v>
      </c>
      <c r="O183" s="1" t="s">
        <v>20</v>
      </c>
      <c r="P183" s="1" t="s">
        <v>1031</v>
      </c>
      <c r="Q183" s="1" t="s">
        <v>1</v>
      </c>
      <c r="R183" s="1" t="s">
        <v>1030</v>
      </c>
      <c r="S183" s="1" t="s">
        <v>1029</v>
      </c>
      <c r="T183" s="1" t="s">
        <v>1</v>
      </c>
      <c r="U183" s="1" t="s">
        <v>26</v>
      </c>
      <c r="V183" s="1" t="s">
        <v>1</v>
      </c>
      <c r="W183" s="1" t="s">
        <v>1</v>
      </c>
      <c r="X183" s="1"/>
      <c r="Y183" s="1" t="s">
        <v>1</v>
      </c>
      <c r="Z183" s="1" t="s">
        <v>1</v>
      </c>
      <c r="AA183" s="1" t="s">
        <v>1</v>
      </c>
      <c r="AB183" s="1"/>
    </row>
    <row r="184" spans="1:28" ht="29" x14ac:dyDescent="0.35">
      <c r="A184" s="2" t="s">
        <v>1028</v>
      </c>
      <c r="B184" t="s">
        <v>46</v>
      </c>
      <c r="C184" t="s">
        <v>1027</v>
      </c>
      <c r="D184" t="s">
        <v>1023</v>
      </c>
      <c r="E184" t="s">
        <v>44</v>
      </c>
      <c r="F184" t="s">
        <v>22</v>
      </c>
      <c r="G184" t="s">
        <v>366</v>
      </c>
      <c r="J184">
        <v>3.4</v>
      </c>
      <c r="K184" s="1" t="s">
        <v>1</v>
      </c>
      <c r="L184" s="1" t="s">
        <v>386</v>
      </c>
      <c r="M184" s="1">
        <v>3.4</v>
      </c>
      <c r="N184" s="1" t="s">
        <v>1</v>
      </c>
      <c r="O184" s="1" t="s">
        <v>28</v>
      </c>
      <c r="P184" s="1" t="s">
        <v>1026</v>
      </c>
      <c r="Q184" s="1" t="s">
        <v>1</v>
      </c>
      <c r="R184" s="1" t="s">
        <v>386</v>
      </c>
      <c r="S184" s="1" t="s">
        <v>1026</v>
      </c>
      <c r="T184" s="1" t="s">
        <v>1</v>
      </c>
      <c r="U184" s="1" t="s">
        <v>26</v>
      </c>
      <c r="V184" s="1" t="s">
        <v>1</v>
      </c>
      <c r="W184" s="1" t="s">
        <v>1</v>
      </c>
      <c r="X184" s="1"/>
      <c r="Y184" s="1" t="s">
        <v>1</v>
      </c>
      <c r="Z184" s="1" t="s">
        <v>1</v>
      </c>
      <c r="AA184" s="1" t="s">
        <v>1</v>
      </c>
      <c r="AB184" s="1"/>
    </row>
    <row r="185" spans="1:28" x14ac:dyDescent="0.35">
      <c r="A185" s="2" t="s">
        <v>1025</v>
      </c>
      <c r="B185" t="s">
        <v>46</v>
      </c>
      <c r="C185" t="s">
        <v>1024</v>
      </c>
      <c r="D185" t="s">
        <v>1023</v>
      </c>
      <c r="E185" t="s">
        <v>44</v>
      </c>
      <c r="F185" t="s">
        <v>22</v>
      </c>
      <c r="G185" t="s">
        <v>366</v>
      </c>
      <c r="J185">
        <v>15</v>
      </c>
      <c r="K185" s="1" t="s">
        <v>1</v>
      </c>
      <c r="L185" s="1" t="s">
        <v>386</v>
      </c>
      <c r="M185" s="1">
        <v>15</v>
      </c>
      <c r="N185" s="1" t="s">
        <v>1</v>
      </c>
      <c r="O185" s="1" t="s">
        <v>28</v>
      </c>
      <c r="P185" s="1" t="s">
        <v>1022</v>
      </c>
      <c r="Q185" s="1" t="s">
        <v>1</v>
      </c>
      <c r="R185" s="1" t="s">
        <v>386</v>
      </c>
      <c r="S185" s="1" t="s">
        <v>1</v>
      </c>
      <c r="T185" s="1" t="s">
        <v>1</v>
      </c>
      <c r="U185" s="1"/>
      <c r="V185" s="1" t="s">
        <v>1</v>
      </c>
      <c r="W185" s="1" t="s">
        <v>1</v>
      </c>
      <c r="X185" s="1"/>
      <c r="Y185" s="1" t="s">
        <v>1</v>
      </c>
      <c r="Z185" s="1" t="s">
        <v>1</v>
      </c>
      <c r="AA185" s="1" t="s">
        <v>1</v>
      </c>
      <c r="AB185" s="1"/>
    </row>
    <row r="186" spans="1:28" ht="29" x14ac:dyDescent="0.35">
      <c r="A186" s="2" t="s">
        <v>1021</v>
      </c>
      <c r="B186" t="s">
        <v>46</v>
      </c>
      <c r="C186" t="s">
        <v>1020</v>
      </c>
      <c r="D186" t="s">
        <v>1019</v>
      </c>
      <c r="E186" t="s">
        <v>56</v>
      </c>
      <c r="F186" t="s">
        <v>10</v>
      </c>
      <c r="G186" t="s">
        <v>366</v>
      </c>
      <c r="H186" t="s">
        <v>367</v>
      </c>
      <c r="J186">
        <v>0.8</v>
      </c>
      <c r="K186" s="1" t="s">
        <v>1</v>
      </c>
      <c r="L186" s="1" t="s">
        <v>49</v>
      </c>
      <c r="M186" s="1">
        <v>0.8</v>
      </c>
      <c r="N186" s="1" t="s">
        <v>1</v>
      </c>
      <c r="O186" s="1" t="s">
        <v>49</v>
      </c>
      <c r="P186" s="1" t="s">
        <v>137</v>
      </c>
      <c r="Q186" s="1" t="s">
        <v>1</v>
      </c>
      <c r="R186" s="1" t="s">
        <v>49</v>
      </c>
      <c r="S186" s="1" t="s">
        <v>137</v>
      </c>
      <c r="T186" s="1" t="s">
        <v>1</v>
      </c>
      <c r="U186" s="1" t="s">
        <v>926</v>
      </c>
      <c r="V186" s="1" t="s">
        <v>137</v>
      </c>
      <c r="W186" s="1" t="s">
        <v>1</v>
      </c>
      <c r="X186" s="1" t="s">
        <v>3</v>
      </c>
      <c r="Y186" s="1" t="s">
        <v>137</v>
      </c>
      <c r="Z186" s="1" t="s">
        <v>137</v>
      </c>
      <c r="AA186" s="1" t="s">
        <v>1</v>
      </c>
      <c r="AB186" s="1" t="s">
        <v>1018</v>
      </c>
    </row>
    <row r="187" spans="1:28" ht="29" x14ac:dyDescent="0.35">
      <c r="A187" s="2" t="s">
        <v>1017</v>
      </c>
      <c r="B187" t="s">
        <v>942</v>
      </c>
      <c r="C187" t="s">
        <v>1016</v>
      </c>
      <c r="D187" t="s">
        <v>1015</v>
      </c>
      <c r="E187" t="s">
        <v>11</v>
      </c>
      <c r="F187" t="s">
        <v>10</v>
      </c>
      <c r="G187" t="s">
        <v>366</v>
      </c>
      <c r="H187" t="s">
        <v>367</v>
      </c>
      <c r="J187" t="s">
        <v>2</v>
      </c>
      <c r="K187" s="1" t="s">
        <v>1</v>
      </c>
      <c r="L187" s="1" t="s">
        <v>552</v>
      </c>
      <c r="M187" s="1" t="s">
        <v>2</v>
      </c>
      <c r="N187" s="1" t="s">
        <v>1</v>
      </c>
      <c r="O187" s="1" t="s">
        <v>552</v>
      </c>
      <c r="P187" s="1" t="s">
        <v>2</v>
      </c>
      <c r="Q187" s="1" t="s">
        <v>1</v>
      </c>
      <c r="R187" s="1" t="s">
        <v>49</v>
      </c>
      <c r="S187" s="1" t="s">
        <v>2</v>
      </c>
      <c r="T187" s="1" t="s">
        <v>1</v>
      </c>
      <c r="U187" s="1" t="s">
        <v>926</v>
      </c>
      <c r="V187" s="1" t="s">
        <v>2</v>
      </c>
      <c r="W187" s="1" t="s">
        <v>1</v>
      </c>
      <c r="X187" s="1" t="s">
        <v>3</v>
      </c>
      <c r="Y187" s="1" t="s">
        <v>2</v>
      </c>
      <c r="Z187" s="1" t="s">
        <v>126</v>
      </c>
      <c r="AA187" s="1" t="s">
        <v>1</v>
      </c>
      <c r="AB187" s="1" t="s">
        <v>1014</v>
      </c>
    </row>
    <row r="188" spans="1:28" x14ac:dyDescent="0.35">
      <c r="A188" s="2" t="s">
        <v>1013</v>
      </c>
      <c r="B188" t="s">
        <v>46</v>
      </c>
      <c r="C188" t="s">
        <v>1012</v>
      </c>
      <c r="D188" t="s">
        <v>1011</v>
      </c>
      <c r="E188" t="s">
        <v>11</v>
      </c>
      <c r="F188" t="s">
        <v>22</v>
      </c>
      <c r="G188" t="s">
        <v>366</v>
      </c>
      <c r="H188" t="s">
        <v>367</v>
      </c>
      <c r="J188">
        <v>5.8</v>
      </c>
      <c r="K188" s="1" t="s">
        <v>1</v>
      </c>
      <c r="L188" s="1" t="s">
        <v>49</v>
      </c>
      <c r="M188" s="1">
        <v>5.8</v>
      </c>
      <c r="N188" s="1" t="s">
        <v>1</v>
      </c>
      <c r="O188" s="1" t="s">
        <v>49</v>
      </c>
      <c r="P188" s="1" t="s">
        <v>1010</v>
      </c>
      <c r="Q188" s="1" t="s">
        <v>1</v>
      </c>
      <c r="R188" s="1" t="s">
        <v>49</v>
      </c>
      <c r="S188" s="1" t="s">
        <v>1010</v>
      </c>
      <c r="T188" s="1" t="s">
        <v>1</v>
      </c>
      <c r="U188" s="1" t="s">
        <v>926</v>
      </c>
      <c r="V188" s="1" t="s">
        <v>1009</v>
      </c>
      <c r="W188" s="1" t="s">
        <v>1</v>
      </c>
      <c r="X188" s="1" t="s">
        <v>3</v>
      </c>
      <c r="Y188" s="1" t="s">
        <v>1009</v>
      </c>
      <c r="Z188" s="1" t="s">
        <v>1009</v>
      </c>
      <c r="AA188" s="1" t="s">
        <v>1</v>
      </c>
      <c r="AB188" s="1" t="s">
        <v>587</v>
      </c>
    </row>
    <row r="189" spans="1:28" ht="29" x14ac:dyDescent="0.35">
      <c r="A189" s="2" t="s">
        <v>1008</v>
      </c>
      <c r="B189" t="s">
        <v>13</v>
      </c>
      <c r="C189" t="s">
        <v>1007</v>
      </c>
      <c r="D189" t="s">
        <v>1006</v>
      </c>
      <c r="E189" t="s">
        <v>56</v>
      </c>
      <c r="F189" t="s">
        <v>22</v>
      </c>
      <c r="G189" t="s">
        <v>366</v>
      </c>
      <c r="H189" t="s">
        <v>367</v>
      </c>
      <c r="J189">
        <v>2317.240636</v>
      </c>
      <c r="K189" s="1" t="s">
        <v>1</v>
      </c>
      <c r="L189" s="1" t="s">
        <v>364</v>
      </c>
      <c r="M189" s="1">
        <v>1751.87</v>
      </c>
      <c r="N189" s="1" t="s">
        <v>1</v>
      </c>
      <c r="O189" s="1" t="s">
        <v>917</v>
      </c>
      <c r="P189" s="1" t="s">
        <v>1005</v>
      </c>
      <c r="Q189" s="1" t="s">
        <v>1</v>
      </c>
      <c r="R189" s="1" t="s">
        <v>917</v>
      </c>
      <c r="S189" s="1" t="s">
        <v>1004</v>
      </c>
      <c r="T189" s="1" t="s">
        <v>1</v>
      </c>
      <c r="U189" s="1" t="s">
        <v>437</v>
      </c>
      <c r="V189" s="1" t="s">
        <v>2</v>
      </c>
      <c r="W189" s="1" t="s">
        <v>1</v>
      </c>
      <c r="X189" s="1" t="s">
        <v>3</v>
      </c>
      <c r="Y189" s="1" t="s">
        <v>2</v>
      </c>
      <c r="Z189" s="1" t="s">
        <v>2</v>
      </c>
      <c r="AA189" s="1" t="s">
        <v>1</v>
      </c>
      <c r="AB189" s="1" t="s">
        <v>348</v>
      </c>
    </row>
    <row r="190" spans="1:28" x14ac:dyDescent="0.35">
      <c r="A190" s="2" t="s">
        <v>1003</v>
      </c>
      <c r="B190" t="s">
        <v>13</v>
      </c>
      <c r="C190" t="s">
        <v>1002</v>
      </c>
      <c r="E190" t="s">
        <v>56</v>
      </c>
      <c r="F190" t="s">
        <v>22</v>
      </c>
      <c r="G190" t="s">
        <v>366</v>
      </c>
      <c r="H190" t="s">
        <v>367</v>
      </c>
      <c r="J190">
        <v>0</v>
      </c>
      <c r="K190" s="1" t="s">
        <v>1</v>
      </c>
      <c r="L190" s="1" t="s">
        <v>552</v>
      </c>
      <c r="M190" s="1">
        <v>0</v>
      </c>
      <c r="N190" s="1" t="s">
        <v>1</v>
      </c>
      <c r="O190" s="1" t="s">
        <v>552</v>
      </c>
      <c r="P190" s="1" t="s">
        <v>5</v>
      </c>
      <c r="Q190" s="1" t="s">
        <v>1</v>
      </c>
      <c r="R190" s="1" t="s">
        <v>49</v>
      </c>
      <c r="S190" s="1" t="s">
        <v>5</v>
      </c>
      <c r="T190" s="1" t="s">
        <v>1</v>
      </c>
      <c r="U190" s="1" t="s">
        <v>926</v>
      </c>
      <c r="V190" s="1" t="s">
        <v>2</v>
      </c>
      <c r="W190" s="1" t="s">
        <v>1</v>
      </c>
      <c r="X190" s="1" t="s">
        <v>3</v>
      </c>
      <c r="Y190" s="1" t="s">
        <v>2</v>
      </c>
      <c r="Z190" s="1" t="s">
        <v>2</v>
      </c>
      <c r="AA190" s="1" t="s">
        <v>1</v>
      </c>
      <c r="AB190" s="1" t="s">
        <v>348</v>
      </c>
    </row>
    <row r="191" spans="1:28" x14ac:dyDescent="0.35">
      <c r="A191" s="2" t="s">
        <v>1001</v>
      </c>
      <c r="B191" t="s">
        <v>13</v>
      </c>
      <c r="C191" t="s">
        <v>1000</v>
      </c>
      <c r="D191" t="s">
        <v>999</v>
      </c>
      <c r="E191" t="s">
        <v>11</v>
      </c>
      <c r="F191" t="s">
        <v>10</v>
      </c>
      <c r="G191" t="s">
        <v>366</v>
      </c>
      <c r="H191" t="s">
        <v>998</v>
      </c>
      <c r="J191" t="s">
        <v>2</v>
      </c>
      <c r="K191" s="1" t="s">
        <v>1</v>
      </c>
      <c r="L191" s="1" t="s">
        <v>552</v>
      </c>
      <c r="M191" s="1" t="s">
        <v>2</v>
      </c>
      <c r="N191" s="1" t="s">
        <v>1</v>
      </c>
      <c r="O191" s="1" t="s">
        <v>552</v>
      </c>
      <c r="P191" s="1" t="s">
        <v>2</v>
      </c>
      <c r="Q191" s="1" t="s">
        <v>1</v>
      </c>
      <c r="R191" s="1" t="s">
        <v>49</v>
      </c>
      <c r="S191" s="1" t="s">
        <v>2</v>
      </c>
      <c r="T191" s="1" t="s">
        <v>1</v>
      </c>
      <c r="U191" s="1" t="s">
        <v>926</v>
      </c>
      <c r="V191" s="1" t="s">
        <v>2</v>
      </c>
      <c r="W191" s="1" t="s">
        <v>1</v>
      </c>
      <c r="X191" s="1" t="s">
        <v>3</v>
      </c>
      <c r="Y191" s="1" t="s">
        <v>2</v>
      </c>
      <c r="Z191" s="1" t="s">
        <v>154</v>
      </c>
      <c r="AA191" s="1" t="s">
        <v>1</v>
      </c>
      <c r="AB191" s="1" t="s">
        <v>997</v>
      </c>
    </row>
    <row r="192" spans="1:28" x14ac:dyDescent="0.35">
      <c r="A192" s="2" t="s">
        <v>996</v>
      </c>
      <c r="B192" t="s">
        <v>46</v>
      </c>
      <c r="C192" t="s">
        <v>995</v>
      </c>
      <c r="E192" t="s">
        <v>56</v>
      </c>
      <c r="F192" t="s">
        <v>10</v>
      </c>
      <c r="G192" t="s">
        <v>366</v>
      </c>
      <c r="H192" t="s">
        <v>994</v>
      </c>
      <c r="I192" t="s">
        <v>111</v>
      </c>
      <c r="J192">
        <v>0.13</v>
      </c>
      <c r="K192" s="1" t="s">
        <v>1</v>
      </c>
      <c r="L192" s="1" t="s">
        <v>49</v>
      </c>
      <c r="M192" s="1">
        <v>0.13</v>
      </c>
      <c r="N192" s="1" t="s">
        <v>1</v>
      </c>
      <c r="O192" s="1" t="s">
        <v>49</v>
      </c>
      <c r="P192" s="1" t="s">
        <v>993</v>
      </c>
      <c r="Q192" s="1" t="s">
        <v>1</v>
      </c>
      <c r="R192" s="1" t="s">
        <v>49</v>
      </c>
      <c r="S192" s="1" t="s">
        <v>993</v>
      </c>
      <c r="T192" s="1" t="s">
        <v>1</v>
      </c>
      <c r="U192" s="1" t="s">
        <v>926</v>
      </c>
      <c r="V192" s="1" t="s">
        <v>991</v>
      </c>
      <c r="W192" s="1" t="s">
        <v>1</v>
      </c>
      <c r="X192" s="1" t="s">
        <v>992</v>
      </c>
      <c r="Y192" s="1" t="s">
        <v>991</v>
      </c>
      <c r="Z192" s="1" t="s">
        <v>991</v>
      </c>
      <c r="AA192" s="1" t="s">
        <v>1</v>
      </c>
      <c r="AB192" s="1" t="s">
        <v>990</v>
      </c>
    </row>
    <row r="193" spans="1:28" ht="43.5" x14ac:dyDescent="0.35">
      <c r="A193" s="2" t="s">
        <v>989</v>
      </c>
      <c r="B193" t="s">
        <v>13</v>
      </c>
      <c r="C193" t="s">
        <v>988</v>
      </c>
      <c r="D193" t="s">
        <v>955</v>
      </c>
      <c r="E193" t="s">
        <v>11</v>
      </c>
      <c r="F193" t="s">
        <v>22</v>
      </c>
      <c r="G193" t="s">
        <v>366</v>
      </c>
      <c r="J193">
        <v>0</v>
      </c>
      <c r="K193" s="1" t="s">
        <v>1</v>
      </c>
      <c r="L193" s="1" t="s">
        <v>552</v>
      </c>
      <c r="M193" s="1">
        <v>0</v>
      </c>
      <c r="N193" s="1" t="s">
        <v>1</v>
      </c>
      <c r="O193" s="1" t="s">
        <v>552</v>
      </c>
      <c r="P193" s="1" t="s">
        <v>5</v>
      </c>
      <c r="Q193" s="1" t="s">
        <v>1</v>
      </c>
      <c r="R193" s="1" t="s">
        <v>49</v>
      </c>
      <c r="S193" s="1" t="s">
        <v>5</v>
      </c>
      <c r="T193" s="1" t="s">
        <v>1</v>
      </c>
      <c r="U193" s="1" t="s">
        <v>355</v>
      </c>
      <c r="V193" s="1" t="s">
        <v>5</v>
      </c>
      <c r="W193" s="1" t="s">
        <v>1</v>
      </c>
      <c r="X193" s="1" t="s">
        <v>3</v>
      </c>
      <c r="Y193" s="1" t="s">
        <v>5</v>
      </c>
      <c r="Z193" s="1" t="s">
        <v>5</v>
      </c>
      <c r="AA193" s="1" t="s">
        <v>1</v>
      </c>
      <c r="AB193" s="1" t="s">
        <v>563</v>
      </c>
    </row>
    <row r="194" spans="1:28" ht="29" x14ac:dyDescent="0.35">
      <c r="A194" s="2" t="s">
        <v>987</v>
      </c>
      <c r="B194" t="s">
        <v>46</v>
      </c>
      <c r="C194" t="s">
        <v>986</v>
      </c>
      <c r="E194" t="s">
        <v>56</v>
      </c>
      <c r="F194" t="s">
        <v>22</v>
      </c>
      <c r="G194" t="s">
        <v>366</v>
      </c>
      <c r="H194" t="s">
        <v>978</v>
      </c>
      <c r="I194" t="s">
        <v>111</v>
      </c>
      <c r="J194">
        <v>9</v>
      </c>
      <c r="K194" s="1" t="s">
        <v>1</v>
      </c>
      <c r="L194" s="1" t="s">
        <v>49</v>
      </c>
      <c r="M194" s="1">
        <v>9</v>
      </c>
      <c r="N194" s="1" t="s">
        <v>1</v>
      </c>
      <c r="O194" s="1" t="s">
        <v>49</v>
      </c>
      <c r="P194" s="1" t="s">
        <v>985</v>
      </c>
      <c r="Q194" s="1" t="s">
        <v>1</v>
      </c>
      <c r="R194" s="1" t="s">
        <v>49</v>
      </c>
      <c r="S194" s="1" t="s">
        <v>985</v>
      </c>
      <c r="T194" s="1" t="s">
        <v>1</v>
      </c>
      <c r="U194" s="1" t="s">
        <v>984</v>
      </c>
      <c r="V194" s="1" t="s">
        <v>983</v>
      </c>
      <c r="W194" s="1" t="s">
        <v>1</v>
      </c>
      <c r="X194" s="1" t="s">
        <v>982</v>
      </c>
      <c r="Y194" s="1" t="s">
        <v>154</v>
      </c>
      <c r="Z194" s="1" t="s">
        <v>154</v>
      </c>
      <c r="AA194" s="1" t="s">
        <v>1</v>
      </c>
      <c r="AB194" s="1" t="s">
        <v>981</v>
      </c>
    </row>
    <row r="195" spans="1:28" x14ac:dyDescent="0.35">
      <c r="A195" s="2" t="s">
        <v>980</v>
      </c>
      <c r="B195" t="s">
        <v>46</v>
      </c>
      <c r="C195" t="s">
        <v>979</v>
      </c>
      <c r="E195" t="s">
        <v>56</v>
      </c>
      <c r="F195" t="s">
        <v>22</v>
      </c>
      <c r="G195" t="s">
        <v>366</v>
      </c>
      <c r="H195" t="s">
        <v>978</v>
      </c>
      <c r="I195" t="s">
        <v>111</v>
      </c>
      <c r="J195">
        <v>6</v>
      </c>
      <c r="K195" s="1" t="s">
        <v>1</v>
      </c>
      <c r="L195" s="1" t="s">
        <v>49</v>
      </c>
      <c r="M195" s="1">
        <v>6</v>
      </c>
      <c r="N195" s="1" t="s">
        <v>1</v>
      </c>
      <c r="O195" s="1" t="s">
        <v>49</v>
      </c>
      <c r="P195" s="1" t="s">
        <v>180</v>
      </c>
      <c r="Q195" s="1" t="s">
        <v>1</v>
      </c>
      <c r="R195" s="1" t="s">
        <v>49</v>
      </c>
      <c r="S195" s="1" t="s">
        <v>180</v>
      </c>
      <c r="T195" s="1" t="s">
        <v>1</v>
      </c>
      <c r="U195" s="1" t="s">
        <v>926</v>
      </c>
      <c r="V195" s="1" t="s">
        <v>180</v>
      </c>
      <c r="W195" s="1" t="s">
        <v>1</v>
      </c>
      <c r="X195" s="1" t="s">
        <v>3</v>
      </c>
      <c r="Y195" s="1" t="s">
        <v>180</v>
      </c>
      <c r="Z195" s="1" t="s">
        <v>180</v>
      </c>
      <c r="AA195" s="1" t="s">
        <v>1</v>
      </c>
      <c r="AB195" s="1" t="s">
        <v>977</v>
      </c>
    </row>
    <row r="196" spans="1:28" x14ac:dyDescent="0.35">
      <c r="A196" s="2" t="s">
        <v>976</v>
      </c>
      <c r="B196" t="s">
        <v>46</v>
      </c>
      <c r="C196" t="s">
        <v>975</v>
      </c>
      <c r="E196" t="s">
        <v>62</v>
      </c>
      <c r="F196" t="s">
        <v>22</v>
      </c>
      <c r="G196" t="s">
        <v>366</v>
      </c>
      <c r="H196" t="s">
        <v>367</v>
      </c>
      <c r="J196">
        <v>22.96</v>
      </c>
      <c r="K196" s="1" t="s">
        <v>1</v>
      </c>
      <c r="L196" s="1" t="s">
        <v>552</v>
      </c>
      <c r="M196" s="1">
        <v>22.96</v>
      </c>
      <c r="N196" s="1" t="s">
        <v>1</v>
      </c>
      <c r="O196" s="1" t="s">
        <v>552</v>
      </c>
      <c r="P196" s="1" t="s">
        <v>974</v>
      </c>
      <c r="Q196" s="1" t="s">
        <v>1</v>
      </c>
      <c r="R196" s="1" t="s">
        <v>6</v>
      </c>
      <c r="S196" s="1" t="s">
        <v>974</v>
      </c>
      <c r="T196" s="1" t="s">
        <v>1</v>
      </c>
      <c r="U196" s="1" t="s">
        <v>906</v>
      </c>
      <c r="V196" s="1" t="s">
        <v>973</v>
      </c>
      <c r="W196" s="1" t="s">
        <v>1</v>
      </c>
      <c r="X196" s="1" t="s">
        <v>972</v>
      </c>
      <c r="Y196" s="1" t="s">
        <v>1</v>
      </c>
      <c r="Z196" s="1" t="s">
        <v>971</v>
      </c>
      <c r="AA196" s="1" t="s">
        <v>1</v>
      </c>
      <c r="AB196" s="1" t="s">
        <v>970</v>
      </c>
    </row>
    <row r="197" spans="1:28" x14ac:dyDescent="0.35">
      <c r="A197" s="2" t="s">
        <v>969</v>
      </c>
      <c r="B197" t="s">
        <v>46</v>
      </c>
      <c r="C197" t="s">
        <v>968</v>
      </c>
      <c r="E197" t="s">
        <v>56</v>
      </c>
      <c r="F197" t="s">
        <v>10</v>
      </c>
      <c r="G197" t="s">
        <v>366</v>
      </c>
      <c r="H197" t="s">
        <v>367</v>
      </c>
      <c r="J197">
        <v>30.08</v>
      </c>
      <c r="K197" s="1" t="s">
        <v>1</v>
      </c>
      <c r="L197" s="1" t="s">
        <v>49</v>
      </c>
      <c r="M197" s="1">
        <v>30.08</v>
      </c>
      <c r="N197" s="1" t="s">
        <v>1</v>
      </c>
      <c r="O197" s="1" t="s">
        <v>49</v>
      </c>
      <c r="P197" s="1" t="s">
        <v>967</v>
      </c>
      <c r="Q197" s="1" t="s">
        <v>1</v>
      </c>
      <c r="R197" s="1" t="s">
        <v>49</v>
      </c>
      <c r="S197" s="1" t="s">
        <v>103</v>
      </c>
      <c r="T197" s="1" t="s">
        <v>1</v>
      </c>
      <c r="U197" s="1" t="s">
        <v>926</v>
      </c>
      <c r="V197" s="1" t="s">
        <v>103</v>
      </c>
      <c r="W197" s="1" t="s">
        <v>1</v>
      </c>
      <c r="X197" s="1" t="s">
        <v>3</v>
      </c>
      <c r="Y197" s="1" t="s">
        <v>1</v>
      </c>
      <c r="Z197" s="1" t="s">
        <v>103</v>
      </c>
      <c r="AA197" s="1" t="s">
        <v>1</v>
      </c>
      <c r="AB197" s="1" t="s">
        <v>331</v>
      </c>
    </row>
    <row r="198" spans="1:28" x14ac:dyDescent="0.35">
      <c r="A198" s="2" t="s">
        <v>966</v>
      </c>
      <c r="B198" t="s">
        <v>13</v>
      </c>
      <c r="C198" t="s">
        <v>965</v>
      </c>
      <c r="E198" t="s">
        <v>56</v>
      </c>
      <c r="F198" t="s">
        <v>22</v>
      </c>
      <c r="G198" t="s">
        <v>366</v>
      </c>
      <c r="H198" t="s">
        <v>964</v>
      </c>
      <c r="J198">
        <v>46</v>
      </c>
      <c r="K198" s="1" t="s">
        <v>1</v>
      </c>
      <c r="L198" s="1" t="s">
        <v>552</v>
      </c>
      <c r="M198" s="1">
        <v>46</v>
      </c>
      <c r="N198" s="1" t="s">
        <v>1</v>
      </c>
      <c r="O198" s="1" t="s">
        <v>552</v>
      </c>
      <c r="P198" s="1" t="s">
        <v>963</v>
      </c>
      <c r="Q198" s="1" t="s">
        <v>1</v>
      </c>
      <c r="R198" s="1" t="s">
        <v>49</v>
      </c>
      <c r="S198" s="1" t="s">
        <v>963</v>
      </c>
      <c r="T198" s="1" t="s">
        <v>1</v>
      </c>
      <c r="U198" s="1" t="s">
        <v>926</v>
      </c>
      <c r="V198" s="1" t="s">
        <v>66</v>
      </c>
      <c r="W198" s="1" t="s">
        <v>1</v>
      </c>
      <c r="X198" s="1" t="s">
        <v>962</v>
      </c>
      <c r="Y198" s="1" t="s">
        <v>1</v>
      </c>
      <c r="Z198" s="1" t="s">
        <v>66</v>
      </c>
      <c r="AA198" s="1" t="s">
        <v>1</v>
      </c>
      <c r="AB198" s="1" t="s">
        <v>946</v>
      </c>
    </row>
    <row r="199" spans="1:28" x14ac:dyDescent="0.35">
      <c r="A199" s="2" t="s">
        <v>961</v>
      </c>
      <c r="B199" t="s">
        <v>46</v>
      </c>
      <c r="C199" t="s">
        <v>960</v>
      </c>
      <c r="E199" t="s">
        <v>62</v>
      </c>
      <c r="F199" t="s">
        <v>22</v>
      </c>
      <c r="G199" t="s">
        <v>366</v>
      </c>
      <c r="H199" t="s">
        <v>367</v>
      </c>
      <c r="J199">
        <v>2.92</v>
      </c>
      <c r="K199" s="1" t="s">
        <v>1</v>
      </c>
      <c r="L199" s="1" t="s">
        <v>552</v>
      </c>
      <c r="M199" s="1">
        <v>2.92</v>
      </c>
      <c r="N199" s="1" t="s">
        <v>1</v>
      </c>
      <c r="O199" s="1" t="s">
        <v>552</v>
      </c>
      <c r="P199" s="1" t="s">
        <v>959</v>
      </c>
      <c r="Q199" s="1" t="s">
        <v>1</v>
      </c>
      <c r="R199" s="1" t="s">
        <v>6</v>
      </c>
      <c r="S199" s="1" t="s">
        <v>959</v>
      </c>
      <c r="T199" s="1" t="s">
        <v>1</v>
      </c>
      <c r="U199" s="1" t="s">
        <v>414</v>
      </c>
      <c r="V199" s="1" t="s">
        <v>959</v>
      </c>
      <c r="W199" s="1" t="s">
        <v>1</v>
      </c>
      <c r="X199" s="1" t="s">
        <v>3</v>
      </c>
      <c r="Y199" s="1" t="s">
        <v>1</v>
      </c>
      <c r="Z199" s="1" t="s">
        <v>958</v>
      </c>
      <c r="AA199" s="1" t="s">
        <v>1</v>
      </c>
      <c r="AB199" s="1" t="s">
        <v>405</v>
      </c>
    </row>
    <row r="200" spans="1:28" x14ac:dyDescent="0.35">
      <c r="A200" s="2" t="s">
        <v>957</v>
      </c>
      <c r="B200" t="s">
        <v>46</v>
      </c>
      <c r="C200" t="s">
        <v>956</v>
      </c>
      <c r="D200" t="s">
        <v>955</v>
      </c>
      <c r="E200" t="s">
        <v>62</v>
      </c>
      <c r="F200" t="s">
        <v>22</v>
      </c>
      <c r="G200" t="s">
        <v>366</v>
      </c>
      <c r="I200" t="s">
        <v>55</v>
      </c>
      <c r="J200">
        <v>0</v>
      </c>
      <c r="K200" s="1" t="s">
        <v>1</v>
      </c>
      <c r="L200" s="1" t="s">
        <v>49</v>
      </c>
      <c r="M200" s="1">
        <v>0</v>
      </c>
      <c r="N200" s="1" t="s">
        <v>1</v>
      </c>
      <c r="O200" s="1" t="s">
        <v>49</v>
      </c>
      <c r="P200" s="1" t="s">
        <v>5</v>
      </c>
      <c r="Q200" s="1" t="s">
        <v>1</v>
      </c>
      <c r="R200" s="1" t="s">
        <v>49</v>
      </c>
      <c r="S200" s="1" t="s">
        <v>5</v>
      </c>
      <c r="T200" s="1" t="s">
        <v>1</v>
      </c>
      <c r="U200" s="1" t="s">
        <v>355</v>
      </c>
      <c r="V200" s="1" t="s">
        <v>5</v>
      </c>
      <c r="W200" s="1" t="s">
        <v>1</v>
      </c>
      <c r="X200" s="1" t="s">
        <v>3</v>
      </c>
      <c r="Y200" s="1" t="s">
        <v>5</v>
      </c>
      <c r="Z200" s="1" t="s">
        <v>5</v>
      </c>
      <c r="AA200" s="1" t="s">
        <v>1</v>
      </c>
      <c r="AB200" s="1" t="s">
        <v>527</v>
      </c>
    </row>
    <row r="201" spans="1:28" x14ac:dyDescent="0.35">
      <c r="A201" s="2" t="s">
        <v>954</v>
      </c>
      <c r="B201" t="s">
        <v>46</v>
      </c>
      <c r="C201" t="s">
        <v>953</v>
      </c>
      <c r="E201" t="s">
        <v>62</v>
      </c>
      <c r="F201" t="s">
        <v>22</v>
      </c>
      <c r="G201" t="s">
        <v>366</v>
      </c>
      <c r="H201" t="s">
        <v>952</v>
      </c>
      <c r="J201">
        <v>500</v>
      </c>
      <c r="K201" s="1" t="s">
        <v>1</v>
      </c>
      <c r="L201" s="1" t="s">
        <v>917</v>
      </c>
      <c r="M201" s="1">
        <v>500</v>
      </c>
      <c r="N201" s="1" t="s">
        <v>1</v>
      </c>
      <c r="O201" s="1" t="s">
        <v>917</v>
      </c>
      <c r="P201" s="1" t="s">
        <v>456</v>
      </c>
      <c r="Q201" s="1" t="s">
        <v>1</v>
      </c>
      <c r="R201" s="1" t="s">
        <v>917</v>
      </c>
      <c r="S201" s="1" t="s">
        <v>456</v>
      </c>
      <c r="T201" s="1" t="s">
        <v>1</v>
      </c>
      <c r="U201" s="1" t="s">
        <v>926</v>
      </c>
      <c r="V201" s="1" t="s">
        <v>456</v>
      </c>
      <c r="W201" s="1" t="s">
        <v>1</v>
      </c>
      <c r="X201" s="1" t="s">
        <v>3</v>
      </c>
      <c r="Y201" s="1" t="s">
        <v>456</v>
      </c>
      <c r="Z201" s="1" t="s">
        <v>456</v>
      </c>
      <c r="AA201" s="1" t="s">
        <v>1</v>
      </c>
      <c r="AB201" s="1" t="s">
        <v>232</v>
      </c>
    </row>
    <row r="202" spans="1:28" ht="43.5" x14ac:dyDescent="0.35">
      <c r="A202" s="2" t="s">
        <v>951</v>
      </c>
      <c r="B202" t="s">
        <v>46</v>
      </c>
      <c r="C202" t="s">
        <v>950</v>
      </c>
      <c r="E202" t="s">
        <v>56</v>
      </c>
      <c r="F202" t="s">
        <v>22</v>
      </c>
      <c r="G202" t="s">
        <v>366</v>
      </c>
      <c r="H202" t="s">
        <v>367</v>
      </c>
      <c r="I202" t="s">
        <v>189</v>
      </c>
      <c r="J202">
        <v>6155</v>
      </c>
      <c r="K202" s="1" t="s">
        <v>1</v>
      </c>
      <c r="L202" s="1" t="s">
        <v>917</v>
      </c>
      <c r="M202" s="1">
        <v>6155</v>
      </c>
      <c r="N202" s="1" t="s">
        <v>1</v>
      </c>
      <c r="O202" s="1" t="s">
        <v>917</v>
      </c>
      <c r="P202" s="1" t="s">
        <v>949</v>
      </c>
      <c r="Q202" s="1" t="s">
        <v>1</v>
      </c>
      <c r="R202" s="1" t="s">
        <v>917</v>
      </c>
      <c r="S202" s="1" t="s">
        <v>948</v>
      </c>
      <c r="T202" s="1" t="s">
        <v>1</v>
      </c>
      <c r="U202" s="1" t="s">
        <v>926</v>
      </c>
      <c r="V202" s="1" t="s">
        <v>947</v>
      </c>
      <c r="W202" s="1" t="s">
        <v>1</v>
      </c>
      <c r="X202" s="1" t="s">
        <v>946</v>
      </c>
      <c r="Y202" s="1" t="s">
        <v>945</v>
      </c>
      <c r="Z202" s="1" t="s">
        <v>944</v>
      </c>
      <c r="AA202" s="1" t="s">
        <v>1</v>
      </c>
      <c r="AB202" s="1" t="s">
        <v>888</v>
      </c>
    </row>
    <row r="203" spans="1:28" x14ac:dyDescent="0.35">
      <c r="A203" s="2" t="s">
        <v>943</v>
      </c>
      <c r="B203" t="s">
        <v>942</v>
      </c>
      <c r="C203" t="s">
        <v>941</v>
      </c>
      <c r="D203" t="s">
        <v>940</v>
      </c>
      <c r="E203" t="s">
        <v>11</v>
      </c>
      <c r="F203" t="s">
        <v>10</v>
      </c>
      <c r="G203" t="s">
        <v>366</v>
      </c>
      <c r="H203" t="s">
        <v>367</v>
      </c>
      <c r="J203" t="s">
        <v>2</v>
      </c>
      <c r="K203" s="1" t="s">
        <v>1</v>
      </c>
      <c r="L203" s="1" t="s">
        <v>552</v>
      </c>
      <c r="M203" s="1">
        <v>0</v>
      </c>
      <c r="N203" s="1" t="s">
        <v>1</v>
      </c>
      <c r="O203" s="1" t="s">
        <v>552</v>
      </c>
      <c r="P203" s="1" t="s">
        <v>2</v>
      </c>
      <c r="Q203" s="1" t="s">
        <v>1</v>
      </c>
      <c r="R203" s="1" t="s">
        <v>49</v>
      </c>
      <c r="S203" s="1" t="s">
        <v>2</v>
      </c>
      <c r="T203" s="1" t="s">
        <v>1</v>
      </c>
      <c r="U203" s="1" t="s">
        <v>355</v>
      </c>
      <c r="V203" s="1" t="s">
        <v>2</v>
      </c>
      <c r="W203" s="1" t="s">
        <v>1</v>
      </c>
      <c r="X203" s="1" t="s">
        <v>3</v>
      </c>
      <c r="Y203" s="1" t="s">
        <v>2</v>
      </c>
      <c r="Z203" s="1" t="s">
        <v>2</v>
      </c>
      <c r="AA203" s="1" t="s">
        <v>1</v>
      </c>
      <c r="AB203" s="1" t="s">
        <v>939</v>
      </c>
    </row>
    <row r="204" spans="1:28" ht="29" x14ac:dyDescent="0.35">
      <c r="A204" s="2" t="s">
        <v>938</v>
      </c>
      <c r="B204" t="s">
        <v>13</v>
      </c>
      <c r="C204" t="s">
        <v>937</v>
      </c>
      <c r="D204" t="s">
        <v>936</v>
      </c>
      <c r="E204" t="s">
        <v>56</v>
      </c>
      <c r="F204" t="s">
        <v>22</v>
      </c>
      <c r="G204" t="s">
        <v>366</v>
      </c>
      <c r="H204" t="s">
        <v>367</v>
      </c>
      <c r="J204">
        <v>194.46</v>
      </c>
      <c r="K204" s="1" t="s">
        <v>1</v>
      </c>
      <c r="L204" s="1" t="s">
        <v>552</v>
      </c>
      <c r="M204" s="1">
        <v>194.96</v>
      </c>
      <c r="N204" s="1" t="s">
        <v>1</v>
      </c>
      <c r="O204" s="1" t="s">
        <v>552</v>
      </c>
      <c r="P204" s="1" t="s">
        <v>935</v>
      </c>
      <c r="Q204" s="1" t="s">
        <v>1</v>
      </c>
      <c r="R204" s="1" t="s">
        <v>6</v>
      </c>
      <c r="S204" s="1" t="s">
        <v>935</v>
      </c>
      <c r="T204" s="1" t="s">
        <v>1</v>
      </c>
      <c r="U204" s="1" t="s">
        <v>926</v>
      </c>
      <c r="V204" s="1" t="s">
        <v>935</v>
      </c>
      <c r="W204" s="1" t="s">
        <v>1</v>
      </c>
      <c r="X204" s="1" t="s">
        <v>3</v>
      </c>
      <c r="Y204" s="1" t="s">
        <v>935</v>
      </c>
      <c r="Z204" s="1" t="s">
        <v>934</v>
      </c>
      <c r="AA204" s="1" t="s">
        <v>1</v>
      </c>
      <c r="AB204" s="1" t="s">
        <v>930</v>
      </c>
    </row>
    <row r="205" spans="1:28" ht="29" x14ac:dyDescent="0.35">
      <c r="A205" s="2" t="s">
        <v>933</v>
      </c>
      <c r="B205" t="s">
        <v>13</v>
      </c>
      <c r="C205" t="s">
        <v>932</v>
      </c>
      <c r="D205" t="s">
        <v>931</v>
      </c>
      <c r="E205" t="s">
        <v>56</v>
      </c>
      <c r="F205" t="s">
        <v>10</v>
      </c>
      <c r="G205" t="s">
        <v>366</v>
      </c>
      <c r="H205" t="s">
        <v>367</v>
      </c>
      <c r="J205">
        <v>88.1</v>
      </c>
      <c r="K205" s="1" t="s">
        <v>1</v>
      </c>
      <c r="L205" s="1" t="s">
        <v>552</v>
      </c>
      <c r="M205" s="1">
        <v>53.8</v>
      </c>
      <c r="N205" s="1" t="s">
        <v>1</v>
      </c>
      <c r="O205" s="1" t="s">
        <v>552</v>
      </c>
      <c r="P205" s="1" t="s">
        <v>2</v>
      </c>
      <c r="Q205" s="1" t="s">
        <v>1</v>
      </c>
      <c r="R205" s="1" t="s">
        <v>49</v>
      </c>
      <c r="S205" s="1" t="s">
        <v>2</v>
      </c>
      <c r="T205" s="1" t="s">
        <v>1</v>
      </c>
      <c r="U205" s="1" t="s">
        <v>355</v>
      </c>
      <c r="V205" s="1" t="s">
        <v>2</v>
      </c>
      <c r="W205" s="1" t="s">
        <v>1</v>
      </c>
      <c r="X205" s="1" t="s">
        <v>3</v>
      </c>
      <c r="Y205" s="1" t="s">
        <v>2</v>
      </c>
      <c r="Z205" s="1" t="s">
        <v>682</v>
      </c>
      <c r="AA205" s="1" t="s">
        <v>1</v>
      </c>
      <c r="AB205" s="1" t="s">
        <v>930</v>
      </c>
    </row>
    <row r="206" spans="1:28" x14ac:dyDescent="0.35">
      <c r="A206" s="2" t="s">
        <v>929</v>
      </c>
      <c r="B206" t="s">
        <v>46</v>
      </c>
      <c r="C206" t="s">
        <v>928</v>
      </c>
      <c r="E206" t="s">
        <v>56</v>
      </c>
      <c r="F206" t="s">
        <v>22</v>
      </c>
      <c r="G206" t="s">
        <v>366</v>
      </c>
      <c r="H206" t="s">
        <v>367</v>
      </c>
      <c r="I206" t="s">
        <v>927</v>
      </c>
      <c r="J206">
        <v>0.27</v>
      </c>
      <c r="K206" s="1" t="s">
        <v>1</v>
      </c>
      <c r="L206" s="1" t="s">
        <v>49</v>
      </c>
      <c r="M206" s="1">
        <v>0.27</v>
      </c>
      <c r="N206" s="1" t="s">
        <v>1</v>
      </c>
      <c r="O206" s="1" t="s">
        <v>49</v>
      </c>
      <c r="P206" s="1" t="s">
        <v>145</v>
      </c>
      <c r="Q206" s="1" t="s">
        <v>1</v>
      </c>
      <c r="R206" s="1" t="s">
        <v>49</v>
      </c>
      <c r="S206" s="1" t="s">
        <v>145</v>
      </c>
      <c r="T206" s="1" t="s">
        <v>1</v>
      </c>
      <c r="U206" s="1" t="s">
        <v>926</v>
      </c>
      <c r="V206" s="1" t="s">
        <v>1</v>
      </c>
      <c r="W206" s="1" t="s">
        <v>1</v>
      </c>
      <c r="X206" s="1"/>
      <c r="Y206" s="1" t="s">
        <v>1</v>
      </c>
      <c r="Z206" s="1" t="s">
        <v>925</v>
      </c>
      <c r="AA206" s="1" t="s">
        <v>1</v>
      </c>
      <c r="AB206" s="1" t="s">
        <v>924</v>
      </c>
    </row>
    <row r="207" spans="1:28" x14ac:dyDescent="0.35">
      <c r="A207" s="2" t="s">
        <v>923</v>
      </c>
      <c r="B207" t="s">
        <v>46</v>
      </c>
      <c r="C207" t="s">
        <v>922</v>
      </c>
      <c r="D207" t="s">
        <v>921</v>
      </c>
      <c r="E207" t="s">
        <v>56</v>
      </c>
      <c r="F207" t="s">
        <v>22</v>
      </c>
      <c r="G207" t="s">
        <v>366</v>
      </c>
      <c r="H207" t="s">
        <v>367</v>
      </c>
      <c r="J207">
        <v>6.79</v>
      </c>
      <c r="K207" s="1" t="s">
        <v>1</v>
      </c>
      <c r="L207" s="1" t="s">
        <v>552</v>
      </c>
      <c r="M207" s="1">
        <v>6.79</v>
      </c>
      <c r="N207" s="1" t="s">
        <v>1</v>
      </c>
      <c r="O207" s="1" t="s">
        <v>552</v>
      </c>
      <c r="P207" s="1" t="s">
        <v>212</v>
      </c>
      <c r="Q207" s="1" t="s">
        <v>1</v>
      </c>
      <c r="R207" s="1" t="s">
        <v>6</v>
      </c>
      <c r="S207" s="1" t="s">
        <v>41</v>
      </c>
      <c r="T207" s="1" t="s">
        <v>1</v>
      </c>
      <c r="U207" s="1" t="s">
        <v>920</v>
      </c>
      <c r="V207" s="1" t="s">
        <v>1</v>
      </c>
      <c r="W207" s="1" t="s">
        <v>1</v>
      </c>
      <c r="X207" s="1"/>
      <c r="Y207" s="1" t="s">
        <v>1</v>
      </c>
      <c r="Z207" s="1" t="s">
        <v>212</v>
      </c>
      <c r="AA207" s="1" t="s">
        <v>1</v>
      </c>
      <c r="AB207" s="1" t="s">
        <v>59</v>
      </c>
    </row>
    <row r="208" spans="1:28" x14ac:dyDescent="0.35">
      <c r="A208" s="2" t="s">
        <v>919</v>
      </c>
      <c r="B208" t="s">
        <v>46</v>
      </c>
      <c r="C208" t="s">
        <v>918</v>
      </c>
      <c r="E208" t="s">
        <v>56</v>
      </c>
      <c r="F208" t="s">
        <v>10</v>
      </c>
      <c r="G208" t="s">
        <v>366</v>
      </c>
      <c r="H208" t="s">
        <v>367</v>
      </c>
      <c r="J208">
        <v>670</v>
      </c>
      <c r="K208" s="1" t="s">
        <v>1</v>
      </c>
      <c r="L208" s="1" t="s">
        <v>917</v>
      </c>
      <c r="M208" s="1">
        <v>670</v>
      </c>
      <c r="N208" s="1" t="s">
        <v>1</v>
      </c>
      <c r="O208" s="1" t="s">
        <v>917</v>
      </c>
      <c r="P208" s="1" t="s">
        <v>916</v>
      </c>
      <c r="Q208" s="1" t="s">
        <v>1</v>
      </c>
      <c r="R208" s="1" t="s">
        <v>917</v>
      </c>
      <c r="S208" s="1" t="s">
        <v>916</v>
      </c>
      <c r="T208" s="1" t="s">
        <v>1</v>
      </c>
      <c r="U208" s="1" t="s">
        <v>355</v>
      </c>
      <c r="V208" s="1" t="s">
        <v>1</v>
      </c>
      <c r="W208" s="1" t="s">
        <v>1</v>
      </c>
      <c r="X208" s="1"/>
      <c r="Y208" s="1" t="s">
        <v>1</v>
      </c>
      <c r="Z208" s="1" t="s">
        <v>916</v>
      </c>
      <c r="AA208" s="1" t="s">
        <v>1</v>
      </c>
      <c r="AB208" s="1" t="s">
        <v>391</v>
      </c>
    </row>
    <row r="209" spans="1:28" ht="43.5" x14ac:dyDescent="0.35">
      <c r="A209" s="2" t="s">
        <v>915</v>
      </c>
      <c r="B209" t="s">
        <v>46</v>
      </c>
      <c r="C209" t="s">
        <v>914</v>
      </c>
      <c r="E209" t="s">
        <v>31</v>
      </c>
      <c r="F209" t="s">
        <v>10</v>
      </c>
      <c r="G209" t="s">
        <v>366</v>
      </c>
      <c r="J209">
        <v>22.01</v>
      </c>
      <c r="K209" s="1" t="s">
        <v>1</v>
      </c>
      <c r="L209" s="1" t="s">
        <v>552</v>
      </c>
      <c r="M209" s="1">
        <v>22.01</v>
      </c>
      <c r="N209" s="1" t="s">
        <v>1</v>
      </c>
      <c r="O209" s="1" t="s">
        <v>552</v>
      </c>
      <c r="P209" s="1" t="s">
        <v>913</v>
      </c>
      <c r="Q209" s="1" t="s">
        <v>1</v>
      </c>
      <c r="R209" s="1" t="s">
        <v>910</v>
      </c>
      <c r="S209" s="1" t="s">
        <v>2</v>
      </c>
      <c r="T209" s="1" t="s">
        <v>1</v>
      </c>
      <c r="U209" s="1"/>
      <c r="V209" s="1" t="s">
        <v>1</v>
      </c>
      <c r="W209" s="1" t="s">
        <v>1</v>
      </c>
      <c r="X209" s="1"/>
      <c r="Y209" s="1" t="s">
        <v>1</v>
      </c>
      <c r="Z209" s="1" t="s">
        <v>1</v>
      </c>
      <c r="AA209" s="1" t="s">
        <v>1</v>
      </c>
      <c r="AB209" s="1"/>
    </row>
    <row r="210" spans="1:28" ht="43.5" x14ac:dyDescent="0.35">
      <c r="A210" s="2" t="s">
        <v>912</v>
      </c>
      <c r="B210" t="s">
        <v>13</v>
      </c>
      <c r="C210" t="s">
        <v>911</v>
      </c>
      <c r="E210" t="s">
        <v>31</v>
      </c>
      <c r="F210" t="s">
        <v>10</v>
      </c>
      <c r="G210" t="s">
        <v>366</v>
      </c>
      <c r="J210">
        <v>1.54</v>
      </c>
      <c r="K210" s="1" t="s">
        <v>1</v>
      </c>
      <c r="L210" s="1" t="s">
        <v>552</v>
      </c>
      <c r="M210" s="1">
        <v>1.54</v>
      </c>
      <c r="N210" s="1" t="s">
        <v>1</v>
      </c>
      <c r="O210" s="1" t="s">
        <v>552</v>
      </c>
      <c r="P210" s="1" t="s">
        <v>138</v>
      </c>
      <c r="Q210" s="1" t="s">
        <v>1</v>
      </c>
      <c r="R210" s="1" t="s">
        <v>910</v>
      </c>
      <c r="S210" s="1" t="s">
        <v>2</v>
      </c>
      <c r="T210" s="1" t="s">
        <v>1</v>
      </c>
      <c r="U210" s="1"/>
      <c r="V210" s="1" t="s">
        <v>1</v>
      </c>
      <c r="W210" s="1" t="s">
        <v>1</v>
      </c>
      <c r="X210" s="1"/>
      <c r="Y210" s="1" t="s">
        <v>1</v>
      </c>
      <c r="Z210" s="1" t="s">
        <v>1</v>
      </c>
      <c r="AA210" s="1" t="s">
        <v>1</v>
      </c>
      <c r="AB210" s="1"/>
    </row>
    <row r="211" spans="1:28" ht="29" x14ac:dyDescent="0.35">
      <c r="A211" s="2" t="s">
        <v>909</v>
      </c>
      <c r="B211" t="s">
        <v>46</v>
      </c>
      <c r="C211" t="s">
        <v>908</v>
      </c>
      <c r="E211" t="s">
        <v>62</v>
      </c>
      <c r="F211" t="s">
        <v>22</v>
      </c>
      <c r="G211" t="s">
        <v>366</v>
      </c>
      <c r="H211" t="s">
        <v>367</v>
      </c>
      <c r="J211">
        <v>176.11</v>
      </c>
      <c r="K211" s="1" t="s">
        <v>1</v>
      </c>
      <c r="L211" s="1" t="s">
        <v>49</v>
      </c>
      <c r="M211" s="1">
        <v>176.11</v>
      </c>
      <c r="N211" s="1" t="s">
        <v>1</v>
      </c>
      <c r="O211" s="1" t="s">
        <v>49</v>
      </c>
      <c r="P211" s="1" t="s">
        <v>907</v>
      </c>
      <c r="Q211" s="1" t="s">
        <v>1</v>
      </c>
      <c r="R211" s="1" t="s">
        <v>49</v>
      </c>
      <c r="S211" s="1" t="s">
        <v>907</v>
      </c>
      <c r="T211" s="1" t="s">
        <v>1</v>
      </c>
      <c r="U211" s="1" t="s">
        <v>906</v>
      </c>
      <c r="V211" s="1" t="s">
        <v>1</v>
      </c>
      <c r="W211" s="1" t="s">
        <v>1</v>
      </c>
      <c r="X211" s="1"/>
      <c r="Y211" s="1" t="s">
        <v>1</v>
      </c>
      <c r="Z211" s="1" t="s">
        <v>1</v>
      </c>
      <c r="AA211" s="1" t="s">
        <v>1</v>
      </c>
      <c r="AB211" s="1"/>
    </row>
    <row r="212" spans="1:28" x14ac:dyDescent="0.35">
      <c r="A212" s="2" t="s">
        <v>905</v>
      </c>
      <c r="B212" t="s">
        <v>46</v>
      </c>
      <c r="C212" t="s">
        <v>904</v>
      </c>
      <c r="E212" t="s">
        <v>56</v>
      </c>
      <c r="F212" t="s">
        <v>22</v>
      </c>
      <c r="G212" t="s">
        <v>366</v>
      </c>
      <c r="H212" t="s">
        <v>367</v>
      </c>
      <c r="J212">
        <v>65</v>
      </c>
      <c r="K212" s="1" t="s">
        <v>1</v>
      </c>
      <c r="L212" s="1" t="s">
        <v>552</v>
      </c>
      <c r="M212" s="1">
        <v>65</v>
      </c>
      <c r="N212" s="1" t="s">
        <v>1</v>
      </c>
      <c r="O212" s="1" t="s">
        <v>552</v>
      </c>
      <c r="P212" s="1" t="s">
        <v>1</v>
      </c>
      <c r="Q212" s="1" t="s">
        <v>1</v>
      </c>
      <c r="R212" s="1"/>
      <c r="S212" s="1" t="s">
        <v>1</v>
      </c>
      <c r="T212" s="1" t="s">
        <v>1</v>
      </c>
      <c r="U212" s="1"/>
      <c r="V212" s="1" t="s">
        <v>1</v>
      </c>
      <c r="W212" s="1" t="s">
        <v>1</v>
      </c>
      <c r="X212" s="1"/>
      <c r="Y212" s="1" t="s">
        <v>1</v>
      </c>
      <c r="Z212" s="1" t="s">
        <v>903</v>
      </c>
      <c r="AA212" s="1" t="s">
        <v>1</v>
      </c>
      <c r="AB212" s="1" t="s">
        <v>902</v>
      </c>
    </row>
    <row r="213" spans="1:28" x14ac:dyDescent="0.35">
      <c r="A213" s="2" t="s">
        <v>901</v>
      </c>
      <c r="B213" t="s">
        <v>46</v>
      </c>
      <c r="C213" t="s">
        <v>900</v>
      </c>
      <c r="E213" t="s">
        <v>56</v>
      </c>
      <c r="F213" t="s">
        <v>22</v>
      </c>
      <c r="G213" t="s">
        <v>366</v>
      </c>
      <c r="H213" t="s">
        <v>367</v>
      </c>
      <c r="J213">
        <v>28.1</v>
      </c>
      <c r="K213" s="1" t="s">
        <v>1</v>
      </c>
      <c r="L213" s="1" t="s">
        <v>552</v>
      </c>
      <c r="M213" s="1">
        <v>28.1</v>
      </c>
      <c r="N213" s="1" t="s">
        <v>1</v>
      </c>
      <c r="O213" s="1" t="s">
        <v>552</v>
      </c>
      <c r="P213" s="1" t="s">
        <v>1</v>
      </c>
      <c r="Q213" s="1" t="s">
        <v>1</v>
      </c>
      <c r="R213" s="1"/>
      <c r="S213" s="1" t="s">
        <v>1</v>
      </c>
      <c r="T213" s="1" t="s">
        <v>1</v>
      </c>
      <c r="U213" s="1"/>
      <c r="V213" s="1" t="s">
        <v>1</v>
      </c>
      <c r="W213" s="1" t="s">
        <v>1</v>
      </c>
      <c r="X213" s="1"/>
      <c r="Y213" s="1" t="s">
        <v>1</v>
      </c>
      <c r="Z213" s="1" t="s">
        <v>899</v>
      </c>
      <c r="AA213" s="1" t="s">
        <v>1</v>
      </c>
      <c r="AB213" s="1" t="s">
        <v>898</v>
      </c>
    </row>
    <row r="214" spans="1:28" x14ac:dyDescent="0.35">
      <c r="A214" t="s">
        <v>897</v>
      </c>
      <c r="B214" t="s">
        <v>46</v>
      </c>
      <c r="C214" t="s">
        <v>896</v>
      </c>
      <c r="D214" t="s">
        <v>895</v>
      </c>
      <c r="E214" t="s">
        <v>62</v>
      </c>
      <c r="F214" t="s">
        <v>22</v>
      </c>
      <c r="G214" t="s">
        <v>773</v>
      </c>
      <c r="J214">
        <v>0</v>
      </c>
      <c r="K214" s="1" t="s">
        <v>1</v>
      </c>
      <c r="L214" s="1" t="s">
        <v>415</v>
      </c>
      <c r="M214" s="1">
        <v>0</v>
      </c>
      <c r="N214" s="1" t="s">
        <v>1</v>
      </c>
      <c r="O214" s="1" t="s">
        <v>415</v>
      </c>
      <c r="P214" s="1" t="s">
        <v>5</v>
      </c>
      <c r="Q214" s="1" t="s">
        <v>1</v>
      </c>
      <c r="R214" s="1" t="s">
        <v>415</v>
      </c>
      <c r="S214" s="1" t="s">
        <v>5</v>
      </c>
      <c r="T214" s="1" t="s">
        <v>1</v>
      </c>
      <c r="U214" s="1" t="s">
        <v>26</v>
      </c>
      <c r="V214" s="1" t="s">
        <v>853</v>
      </c>
      <c r="W214" s="1" t="s">
        <v>1</v>
      </c>
      <c r="X214" s="1" t="s">
        <v>391</v>
      </c>
      <c r="Y214" s="1" t="s">
        <v>2</v>
      </c>
      <c r="Z214" s="1" t="s">
        <v>2</v>
      </c>
      <c r="AA214" s="1" t="s">
        <v>1</v>
      </c>
      <c r="AB214" s="1" t="s">
        <v>335</v>
      </c>
    </row>
    <row r="215" spans="1:28" x14ac:dyDescent="0.35">
      <c r="A215" t="s">
        <v>894</v>
      </c>
      <c r="B215" t="s">
        <v>46</v>
      </c>
      <c r="C215" t="s">
        <v>893</v>
      </c>
      <c r="D215" t="s">
        <v>892</v>
      </c>
      <c r="E215" t="s">
        <v>62</v>
      </c>
      <c r="F215" t="s">
        <v>22</v>
      </c>
      <c r="G215" t="s">
        <v>773</v>
      </c>
      <c r="J215" t="s">
        <v>853</v>
      </c>
      <c r="K215" s="1" t="s">
        <v>1</v>
      </c>
      <c r="L215" s="1" t="s">
        <v>646</v>
      </c>
      <c r="M215" s="1" t="s">
        <v>853</v>
      </c>
      <c r="N215" s="1" t="s">
        <v>1</v>
      </c>
      <c r="O215" s="1" t="s">
        <v>646</v>
      </c>
      <c r="P215" s="1" t="s">
        <v>853</v>
      </c>
      <c r="Q215" s="1" t="s">
        <v>1</v>
      </c>
      <c r="R215" s="1" t="s">
        <v>415</v>
      </c>
      <c r="S215" s="1" t="s">
        <v>853</v>
      </c>
      <c r="T215" s="1" t="s">
        <v>1</v>
      </c>
      <c r="U215" s="1" t="s">
        <v>391</v>
      </c>
      <c r="V215" s="1" t="s">
        <v>853</v>
      </c>
      <c r="W215" s="1" t="s">
        <v>1</v>
      </c>
      <c r="X215" s="1" t="s">
        <v>391</v>
      </c>
      <c r="Y215" s="1" t="s">
        <v>852</v>
      </c>
      <c r="Z215" s="1" t="s">
        <v>2</v>
      </c>
      <c r="AA215" s="1" t="s">
        <v>1</v>
      </c>
      <c r="AB215" s="1" t="s">
        <v>232</v>
      </c>
    </row>
    <row r="216" spans="1:28" x14ac:dyDescent="0.35">
      <c r="A216" t="s">
        <v>891</v>
      </c>
      <c r="B216" t="s">
        <v>46</v>
      </c>
      <c r="C216" t="s">
        <v>890</v>
      </c>
      <c r="D216" t="s">
        <v>889</v>
      </c>
      <c r="E216" t="s">
        <v>62</v>
      </c>
      <c r="F216" t="s">
        <v>22</v>
      </c>
      <c r="G216" t="s">
        <v>773</v>
      </c>
      <c r="J216" t="s">
        <v>853</v>
      </c>
      <c r="K216" s="1" t="s">
        <v>1</v>
      </c>
      <c r="L216" s="1" t="s">
        <v>415</v>
      </c>
      <c r="M216" s="1" t="s">
        <v>853</v>
      </c>
      <c r="N216" s="1" t="s">
        <v>1</v>
      </c>
      <c r="O216" s="1" t="s">
        <v>415</v>
      </c>
      <c r="P216" s="1" t="s">
        <v>853</v>
      </c>
      <c r="Q216" s="1" t="s">
        <v>1</v>
      </c>
      <c r="R216" s="1" t="s">
        <v>415</v>
      </c>
      <c r="S216" s="1" t="s">
        <v>853</v>
      </c>
      <c r="T216" s="1" t="s">
        <v>1</v>
      </c>
      <c r="U216" s="1" t="s">
        <v>391</v>
      </c>
      <c r="V216" s="1" t="s">
        <v>853</v>
      </c>
      <c r="W216" s="1" t="s">
        <v>1</v>
      </c>
      <c r="X216" s="1" t="s">
        <v>391</v>
      </c>
      <c r="Y216" s="1" t="s">
        <v>852</v>
      </c>
      <c r="Z216" s="1" t="s">
        <v>2</v>
      </c>
      <c r="AA216" s="1" t="s">
        <v>1</v>
      </c>
      <c r="AB216" s="1" t="s">
        <v>888</v>
      </c>
    </row>
    <row r="217" spans="1:28" x14ac:dyDescent="0.35">
      <c r="A217" t="s">
        <v>887</v>
      </c>
      <c r="B217" t="s">
        <v>46</v>
      </c>
      <c r="C217" t="s">
        <v>886</v>
      </c>
      <c r="D217" t="s">
        <v>885</v>
      </c>
      <c r="E217" t="s">
        <v>11</v>
      </c>
      <c r="F217" t="s">
        <v>22</v>
      </c>
      <c r="G217" t="s">
        <v>773</v>
      </c>
      <c r="H217" t="s">
        <v>422</v>
      </c>
      <c r="J217">
        <v>123</v>
      </c>
      <c r="K217" s="1" t="s">
        <v>1</v>
      </c>
      <c r="L217" s="1" t="s">
        <v>430</v>
      </c>
      <c r="M217" s="1">
        <v>123</v>
      </c>
      <c r="N217" s="1" t="s">
        <v>849</v>
      </c>
      <c r="O217" s="1" t="s">
        <v>430</v>
      </c>
      <c r="P217" s="1" t="s">
        <v>884</v>
      </c>
      <c r="Q217" s="1" t="s">
        <v>1</v>
      </c>
      <c r="R217" s="1" t="s">
        <v>415</v>
      </c>
      <c r="S217" s="1" t="s">
        <v>884</v>
      </c>
      <c r="T217" s="1" t="s">
        <v>1</v>
      </c>
      <c r="U217" s="1" t="s">
        <v>26</v>
      </c>
      <c r="V217" s="1" t="s">
        <v>682</v>
      </c>
      <c r="W217" s="1" t="s">
        <v>1</v>
      </c>
      <c r="X217" s="1" t="s">
        <v>391</v>
      </c>
      <c r="Y217" s="1" t="s">
        <v>595</v>
      </c>
      <c r="Z217" s="1" t="s">
        <v>2</v>
      </c>
      <c r="AA217" s="1" t="s">
        <v>1</v>
      </c>
      <c r="AB217" s="1" t="s">
        <v>232</v>
      </c>
    </row>
    <row r="218" spans="1:28" x14ac:dyDescent="0.35">
      <c r="A218" t="s">
        <v>883</v>
      </c>
      <c r="B218" t="s">
        <v>13</v>
      </c>
      <c r="C218" t="s">
        <v>882</v>
      </c>
      <c r="D218" t="s">
        <v>881</v>
      </c>
      <c r="E218" t="s">
        <v>62</v>
      </c>
      <c r="F218" t="s">
        <v>10</v>
      </c>
      <c r="G218" t="s">
        <v>773</v>
      </c>
      <c r="J218">
        <v>2600</v>
      </c>
      <c r="K218" s="1" t="s">
        <v>1</v>
      </c>
      <c r="L218" s="1" t="s">
        <v>20</v>
      </c>
      <c r="M218" s="1">
        <v>346.05</v>
      </c>
      <c r="N218" s="1" t="s">
        <v>1</v>
      </c>
      <c r="O218" s="1" t="s">
        <v>20</v>
      </c>
      <c r="P218" s="1" t="s">
        <v>880</v>
      </c>
      <c r="Q218" s="1" t="s">
        <v>1</v>
      </c>
      <c r="R218" s="1" t="s">
        <v>340</v>
      </c>
      <c r="S218" s="1" t="s">
        <v>879</v>
      </c>
      <c r="T218" s="1" t="s">
        <v>1</v>
      </c>
      <c r="U218" s="1" t="s">
        <v>813</v>
      </c>
      <c r="V218" s="1" t="s">
        <v>879</v>
      </c>
      <c r="W218" s="1" t="s">
        <v>1</v>
      </c>
      <c r="X218" s="1" t="s">
        <v>344</v>
      </c>
      <c r="Y218" s="1" t="s">
        <v>1</v>
      </c>
      <c r="Z218" s="1" t="s">
        <v>879</v>
      </c>
      <c r="AA218" s="1" t="s">
        <v>1</v>
      </c>
      <c r="AB218" s="1" t="s">
        <v>391</v>
      </c>
    </row>
    <row r="219" spans="1:28" x14ac:dyDescent="0.35">
      <c r="A219" t="s">
        <v>878</v>
      </c>
      <c r="B219" t="s">
        <v>46</v>
      </c>
      <c r="C219" t="s">
        <v>877</v>
      </c>
      <c r="D219" t="s">
        <v>876</v>
      </c>
      <c r="E219" t="s">
        <v>62</v>
      </c>
      <c r="F219" t="s">
        <v>22</v>
      </c>
      <c r="G219" t="s">
        <v>773</v>
      </c>
      <c r="J219">
        <v>6874</v>
      </c>
      <c r="K219" s="1" t="s">
        <v>1</v>
      </c>
      <c r="L219" s="1" t="s">
        <v>415</v>
      </c>
      <c r="M219" s="1">
        <v>6874</v>
      </c>
      <c r="N219" s="1" t="s">
        <v>1</v>
      </c>
      <c r="O219" s="1" t="s">
        <v>415</v>
      </c>
      <c r="P219" s="1" t="s">
        <v>875</v>
      </c>
      <c r="Q219" s="1" t="s">
        <v>1</v>
      </c>
      <c r="R219" s="1" t="s">
        <v>415</v>
      </c>
      <c r="S219" s="1" t="s">
        <v>875</v>
      </c>
      <c r="T219" s="1" t="s">
        <v>1</v>
      </c>
      <c r="U219" s="1" t="s">
        <v>813</v>
      </c>
      <c r="V219" s="1" t="s">
        <v>874</v>
      </c>
      <c r="W219" s="1" t="s">
        <v>1</v>
      </c>
      <c r="X219" s="1" t="s">
        <v>391</v>
      </c>
      <c r="Y219" s="1" t="s">
        <v>873</v>
      </c>
      <c r="Z219" s="1" t="s">
        <v>2</v>
      </c>
      <c r="AA219" s="1" t="s">
        <v>1</v>
      </c>
      <c r="AB219" s="1" t="s">
        <v>492</v>
      </c>
    </row>
    <row r="220" spans="1:28" x14ac:dyDescent="0.35">
      <c r="A220" t="s">
        <v>872</v>
      </c>
      <c r="B220" t="s">
        <v>13</v>
      </c>
      <c r="C220" t="s">
        <v>871</v>
      </c>
      <c r="D220" t="s">
        <v>870</v>
      </c>
      <c r="E220" t="s">
        <v>62</v>
      </c>
      <c r="F220" t="s">
        <v>22</v>
      </c>
      <c r="G220" t="s">
        <v>773</v>
      </c>
      <c r="J220">
        <v>4295</v>
      </c>
      <c r="K220" s="1" t="s">
        <v>1</v>
      </c>
      <c r="L220" s="1" t="s">
        <v>646</v>
      </c>
      <c r="M220" s="1">
        <v>2125</v>
      </c>
      <c r="N220" s="1" t="s">
        <v>1</v>
      </c>
      <c r="O220" s="1" t="s">
        <v>646</v>
      </c>
      <c r="P220" s="1" t="s">
        <v>869</v>
      </c>
      <c r="Q220" s="1" t="s">
        <v>1</v>
      </c>
      <c r="R220" s="1" t="s">
        <v>415</v>
      </c>
      <c r="S220" s="1" t="s">
        <v>869</v>
      </c>
      <c r="T220" s="1" t="s">
        <v>1</v>
      </c>
      <c r="U220" s="1" t="s">
        <v>391</v>
      </c>
      <c r="V220" s="1" t="s">
        <v>869</v>
      </c>
      <c r="W220" s="1" t="s">
        <v>1</v>
      </c>
      <c r="X220" s="1" t="s">
        <v>391</v>
      </c>
      <c r="Y220" s="1" t="s">
        <v>852</v>
      </c>
      <c r="Z220" s="1" t="s">
        <v>2</v>
      </c>
      <c r="AA220" s="1" t="s">
        <v>1</v>
      </c>
      <c r="AB220" s="1" t="s">
        <v>492</v>
      </c>
    </row>
    <row r="221" spans="1:28" x14ac:dyDescent="0.35">
      <c r="A221" t="s">
        <v>868</v>
      </c>
      <c r="B221" t="s">
        <v>46</v>
      </c>
      <c r="C221" t="s">
        <v>867</v>
      </c>
      <c r="D221" t="s">
        <v>854</v>
      </c>
      <c r="E221" t="s">
        <v>62</v>
      </c>
      <c r="F221" t="s">
        <v>22</v>
      </c>
      <c r="G221" t="s">
        <v>773</v>
      </c>
      <c r="J221" t="s">
        <v>853</v>
      </c>
      <c r="K221" s="1" t="s">
        <v>1</v>
      </c>
      <c r="L221" s="1" t="s">
        <v>415</v>
      </c>
      <c r="M221" s="1" t="s">
        <v>853</v>
      </c>
      <c r="N221" s="1" t="s">
        <v>1</v>
      </c>
      <c r="O221" s="1" t="s">
        <v>415</v>
      </c>
      <c r="P221" s="1" t="s">
        <v>853</v>
      </c>
      <c r="Q221" s="1" t="s">
        <v>1</v>
      </c>
      <c r="R221" s="1" t="s">
        <v>415</v>
      </c>
      <c r="S221" s="1" t="s">
        <v>853</v>
      </c>
      <c r="T221" s="1" t="s">
        <v>1</v>
      </c>
      <c r="U221" s="1" t="s">
        <v>391</v>
      </c>
      <c r="V221" s="1" t="s">
        <v>853</v>
      </c>
      <c r="W221" s="1" t="s">
        <v>1</v>
      </c>
      <c r="X221" s="1" t="s">
        <v>391</v>
      </c>
      <c r="Y221" s="1" t="s">
        <v>852</v>
      </c>
      <c r="Z221" s="1" t="s">
        <v>2</v>
      </c>
      <c r="AA221" s="1" t="s">
        <v>1</v>
      </c>
      <c r="AB221" s="1" t="s">
        <v>77</v>
      </c>
    </row>
    <row r="222" spans="1:28" x14ac:dyDescent="0.35">
      <c r="A222" t="s">
        <v>866</v>
      </c>
      <c r="B222" t="s">
        <v>46</v>
      </c>
      <c r="C222" t="s">
        <v>865</v>
      </c>
      <c r="D222" t="s">
        <v>864</v>
      </c>
      <c r="E222" t="s">
        <v>62</v>
      </c>
      <c r="F222" t="s">
        <v>22</v>
      </c>
      <c r="G222" t="s">
        <v>773</v>
      </c>
      <c r="J222">
        <v>845</v>
      </c>
      <c r="K222" s="1" t="s">
        <v>1</v>
      </c>
      <c r="L222" s="1" t="s">
        <v>53</v>
      </c>
      <c r="M222" s="1">
        <v>845</v>
      </c>
      <c r="N222" s="1" t="s">
        <v>1</v>
      </c>
      <c r="O222" s="1" t="s">
        <v>53</v>
      </c>
      <c r="P222" s="1" t="s">
        <v>863</v>
      </c>
      <c r="Q222" s="1" t="s">
        <v>1</v>
      </c>
      <c r="R222" s="1" t="s">
        <v>862</v>
      </c>
      <c r="S222" s="1" t="s">
        <v>861</v>
      </c>
      <c r="T222" s="1" t="s">
        <v>1</v>
      </c>
      <c r="U222" s="1" t="s">
        <v>813</v>
      </c>
      <c r="V222" s="1" t="s">
        <v>860</v>
      </c>
      <c r="W222" s="1" t="s">
        <v>1</v>
      </c>
      <c r="X222" s="1" t="s">
        <v>391</v>
      </c>
      <c r="Y222" s="1" t="s">
        <v>852</v>
      </c>
      <c r="Z222" s="1" t="s">
        <v>2</v>
      </c>
      <c r="AA222" s="1" t="s">
        <v>1</v>
      </c>
      <c r="AB222" s="1" t="s">
        <v>232</v>
      </c>
    </row>
    <row r="223" spans="1:28" x14ac:dyDescent="0.35">
      <c r="A223" t="s">
        <v>859</v>
      </c>
      <c r="B223" t="s">
        <v>46</v>
      </c>
      <c r="C223" t="s">
        <v>858</v>
      </c>
      <c r="D223" t="s">
        <v>857</v>
      </c>
      <c r="E223" t="s">
        <v>62</v>
      </c>
      <c r="F223" t="s">
        <v>22</v>
      </c>
      <c r="G223" t="s">
        <v>773</v>
      </c>
      <c r="J223">
        <v>5</v>
      </c>
      <c r="K223" s="1" t="s">
        <v>1</v>
      </c>
      <c r="L223" s="1" t="s">
        <v>53</v>
      </c>
      <c r="M223" s="1">
        <v>5</v>
      </c>
      <c r="N223" s="1" t="s">
        <v>1</v>
      </c>
      <c r="O223" s="1" t="s">
        <v>53</v>
      </c>
      <c r="P223" s="1" t="s">
        <v>120</v>
      </c>
      <c r="Q223" s="1" t="s">
        <v>1</v>
      </c>
      <c r="R223" s="1" t="s">
        <v>415</v>
      </c>
      <c r="S223" s="1" t="s">
        <v>120</v>
      </c>
      <c r="T223" s="1" t="s">
        <v>1</v>
      </c>
      <c r="U223" s="1" t="s">
        <v>813</v>
      </c>
      <c r="V223" s="1" t="s">
        <v>120</v>
      </c>
      <c r="W223" s="1" t="s">
        <v>1</v>
      </c>
      <c r="X223" s="1" t="s">
        <v>391</v>
      </c>
      <c r="Y223" s="1" t="s">
        <v>2</v>
      </c>
      <c r="Z223" s="1" t="s">
        <v>2</v>
      </c>
      <c r="AA223" s="1" t="s">
        <v>1</v>
      </c>
      <c r="AB223" s="1" t="s">
        <v>232</v>
      </c>
    </row>
    <row r="224" spans="1:28" x14ac:dyDescent="0.35">
      <c r="A224" t="s">
        <v>856</v>
      </c>
      <c r="B224" t="s">
        <v>46</v>
      </c>
      <c r="C224" t="s">
        <v>855</v>
      </c>
      <c r="D224" t="s">
        <v>854</v>
      </c>
      <c r="E224" t="s">
        <v>62</v>
      </c>
      <c r="F224" t="s">
        <v>22</v>
      </c>
      <c r="G224" t="s">
        <v>773</v>
      </c>
      <c r="J224" t="s">
        <v>853</v>
      </c>
      <c r="K224" s="1" t="s">
        <v>1</v>
      </c>
      <c r="L224" s="1" t="s">
        <v>415</v>
      </c>
      <c r="M224" s="1" t="s">
        <v>853</v>
      </c>
      <c r="N224" s="1" t="s">
        <v>1</v>
      </c>
      <c r="O224" s="1" t="s">
        <v>415</v>
      </c>
      <c r="P224" s="1" t="s">
        <v>853</v>
      </c>
      <c r="Q224" s="1" t="s">
        <v>1</v>
      </c>
      <c r="R224" s="1" t="s">
        <v>415</v>
      </c>
      <c r="S224" s="1" t="s">
        <v>853</v>
      </c>
      <c r="T224" s="1" t="s">
        <v>1</v>
      </c>
      <c r="U224" s="1" t="s">
        <v>391</v>
      </c>
      <c r="V224" s="1" t="s">
        <v>853</v>
      </c>
      <c r="W224" s="1" t="s">
        <v>1</v>
      </c>
      <c r="X224" s="1" t="s">
        <v>391</v>
      </c>
      <c r="Y224" s="1" t="s">
        <v>852</v>
      </c>
      <c r="Z224" s="1" t="s">
        <v>2</v>
      </c>
      <c r="AA224" s="1" t="s">
        <v>1</v>
      </c>
      <c r="AB224" s="1" t="s">
        <v>0</v>
      </c>
    </row>
    <row r="225" spans="1:28" x14ac:dyDescent="0.35">
      <c r="A225" t="s">
        <v>851</v>
      </c>
      <c r="B225" t="s">
        <v>46</v>
      </c>
      <c r="C225" t="s">
        <v>850</v>
      </c>
      <c r="E225" t="s">
        <v>62</v>
      </c>
      <c r="F225" t="s">
        <v>22</v>
      </c>
      <c r="G225" t="s">
        <v>773</v>
      </c>
      <c r="H225" t="s">
        <v>367</v>
      </c>
      <c r="J225">
        <v>425.6</v>
      </c>
      <c r="K225" s="1" t="s">
        <v>1</v>
      </c>
      <c r="L225" s="1" t="s">
        <v>20</v>
      </c>
      <c r="M225" s="1">
        <v>425.6</v>
      </c>
      <c r="N225" s="1" t="s">
        <v>849</v>
      </c>
      <c r="O225" s="1" t="s">
        <v>20</v>
      </c>
      <c r="P225" s="1" t="s">
        <v>848</v>
      </c>
      <c r="Q225" s="1" t="s">
        <v>1</v>
      </c>
      <c r="R225" s="1" t="s">
        <v>340</v>
      </c>
      <c r="S225" s="1" t="s">
        <v>847</v>
      </c>
      <c r="T225" s="1" t="s">
        <v>1</v>
      </c>
      <c r="U225" s="1" t="s">
        <v>813</v>
      </c>
      <c r="V225" s="1" t="s">
        <v>846</v>
      </c>
      <c r="W225" s="1" t="s">
        <v>1</v>
      </c>
      <c r="X225" s="1" t="s">
        <v>845</v>
      </c>
      <c r="Y225" s="1" t="s">
        <v>1</v>
      </c>
      <c r="Z225" s="1" t="s">
        <v>846</v>
      </c>
      <c r="AA225" s="1" t="s">
        <v>1</v>
      </c>
      <c r="AB225" s="1" t="s">
        <v>845</v>
      </c>
    </row>
    <row r="226" spans="1:28" x14ac:dyDescent="0.35">
      <c r="A226" t="s">
        <v>844</v>
      </c>
      <c r="B226" t="s">
        <v>46</v>
      </c>
      <c r="C226" t="s">
        <v>843</v>
      </c>
      <c r="E226" t="s">
        <v>62</v>
      </c>
      <c r="F226" t="s">
        <v>22</v>
      </c>
      <c r="G226" t="s">
        <v>773</v>
      </c>
      <c r="J226">
        <v>17.25</v>
      </c>
      <c r="K226" s="1" t="s">
        <v>1</v>
      </c>
      <c r="L226" s="1" t="s">
        <v>340</v>
      </c>
      <c r="M226" s="1">
        <v>17.25</v>
      </c>
      <c r="N226" s="1" t="s">
        <v>1</v>
      </c>
      <c r="O226" s="1" t="s">
        <v>340</v>
      </c>
      <c r="P226" s="1" t="s">
        <v>842</v>
      </c>
      <c r="Q226" s="1" t="s">
        <v>1</v>
      </c>
      <c r="R226" s="1" t="s">
        <v>340</v>
      </c>
      <c r="S226" s="1" t="s">
        <v>841</v>
      </c>
      <c r="T226" s="1" t="s">
        <v>1</v>
      </c>
      <c r="U226" s="1" t="s">
        <v>813</v>
      </c>
      <c r="V226" s="1" t="s">
        <v>841</v>
      </c>
      <c r="W226" s="1" t="s">
        <v>1</v>
      </c>
      <c r="X226" s="1" t="s">
        <v>72</v>
      </c>
      <c r="Y226" s="1" t="s">
        <v>840</v>
      </c>
      <c r="Z226" s="1" t="s">
        <v>840</v>
      </c>
      <c r="AA226" s="1" t="s">
        <v>1</v>
      </c>
      <c r="AB226" s="1" t="s">
        <v>839</v>
      </c>
    </row>
    <row r="227" spans="1:28" x14ac:dyDescent="0.35">
      <c r="A227" t="s">
        <v>838</v>
      </c>
      <c r="B227" t="s">
        <v>46</v>
      </c>
      <c r="C227" t="s">
        <v>837</v>
      </c>
      <c r="E227" t="s">
        <v>56</v>
      </c>
      <c r="F227" t="s">
        <v>22</v>
      </c>
      <c r="G227" t="s">
        <v>773</v>
      </c>
      <c r="J227">
        <v>187</v>
      </c>
      <c r="K227" s="1" t="s">
        <v>1</v>
      </c>
      <c r="L227" s="1" t="s">
        <v>340</v>
      </c>
      <c r="M227" s="1">
        <v>187</v>
      </c>
      <c r="N227" s="1" t="s">
        <v>1</v>
      </c>
      <c r="O227" s="1" t="s">
        <v>340</v>
      </c>
      <c r="P227" s="1" t="s">
        <v>836</v>
      </c>
      <c r="Q227" s="1" t="s">
        <v>1</v>
      </c>
      <c r="R227" s="1" t="s">
        <v>340</v>
      </c>
      <c r="S227" s="1" t="s">
        <v>835</v>
      </c>
      <c r="T227" s="1" t="s">
        <v>1</v>
      </c>
      <c r="U227" s="1" t="s">
        <v>813</v>
      </c>
      <c r="V227" s="1" t="s">
        <v>835</v>
      </c>
      <c r="W227" s="1" t="s">
        <v>1</v>
      </c>
      <c r="X227" s="1" t="s">
        <v>344</v>
      </c>
      <c r="Y227" s="1" t="s">
        <v>835</v>
      </c>
      <c r="Z227" s="1" t="s">
        <v>835</v>
      </c>
      <c r="AA227" s="1" t="s">
        <v>1</v>
      </c>
      <c r="AB227" s="1" t="s">
        <v>455</v>
      </c>
    </row>
    <row r="228" spans="1:28" x14ac:dyDescent="0.35">
      <c r="A228" t="s">
        <v>834</v>
      </c>
      <c r="B228" t="s">
        <v>13</v>
      </c>
      <c r="C228" t="s">
        <v>833</v>
      </c>
      <c r="D228" t="s">
        <v>832</v>
      </c>
      <c r="E228" t="s">
        <v>56</v>
      </c>
      <c r="F228" t="s">
        <v>10</v>
      </c>
      <c r="G228" t="s">
        <v>773</v>
      </c>
      <c r="J228">
        <v>2452</v>
      </c>
      <c r="K228" s="1" t="s">
        <v>1</v>
      </c>
      <c r="L228" s="1" t="s">
        <v>20</v>
      </c>
      <c r="M228" s="1">
        <v>1090</v>
      </c>
      <c r="N228" s="1" t="s">
        <v>1</v>
      </c>
      <c r="O228" s="1" t="s">
        <v>20</v>
      </c>
      <c r="P228" s="1" t="s">
        <v>831</v>
      </c>
      <c r="Q228" s="1" t="s">
        <v>1</v>
      </c>
      <c r="R228" s="1" t="s">
        <v>340</v>
      </c>
      <c r="S228" s="1" t="s">
        <v>830</v>
      </c>
      <c r="T228" s="1" t="s">
        <v>1</v>
      </c>
      <c r="U228" s="1" t="s">
        <v>813</v>
      </c>
      <c r="V228" s="1" t="s">
        <v>829</v>
      </c>
      <c r="W228" s="1" t="s">
        <v>1</v>
      </c>
      <c r="X228" s="1" t="s">
        <v>344</v>
      </c>
      <c r="Y228" s="1" t="s">
        <v>829</v>
      </c>
      <c r="Z228" s="1" t="s">
        <v>829</v>
      </c>
      <c r="AA228" s="1" t="s">
        <v>1</v>
      </c>
      <c r="AB228" s="1" t="s">
        <v>455</v>
      </c>
    </row>
    <row r="229" spans="1:28" x14ac:dyDescent="0.35">
      <c r="A229" t="s">
        <v>828</v>
      </c>
      <c r="B229" t="s">
        <v>46</v>
      </c>
      <c r="C229" t="s">
        <v>827</v>
      </c>
      <c r="D229" t="s">
        <v>826</v>
      </c>
      <c r="E229" t="s">
        <v>62</v>
      </c>
      <c r="F229" t="s">
        <v>22</v>
      </c>
      <c r="G229" t="s">
        <v>773</v>
      </c>
      <c r="J229">
        <v>46.4</v>
      </c>
      <c r="K229" s="1" t="s">
        <v>1</v>
      </c>
      <c r="L229" s="1" t="s">
        <v>26</v>
      </c>
      <c r="M229" s="1">
        <v>46.4</v>
      </c>
      <c r="N229" s="1" t="s">
        <v>1</v>
      </c>
      <c r="O229" s="1" t="s">
        <v>26</v>
      </c>
      <c r="P229" s="1" t="s">
        <v>825</v>
      </c>
      <c r="Q229" s="1" t="s">
        <v>1</v>
      </c>
      <c r="R229" s="1" t="s">
        <v>26</v>
      </c>
      <c r="S229" s="1" t="s">
        <v>824</v>
      </c>
      <c r="T229" s="1" t="s">
        <v>1</v>
      </c>
      <c r="U229" s="1" t="s">
        <v>813</v>
      </c>
      <c r="V229" s="1" t="s">
        <v>704</v>
      </c>
      <c r="W229" s="1" t="s">
        <v>1</v>
      </c>
      <c r="X229" s="1" t="s">
        <v>344</v>
      </c>
      <c r="Y229" s="1" t="s">
        <v>704</v>
      </c>
      <c r="Z229" s="1" t="s">
        <v>704</v>
      </c>
      <c r="AA229" s="1" t="s">
        <v>1</v>
      </c>
      <c r="AB229" s="1" t="s">
        <v>455</v>
      </c>
    </row>
    <row r="230" spans="1:28" x14ac:dyDescent="0.35">
      <c r="A230" t="s">
        <v>823</v>
      </c>
      <c r="B230" t="s">
        <v>13</v>
      </c>
      <c r="C230" t="s">
        <v>822</v>
      </c>
      <c r="D230" t="s">
        <v>821</v>
      </c>
      <c r="E230" t="s">
        <v>62</v>
      </c>
      <c r="F230" t="s">
        <v>10</v>
      </c>
      <c r="G230" t="s">
        <v>773</v>
      </c>
      <c r="J230">
        <v>332.4</v>
      </c>
      <c r="K230" s="1" t="s">
        <v>1</v>
      </c>
      <c r="L230" s="1" t="s">
        <v>20</v>
      </c>
      <c r="M230" s="1">
        <v>250.3</v>
      </c>
      <c r="N230" s="1" t="s">
        <v>1</v>
      </c>
      <c r="O230" s="1" t="s">
        <v>20</v>
      </c>
      <c r="P230" s="1" t="s">
        <v>820</v>
      </c>
      <c r="Q230" s="1" t="s">
        <v>1</v>
      </c>
      <c r="R230" s="1" t="s">
        <v>340</v>
      </c>
      <c r="S230" s="1" t="s">
        <v>819</v>
      </c>
      <c r="T230" s="1" t="s">
        <v>1</v>
      </c>
      <c r="U230" s="1" t="s">
        <v>813</v>
      </c>
      <c r="V230" s="1" t="s">
        <v>472</v>
      </c>
      <c r="W230" s="1" t="s">
        <v>1</v>
      </c>
      <c r="X230" s="1" t="s">
        <v>344</v>
      </c>
      <c r="Y230" s="1" t="s">
        <v>472</v>
      </c>
      <c r="Z230" s="1" t="s">
        <v>818</v>
      </c>
      <c r="AA230" s="1" t="s">
        <v>1</v>
      </c>
      <c r="AB230" s="1" t="s">
        <v>455</v>
      </c>
    </row>
    <row r="231" spans="1:28" x14ac:dyDescent="0.35">
      <c r="A231" t="s">
        <v>817</v>
      </c>
      <c r="B231" t="s">
        <v>13</v>
      </c>
      <c r="C231" t="s">
        <v>816</v>
      </c>
      <c r="D231" t="s">
        <v>815</v>
      </c>
      <c r="E231" t="s">
        <v>11</v>
      </c>
      <c r="F231" t="s">
        <v>10</v>
      </c>
      <c r="G231" t="s">
        <v>773</v>
      </c>
      <c r="J231">
        <v>1141.8599999999999</v>
      </c>
      <c r="K231" s="1" t="s">
        <v>1</v>
      </c>
      <c r="L231" s="1" t="s">
        <v>20</v>
      </c>
      <c r="M231" s="1">
        <v>887.72</v>
      </c>
      <c r="N231" s="1" t="s">
        <v>1</v>
      </c>
      <c r="O231" s="1" t="s">
        <v>20</v>
      </c>
      <c r="P231" s="1" t="s">
        <v>814</v>
      </c>
      <c r="Q231" s="1" t="s">
        <v>1</v>
      </c>
      <c r="R231" s="1" t="s">
        <v>340</v>
      </c>
      <c r="S231" s="1" t="s">
        <v>812</v>
      </c>
      <c r="T231" s="1" t="s">
        <v>1</v>
      </c>
      <c r="U231" s="1" t="s">
        <v>813</v>
      </c>
      <c r="V231" s="1" t="s">
        <v>812</v>
      </c>
      <c r="W231" s="1" t="s">
        <v>1</v>
      </c>
      <c r="X231" s="1" t="s">
        <v>344</v>
      </c>
      <c r="Y231" s="1" t="s">
        <v>1</v>
      </c>
      <c r="Z231" s="1" t="s">
        <v>812</v>
      </c>
      <c r="AA231" s="1" t="s">
        <v>1</v>
      </c>
      <c r="AB231" s="1" t="s">
        <v>455</v>
      </c>
    </row>
    <row r="232" spans="1:28" x14ac:dyDescent="0.35">
      <c r="A232" t="s">
        <v>811</v>
      </c>
      <c r="B232" t="s">
        <v>13</v>
      </c>
      <c r="C232" t="s">
        <v>810</v>
      </c>
      <c r="D232" t="s">
        <v>809</v>
      </c>
      <c r="E232" t="s">
        <v>62</v>
      </c>
      <c r="F232" t="s">
        <v>10</v>
      </c>
      <c r="G232" t="s">
        <v>773</v>
      </c>
      <c r="J232">
        <v>104</v>
      </c>
      <c r="K232" s="1" t="s">
        <v>1</v>
      </c>
      <c r="L232" s="1" t="s">
        <v>20</v>
      </c>
      <c r="M232" s="1">
        <v>36.5</v>
      </c>
      <c r="N232" s="1" t="s">
        <v>1</v>
      </c>
      <c r="O232" s="1" t="s">
        <v>20</v>
      </c>
      <c r="P232" s="1" t="s">
        <v>808</v>
      </c>
      <c r="Q232" s="1" t="s">
        <v>1</v>
      </c>
      <c r="R232" s="1" t="s">
        <v>340</v>
      </c>
      <c r="S232" s="1" t="s">
        <v>808</v>
      </c>
      <c r="T232" s="1" t="s">
        <v>1</v>
      </c>
      <c r="U232" s="1" t="s">
        <v>807</v>
      </c>
      <c r="V232" s="1" t="s">
        <v>1</v>
      </c>
      <c r="W232" s="1" t="s">
        <v>1</v>
      </c>
      <c r="X232" s="1"/>
      <c r="Y232" s="1" t="s">
        <v>1</v>
      </c>
      <c r="Z232" s="1" t="s">
        <v>2</v>
      </c>
      <c r="AA232" s="1" t="s">
        <v>1</v>
      </c>
      <c r="AB232" s="1" t="s">
        <v>455</v>
      </c>
    </row>
    <row r="233" spans="1:28" x14ac:dyDescent="0.35">
      <c r="A233" t="s">
        <v>806</v>
      </c>
      <c r="B233" t="s">
        <v>13</v>
      </c>
      <c r="C233" t="s">
        <v>805</v>
      </c>
      <c r="D233" t="s">
        <v>804</v>
      </c>
      <c r="E233" t="s">
        <v>62</v>
      </c>
      <c r="F233" t="s">
        <v>10</v>
      </c>
      <c r="G233" t="s">
        <v>773</v>
      </c>
      <c r="H233" t="s">
        <v>803</v>
      </c>
      <c r="I233" t="s">
        <v>802</v>
      </c>
      <c r="J233">
        <v>40</v>
      </c>
      <c r="K233" s="1" t="s">
        <v>1</v>
      </c>
      <c r="L233" s="1" t="s">
        <v>20</v>
      </c>
      <c r="M233" s="1">
        <v>10.8</v>
      </c>
      <c r="N233" s="1" t="s">
        <v>1</v>
      </c>
      <c r="O233" s="1" t="s">
        <v>20</v>
      </c>
      <c r="P233" s="1" t="s">
        <v>801</v>
      </c>
      <c r="Q233" s="1" t="s">
        <v>1</v>
      </c>
      <c r="R233" s="1" t="s">
        <v>340</v>
      </c>
      <c r="S233" s="1" t="s">
        <v>2</v>
      </c>
      <c r="T233" s="1" t="s">
        <v>1</v>
      </c>
      <c r="U233" s="1"/>
      <c r="V233" s="1" t="s">
        <v>1</v>
      </c>
      <c r="W233" s="1" t="s">
        <v>1</v>
      </c>
      <c r="X233" s="1"/>
      <c r="Y233" s="1" t="s">
        <v>1</v>
      </c>
      <c r="Z233" s="1" t="s">
        <v>1</v>
      </c>
      <c r="AA233" s="1" t="s">
        <v>1</v>
      </c>
      <c r="AB233" s="1"/>
    </row>
    <row r="234" spans="1:28" x14ac:dyDescent="0.35">
      <c r="A234" t="s">
        <v>800</v>
      </c>
      <c r="B234" t="s">
        <v>46</v>
      </c>
      <c r="C234" t="s">
        <v>799</v>
      </c>
      <c r="D234" t="s">
        <v>798</v>
      </c>
      <c r="E234" t="s">
        <v>62</v>
      </c>
      <c r="F234" t="s">
        <v>22</v>
      </c>
      <c r="G234" t="s">
        <v>773</v>
      </c>
      <c r="J234">
        <v>20</v>
      </c>
      <c r="K234" s="1" t="s">
        <v>1</v>
      </c>
      <c r="L234" s="1" t="s">
        <v>340</v>
      </c>
      <c r="M234" s="1">
        <v>20</v>
      </c>
      <c r="N234" s="1" t="s">
        <v>1</v>
      </c>
      <c r="O234" s="1" t="s">
        <v>340</v>
      </c>
      <c r="P234" s="1" t="s">
        <v>126</v>
      </c>
      <c r="Q234" s="1" t="s">
        <v>1</v>
      </c>
      <c r="R234" s="1" t="s">
        <v>340</v>
      </c>
      <c r="S234" s="1" t="s">
        <v>2</v>
      </c>
      <c r="T234" s="1" t="s">
        <v>1</v>
      </c>
      <c r="U234" s="1"/>
      <c r="V234" s="1" t="s">
        <v>1</v>
      </c>
      <c r="W234" s="1" t="s">
        <v>1</v>
      </c>
      <c r="X234" s="1"/>
      <c r="Y234" s="1" t="s">
        <v>1</v>
      </c>
      <c r="Z234" s="1" t="s">
        <v>797</v>
      </c>
      <c r="AA234" s="1" t="s">
        <v>1</v>
      </c>
      <c r="AB234" s="1"/>
    </row>
    <row r="235" spans="1:28" x14ac:dyDescent="0.35">
      <c r="A235" t="s">
        <v>796</v>
      </c>
      <c r="B235" t="s">
        <v>46</v>
      </c>
      <c r="C235" t="s">
        <v>795</v>
      </c>
      <c r="D235" t="s">
        <v>794</v>
      </c>
      <c r="E235" t="s">
        <v>11</v>
      </c>
      <c r="F235" t="s">
        <v>22</v>
      </c>
      <c r="G235" t="s">
        <v>773</v>
      </c>
      <c r="H235" t="s">
        <v>788</v>
      </c>
      <c r="J235">
        <v>28.2</v>
      </c>
      <c r="K235" s="1" t="s">
        <v>1</v>
      </c>
      <c r="L235" s="1" t="s">
        <v>20</v>
      </c>
      <c r="M235" s="1">
        <v>28.2</v>
      </c>
      <c r="N235" s="1" t="s">
        <v>1</v>
      </c>
      <c r="O235" s="1" t="s">
        <v>20</v>
      </c>
      <c r="P235" s="1" t="s">
        <v>793</v>
      </c>
      <c r="Q235" s="1" t="s">
        <v>1</v>
      </c>
      <c r="R235" s="1" t="s">
        <v>340</v>
      </c>
      <c r="S235" s="1" t="s">
        <v>792</v>
      </c>
      <c r="T235" s="1" t="s">
        <v>1</v>
      </c>
      <c r="U235" s="1" t="s">
        <v>26</v>
      </c>
      <c r="V235" s="1" t="s">
        <v>1</v>
      </c>
      <c r="W235" s="1" t="s">
        <v>1</v>
      </c>
      <c r="X235" s="1"/>
      <c r="Y235" s="1" t="s">
        <v>1</v>
      </c>
      <c r="Z235" s="1" t="s">
        <v>1</v>
      </c>
      <c r="AA235" s="1" t="s">
        <v>1</v>
      </c>
      <c r="AB235" s="1"/>
    </row>
    <row r="236" spans="1:28" x14ac:dyDescent="0.35">
      <c r="A236" t="s">
        <v>791</v>
      </c>
      <c r="B236" t="s">
        <v>13</v>
      </c>
      <c r="C236" t="s">
        <v>790</v>
      </c>
      <c r="D236" t="s">
        <v>789</v>
      </c>
      <c r="E236" t="s">
        <v>56</v>
      </c>
      <c r="F236" t="s">
        <v>22</v>
      </c>
      <c r="G236" t="s">
        <v>773</v>
      </c>
      <c r="H236" t="s">
        <v>788</v>
      </c>
      <c r="J236">
        <v>19.2</v>
      </c>
      <c r="K236" s="1" t="s">
        <v>1</v>
      </c>
      <c r="L236" s="1" t="s">
        <v>20</v>
      </c>
      <c r="M236" s="1">
        <v>14.2</v>
      </c>
      <c r="N236" s="1" t="s">
        <v>1</v>
      </c>
      <c r="O236" s="1" t="s">
        <v>20</v>
      </c>
      <c r="P236" s="1" t="s">
        <v>787</v>
      </c>
      <c r="Q236" s="1" t="s">
        <v>1</v>
      </c>
      <c r="R236" s="1" t="s">
        <v>340</v>
      </c>
      <c r="S236" s="1" t="s">
        <v>786</v>
      </c>
      <c r="T236" s="1" t="s">
        <v>1</v>
      </c>
      <c r="U236" s="1" t="s">
        <v>26</v>
      </c>
      <c r="V236" s="1" t="s">
        <v>1</v>
      </c>
      <c r="W236" s="1" t="s">
        <v>1</v>
      </c>
      <c r="X236" s="1"/>
      <c r="Y236" s="1" t="s">
        <v>1</v>
      </c>
      <c r="Z236" s="1" t="s">
        <v>1</v>
      </c>
      <c r="AA236" s="1" t="s">
        <v>1</v>
      </c>
      <c r="AB236" s="1"/>
    </row>
    <row r="237" spans="1:28" x14ac:dyDescent="0.35">
      <c r="A237" t="s">
        <v>785</v>
      </c>
      <c r="B237" t="s">
        <v>46</v>
      </c>
      <c r="C237" t="s">
        <v>784</v>
      </c>
      <c r="E237" t="s">
        <v>11</v>
      </c>
      <c r="F237" t="s">
        <v>22</v>
      </c>
      <c r="G237" t="s">
        <v>773</v>
      </c>
      <c r="H237" t="s">
        <v>778</v>
      </c>
      <c r="I237" t="s">
        <v>8</v>
      </c>
      <c r="J237">
        <v>6.2</v>
      </c>
      <c r="K237" s="1" t="s">
        <v>1</v>
      </c>
      <c r="L237" s="1" t="s">
        <v>340</v>
      </c>
      <c r="M237" s="1">
        <v>6.2</v>
      </c>
      <c r="N237" s="1" t="s">
        <v>1</v>
      </c>
      <c r="O237" s="1" t="s">
        <v>340</v>
      </c>
      <c r="P237" s="1" t="s">
        <v>783</v>
      </c>
      <c r="Q237" s="1" t="s">
        <v>1</v>
      </c>
      <c r="R237" s="1" t="s">
        <v>340</v>
      </c>
      <c r="S237" s="1" t="s">
        <v>782</v>
      </c>
      <c r="T237" s="1" t="s">
        <v>1</v>
      </c>
      <c r="U237" s="1" t="s">
        <v>26</v>
      </c>
      <c r="V237" s="1" t="s">
        <v>1</v>
      </c>
      <c r="W237" s="1" t="s">
        <v>1</v>
      </c>
      <c r="X237" s="1"/>
      <c r="Y237" s="1" t="s">
        <v>1</v>
      </c>
      <c r="Z237" s="1" t="s">
        <v>2</v>
      </c>
      <c r="AA237" s="1" t="s">
        <v>1</v>
      </c>
      <c r="AB237" s="1" t="s">
        <v>649</v>
      </c>
    </row>
    <row r="238" spans="1:28" x14ac:dyDescent="0.35">
      <c r="A238" t="s">
        <v>781</v>
      </c>
      <c r="B238" t="s">
        <v>46</v>
      </c>
      <c r="C238" t="s">
        <v>780</v>
      </c>
      <c r="D238" t="s">
        <v>779</v>
      </c>
      <c r="E238" t="s">
        <v>62</v>
      </c>
      <c r="F238" t="s">
        <v>22</v>
      </c>
      <c r="G238" t="s">
        <v>773</v>
      </c>
      <c r="H238" t="s">
        <v>778</v>
      </c>
      <c r="I238" t="s">
        <v>8</v>
      </c>
      <c r="J238">
        <v>40</v>
      </c>
      <c r="K238" s="1" t="s">
        <v>1</v>
      </c>
      <c r="L238" s="1" t="s">
        <v>20</v>
      </c>
      <c r="M238" s="1">
        <v>40</v>
      </c>
      <c r="N238" s="1" t="s">
        <v>1</v>
      </c>
      <c r="O238" s="1" t="s">
        <v>20</v>
      </c>
      <c r="P238" s="1" t="s">
        <v>777</v>
      </c>
      <c r="Q238" s="1" t="s">
        <v>1</v>
      </c>
      <c r="R238" s="1" t="s">
        <v>340</v>
      </c>
      <c r="S238" s="1" t="s">
        <v>776</v>
      </c>
      <c r="T238" s="1" t="s">
        <v>1</v>
      </c>
      <c r="U238" s="1" t="s">
        <v>26</v>
      </c>
      <c r="V238" s="1" t="s">
        <v>1</v>
      </c>
      <c r="W238" s="1" t="s">
        <v>1</v>
      </c>
      <c r="X238" s="1"/>
      <c r="Y238" s="1" t="s">
        <v>1</v>
      </c>
      <c r="Z238" s="1" t="s">
        <v>2</v>
      </c>
      <c r="AA238" s="1" t="s">
        <v>1</v>
      </c>
      <c r="AB238" s="1" t="s">
        <v>649</v>
      </c>
    </row>
    <row r="239" spans="1:28" x14ac:dyDescent="0.35">
      <c r="A239" t="s">
        <v>775</v>
      </c>
      <c r="B239" t="s">
        <v>46</v>
      </c>
      <c r="C239" t="s">
        <v>774</v>
      </c>
      <c r="E239" t="s">
        <v>62</v>
      </c>
      <c r="F239" t="s">
        <v>10</v>
      </c>
      <c r="G239" t="s">
        <v>773</v>
      </c>
      <c r="H239" t="s">
        <v>367</v>
      </c>
      <c r="J239">
        <v>421</v>
      </c>
      <c r="K239" s="1" t="s">
        <v>1</v>
      </c>
      <c r="L239" s="1" t="s">
        <v>20</v>
      </c>
      <c r="M239" s="1">
        <v>421</v>
      </c>
      <c r="N239" s="1" t="s">
        <v>1</v>
      </c>
      <c r="O239" s="1" t="s">
        <v>20</v>
      </c>
      <c r="P239" s="1" t="s">
        <v>1</v>
      </c>
      <c r="Q239" s="1" t="s">
        <v>1</v>
      </c>
      <c r="R239" s="1"/>
      <c r="S239" s="1" t="s">
        <v>1</v>
      </c>
      <c r="T239" s="1" t="s">
        <v>1</v>
      </c>
      <c r="U239" s="1"/>
      <c r="V239" s="1" t="s">
        <v>1</v>
      </c>
      <c r="W239" s="1" t="s">
        <v>1</v>
      </c>
      <c r="X239" s="1"/>
      <c r="Y239" s="1" t="s">
        <v>1</v>
      </c>
      <c r="Z239" s="1" t="s">
        <v>772</v>
      </c>
      <c r="AA239" s="1" t="s">
        <v>1</v>
      </c>
      <c r="AB239" s="1" t="s">
        <v>771</v>
      </c>
    </row>
    <row r="240" spans="1:28" x14ac:dyDescent="0.35">
      <c r="A240" t="s">
        <v>770</v>
      </c>
      <c r="B240" t="s">
        <v>46</v>
      </c>
      <c r="C240" t="s">
        <v>769</v>
      </c>
      <c r="E240" t="s">
        <v>56</v>
      </c>
      <c r="F240" t="s">
        <v>22</v>
      </c>
      <c r="G240" t="s">
        <v>610</v>
      </c>
      <c r="J240">
        <v>4.95</v>
      </c>
      <c r="K240" s="1" t="s">
        <v>1</v>
      </c>
      <c r="L240" s="1" t="s">
        <v>620</v>
      </c>
      <c r="M240" s="1">
        <v>4.95</v>
      </c>
      <c r="N240" s="1" t="s">
        <v>1</v>
      </c>
      <c r="O240" s="1" t="s">
        <v>620</v>
      </c>
      <c r="P240" s="1" t="s">
        <v>768</v>
      </c>
      <c r="Q240" s="1" t="s">
        <v>1</v>
      </c>
      <c r="R240" s="1" t="s">
        <v>49</v>
      </c>
      <c r="S240" s="1" t="s">
        <v>767</v>
      </c>
      <c r="T240" s="1" t="s">
        <v>1</v>
      </c>
      <c r="U240" s="1" t="s">
        <v>170</v>
      </c>
      <c r="V240" s="1" t="s">
        <v>767</v>
      </c>
      <c r="W240" s="1" t="s">
        <v>1</v>
      </c>
      <c r="X240" s="1" t="s">
        <v>170</v>
      </c>
      <c r="Y240" s="1" t="s">
        <v>664</v>
      </c>
      <c r="Z240" s="1" t="s">
        <v>1</v>
      </c>
      <c r="AA240" s="1" t="s">
        <v>1</v>
      </c>
      <c r="AB240" s="1"/>
    </row>
    <row r="241" spans="1:28" x14ac:dyDescent="0.35">
      <c r="A241" t="s">
        <v>766</v>
      </c>
      <c r="B241" t="s">
        <v>13</v>
      </c>
      <c r="C241" t="s">
        <v>765</v>
      </c>
      <c r="D241" t="s">
        <v>764</v>
      </c>
      <c r="E241" t="s">
        <v>56</v>
      </c>
      <c r="F241" t="s">
        <v>22</v>
      </c>
      <c r="G241" t="s">
        <v>610</v>
      </c>
      <c r="J241">
        <v>26</v>
      </c>
      <c r="K241" s="1" t="s">
        <v>763</v>
      </c>
      <c r="L241" s="1" t="s">
        <v>646</v>
      </c>
      <c r="M241" s="1">
        <v>26</v>
      </c>
      <c r="N241" s="1">
        <v>56.8</v>
      </c>
      <c r="O241" s="1" t="s">
        <v>646</v>
      </c>
      <c r="P241" s="1" t="s">
        <v>199</v>
      </c>
      <c r="Q241" s="1" t="s">
        <v>5</v>
      </c>
      <c r="R241" s="1" t="s">
        <v>163</v>
      </c>
      <c r="S241" s="1" t="s">
        <v>199</v>
      </c>
      <c r="T241" s="1" t="s">
        <v>686</v>
      </c>
      <c r="U241" s="1" t="s">
        <v>762</v>
      </c>
      <c r="V241" s="1" t="s">
        <v>199</v>
      </c>
      <c r="W241" s="1" t="s">
        <v>761</v>
      </c>
      <c r="X241" s="1" t="s">
        <v>293</v>
      </c>
      <c r="Y241" s="1" t="s">
        <v>199</v>
      </c>
      <c r="Z241" s="1" t="s">
        <v>199</v>
      </c>
      <c r="AA241" s="1" t="s">
        <v>5</v>
      </c>
      <c r="AB241" s="1" t="s">
        <v>760</v>
      </c>
    </row>
    <row r="242" spans="1:28" x14ac:dyDescent="0.35">
      <c r="A242" t="s">
        <v>759</v>
      </c>
      <c r="B242" t="s">
        <v>46</v>
      </c>
      <c r="C242" t="s">
        <v>758</v>
      </c>
      <c r="E242" t="s">
        <v>56</v>
      </c>
      <c r="F242" t="s">
        <v>22</v>
      </c>
      <c r="G242" t="s">
        <v>610</v>
      </c>
      <c r="J242">
        <v>10</v>
      </c>
      <c r="K242" s="1" t="s">
        <v>1</v>
      </c>
      <c r="L242" s="1" t="s">
        <v>7</v>
      </c>
      <c r="M242" s="1">
        <v>10</v>
      </c>
      <c r="N242" s="1" t="s">
        <v>1</v>
      </c>
      <c r="O242" s="1" t="s">
        <v>7</v>
      </c>
      <c r="P242" s="1" t="s">
        <v>154</v>
      </c>
      <c r="Q242" s="1" t="s">
        <v>1</v>
      </c>
      <c r="R242" s="1" t="s">
        <v>651</v>
      </c>
      <c r="S242" s="1" t="s">
        <v>154</v>
      </c>
      <c r="T242" s="1" t="s">
        <v>1</v>
      </c>
      <c r="U242" s="1" t="s">
        <v>660</v>
      </c>
      <c r="V242" s="1" t="s">
        <v>154</v>
      </c>
      <c r="W242" s="1" t="s">
        <v>1</v>
      </c>
      <c r="X242" s="1" t="s">
        <v>240</v>
      </c>
      <c r="Y242" s="1" t="s">
        <v>154</v>
      </c>
      <c r="Z242" s="1" t="s">
        <v>154</v>
      </c>
      <c r="AA242" s="1" t="s">
        <v>1</v>
      </c>
      <c r="AB242" s="1" t="s">
        <v>579</v>
      </c>
    </row>
    <row r="243" spans="1:28" x14ac:dyDescent="0.35">
      <c r="A243" t="s">
        <v>757</v>
      </c>
      <c r="B243" t="s">
        <v>46</v>
      </c>
      <c r="C243" t="s">
        <v>756</v>
      </c>
      <c r="E243" t="s">
        <v>44</v>
      </c>
      <c r="F243" t="s">
        <v>22</v>
      </c>
      <c r="G243" t="s">
        <v>610</v>
      </c>
      <c r="H243" t="s">
        <v>755</v>
      </c>
      <c r="J243">
        <v>2</v>
      </c>
      <c r="K243" s="1" t="s">
        <v>1</v>
      </c>
      <c r="L243" s="1" t="s">
        <v>7</v>
      </c>
      <c r="M243" s="1">
        <v>2</v>
      </c>
      <c r="N243" s="1" t="s">
        <v>1</v>
      </c>
      <c r="O243" s="1" t="s">
        <v>7</v>
      </c>
      <c r="P243" s="1" t="s">
        <v>208</v>
      </c>
      <c r="Q243" s="1" t="s">
        <v>1</v>
      </c>
      <c r="R243" s="1" t="s">
        <v>651</v>
      </c>
      <c r="S243" s="1" t="s">
        <v>208</v>
      </c>
      <c r="T243" s="1" t="s">
        <v>1</v>
      </c>
      <c r="U243" s="1" t="s">
        <v>660</v>
      </c>
      <c r="V243" s="1" t="s">
        <v>208</v>
      </c>
      <c r="W243" s="1" t="s">
        <v>1</v>
      </c>
      <c r="X243" s="1" t="s">
        <v>240</v>
      </c>
      <c r="Y243" s="1" t="s">
        <v>208</v>
      </c>
      <c r="Z243" s="1" t="s">
        <v>208</v>
      </c>
      <c r="AA243" s="1" t="s">
        <v>1</v>
      </c>
      <c r="AB243" s="1" t="s">
        <v>754</v>
      </c>
    </row>
    <row r="244" spans="1:28" x14ac:dyDescent="0.35">
      <c r="A244" t="s">
        <v>753</v>
      </c>
      <c r="B244" t="s">
        <v>46</v>
      </c>
      <c r="C244" t="s">
        <v>752</v>
      </c>
      <c r="E244" t="s">
        <v>44</v>
      </c>
      <c r="F244" t="s">
        <v>22</v>
      </c>
      <c r="G244" t="s">
        <v>610</v>
      </c>
      <c r="H244" t="s">
        <v>751</v>
      </c>
      <c r="J244">
        <v>20</v>
      </c>
      <c r="K244" s="1" t="s">
        <v>1</v>
      </c>
      <c r="L244" s="1" t="s">
        <v>7</v>
      </c>
      <c r="M244" s="1">
        <v>20</v>
      </c>
      <c r="N244" s="1" t="s">
        <v>1</v>
      </c>
      <c r="O244" s="1" t="s">
        <v>7</v>
      </c>
      <c r="P244" s="1" t="s">
        <v>126</v>
      </c>
      <c r="Q244" s="1" t="s">
        <v>1</v>
      </c>
      <c r="R244" s="1" t="s">
        <v>651</v>
      </c>
      <c r="S244" s="1" t="s">
        <v>126</v>
      </c>
      <c r="T244" s="1" t="s">
        <v>1</v>
      </c>
      <c r="U244" s="1" t="s">
        <v>660</v>
      </c>
      <c r="V244" s="1" t="s">
        <v>126</v>
      </c>
      <c r="W244" s="1" t="s">
        <v>1</v>
      </c>
      <c r="X244" s="1" t="s">
        <v>240</v>
      </c>
      <c r="Y244" s="1" t="s">
        <v>126</v>
      </c>
      <c r="Z244" s="1" t="s">
        <v>750</v>
      </c>
      <c r="AA244" s="1" t="s">
        <v>1</v>
      </c>
      <c r="AB244" s="1" t="s">
        <v>136</v>
      </c>
    </row>
    <row r="245" spans="1:28" x14ac:dyDescent="0.35">
      <c r="A245" t="s">
        <v>749</v>
      </c>
      <c r="B245" t="s">
        <v>46</v>
      </c>
      <c r="C245" t="s">
        <v>748</v>
      </c>
      <c r="E245" t="s">
        <v>44</v>
      </c>
      <c r="F245" t="s">
        <v>22</v>
      </c>
      <c r="G245" t="s">
        <v>610</v>
      </c>
      <c r="J245">
        <v>7.37</v>
      </c>
      <c r="K245" s="1" t="s">
        <v>1</v>
      </c>
      <c r="L245" s="1" t="s">
        <v>646</v>
      </c>
      <c r="M245" s="1">
        <v>7.37</v>
      </c>
      <c r="N245" s="1" t="s">
        <v>1</v>
      </c>
      <c r="O245" s="1" t="s">
        <v>646</v>
      </c>
      <c r="P245" s="1" t="s">
        <v>747</v>
      </c>
      <c r="Q245" s="1" t="s">
        <v>1</v>
      </c>
      <c r="R245" s="1" t="s">
        <v>746</v>
      </c>
      <c r="S245" s="1" t="s">
        <v>745</v>
      </c>
      <c r="T245" s="1" t="s">
        <v>1</v>
      </c>
      <c r="U245" s="1" t="s">
        <v>660</v>
      </c>
      <c r="V245" s="1" t="s">
        <v>745</v>
      </c>
      <c r="W245" s="1" t="s">
        <v>1</v>
      </c>
      <c r="X245" s="1" t="s">
        <v>240</v>
      </c>
      <c r="Y245" s="1" t="s">
        <v>1</v>
      </c>
      <c r="Z245" s="1" t="s">
        <v>1</v>
      </c>
      <c r="AA245" s="1" t="s">
        <v>1</v>
      </c>
      <c r="AB245" s="1"/>
    </row>
    <row r="246" spans="1:28" x14ac:dyDescent="0.35">
      <c r="A246" t="s">
        <v>744</v>
      </c>
      <c r="B246" t="s">
        <v>46</v>
      </c>
      <c r="C246" t="s">
        <v>743</v>
      </c>
      <c r="E246" t="s">
        <v>44</v>
      </c>
      <c r="F246" t="s">
        <v>22</v>
      </c>
      <c r="G246" t="s">
        <v>610</v>
      </c>
      <c r="J246">
        <v>1.8</v>
      </c>
      <c r="K246" s="1" t="s">
        <v>1</v>
      </c>
      <c r="L246" s="1" t="s">
        <v>620</v>
      </c>
      <c r="M246" s="1">
        <v>1.8</v>
      </c>
      <c r="N246" s="1" t="s">
        <v>1</v>
      </c>
      <c r="O246" s="1" t="s">
        <v>620</v>
      </c>
      <c r="P246" s="1" t="s">
        <v>327</v>
      </c>
      <c r="Q246" s="1" t="s">
        <v>1</v>
      </c>
      <c r="R246" s="1" t="s">
        <v>742</v>
      </c>
      <c r="S246" s="1" t="s">
        <v>327</v>
      </c>
      <c r="T246" s="1" t="s">
        <v>1</v>
      </c>
      <c r="U246" s="1" t="s">
        <v>660</v>
      </c>
      <c r="V246" s="1" t="s">
        <v>327</v>
      </c>
      <c r="W246" s="1" t="s">
        <v>1</v>
      </c>
      <c r="X246" s="1" t="s">
        <v>240</v>
      </c>
      <c r="Y246" s="1" t="s">
        <v>1</v>
      </c>
      <c r="Z246" s="1" t="s">
        <v>327</v>
      </c>
      <c r="AA246" s="1" t="s">
        <v>1</v>
      </c>
      <c r="AB246" s="1" t="s">
        <v>741</v>
      </c>
    </row>
    <row r="247" spans="1:28" x14ac:dyDescent="0.35">
      <c r="A247" t="s">
        <v>740</v>
      </c>
      <c r="B247" t="s">
        <v>13</v>
      </c>
      <c r="C247" t="s">
        <v>739</v>
      </c>
      <c r="D247" t="s">
        <v>738</v>
      </c>
      <c r="E247" t="s">
        <v>44</v>
      </c>
      <c r="F247" t="s">
        <v>22</v>
      </c>
      <c r="G247" t="s">
        <v>610</v>
      </c>
      <c r="H247" t="s">
        <v>737</v>
      </c>
      <c r="J247">
        <v>548</v>
      </c>
      <c r="K247" s="1" t="s">
        <v>1</v>
      </c>
      <c r="L247" s="1" t="s">
        <v>620</v>
      </c>
      <c r="M247" s="1">
        <v>0</v>
      </c>
      <c r="N247" s="1" t="s">
        <v>1</v>
      </c>
      <c r="O247" s="1" t="s">
        <v>620</v>
      </c>
      <c r="P247" s="1" t="s">
        <v>736</v>
      </c>
      <c r="Q247" s="1" t="s">
        <v>5</v>
      </c>
      <c r="R247" s="1" t="s">
        <v>651</v>
      </c>
      <c r="S247" s="1" t="s">
        <v>736</v>
      </c>
      <c r="T247" s="1" t="s">
        <v>1</v>
      </c>
      <c r="U247" s="1" t="s">
        <v>660</v>
      </c>
      <c r="V247" s="1" t="s">
        <v>736</v>
      </c>
      <c r="W247" s="1" t="s">
        <v>1</v>
      </c>
      <c r="X247" s="1" t="s">
        <v>240</v>
      </c>
      <c r="Y247" s="1" t="s">
        <v>1</v>
      </c>
      <c r="Z247" s="1" t="s">
        <v>735</v>
      </c>
      <c r="AA247" s="1" t="s">
        <v>1</v>
      </c>
      <c r="AB247" s="1" t="s">
        <v>734</v>
      </c>
    </row>
    <row r="248" spans="1:28" x14ac:dyDescent="0.35">
      <c r="A248" t="s">
        <v>733</v>
      </c>
      <c r="B248" t="s">
        <v>46</v>
      </c>
      <c r="C248" t="s">
        <v>732</v>
      </c>
      <c r="E248" t="s">
        <v>44</v>
      </c>
      <c r="F248" t="s">
        <v>22</v>
      </c>
      <c r="G248" t="s">
        <v>610</v>
      </c>
      <c r="J248">
        <v>6.3</v>
      </c>
      <c r="K248" s="1" t="s">
        <v>1</v>
      </c>
      <c r="L248" s="1" t="s">
        <v>731</v>
      </c>
      <c r="M248" s="1">
        <v>6.3</v>
      </c>
      <c r="N248" s="1" t="s">
        <v>1</v>
      </c>
      <c r="O248" s="1" t="s">
        <v>731</v>
      </c>
      <c r="P248" s="1" t="s">
        <v>730</v>
      </c>
      <c r="Q248" s="1" t="s">
        <v>5</v>
      </c>
      <c r="R248" s="1" t="s">
        <v>651</v>
      </c>
      <c r="S248" s="1" t="s">
        <v>730</v>
      </c>
      <c r="T248" s="1" t="s">
        <v>1</v>
      </c>
      <c r="U248" s="1" t="s">
        <v>660</v>
      </c>
      <c r="V248" s="1" t="s">
        <v>730</v>
      </c>
      <c r="W248" s="1" t="s">
        <v>1</v>
      </c>
      <c r="X248" s="1" t="s">
        <v>293</v>
      </c>
      <c r="Y248" s="1" t="s">
        <v>1</v>
      </c>
      <c r="Z248" s="1" t="s">
        <v>730</v>
      </c>
      <c r="AA248" s="1" t="s">
        <v>1</v>
      </c>
      <c r="AB248" s="1" t="s">
        <v>729</v>
      </c>
    </row>
    <row r="249" spans="1:28" x14ac:dyDescent="0.35">
      <c r="A249" t="s">
        <v>728</v>
      </c>
      <c r="B249" t="s">
        <v>46</v>
      </c>
      <c r="C249" t="s">
        <v>727</v>
      </c>
      <c r="E249" t="s">
        <v>44</v>
      </c>
      <c r="F249" t="s">
        <v>22</v>
      </c>
      <c r="G249" t="s">
        <v>610</v>
      </c>
      <c r="J249">
        <v>3.84</v>
      </c>
      <c r="K249" s="1" t="s">
        <v>1</v>
      </c>
      <c r="L249" s="1" t="s">
        <v>646</v>
      </c>
      <c r="M249" s="1">
        <v>3.84</v>
      </c>
      <c r="N249" s="1" t="s">
        <v>1</v>
      </c>
      <c r="O249" s="1" t="s">
        <v>646</v>
      </c>
      <c r="P249" s="1" t="s">
        <v>180</v>
      </c>
      <c r="Q249" s="1" t="s">
        <v>1</v>
      </c>
      <c r="R249" s="1" t="s">
        <v>651</v>
      </c>
      <c r="S249" s="1" t="s">
        <v>180</v>
      </c>
      <c r="T249" s="1" t="s">
        <v>1</v>
      </c>
      <c r="U249" s="1" t="s">
        <v>660</v>
      </c>
      <c r="V249" s="1" t="s">
        <v>180</v>
      </c>
      <c r="W249" s="1" t="s">
        <v>1</v>
      </c>
      <c r="X249" s="1" t="s">
        <v>293</v>
      </c>
      <c r="Y249" s="1" t="s">
        <v>1</v>
      </c>
      <c r="Z249" s="1" t="s">
        <v>180</v>
      </c>
      <c r="AA249" s="1" t="s">
        <v>1</v>
      </c>
      <c r="AB249" s="1" t="s">
        <v>726</v>
      </c>
    </row>
    <row r="250" spans="1:28" x14ac:dyDescent="0.35">
      <c r="A250" t="s">
        <v>725</v>
      </c>
      <c r="B250" t="s">
        <v>46</v>
      </c>
      <c r="C250" t="s">
        <v>724</v>
      </c>
      <c r="E250" t="s">
        <v>44</v>
      </c>
      <c r="F250" t="s">
        <v>22</v>
      </c>
      <c r="G250" t="s">
        <v>610</v>
      </c>
      <c r="J250">
        <v>0.05</v>
      </c>
      <c r="K250" s="1" t="s">
        <v>1</v>
      </c>
      <c r="L250" s="1" t="s">
        <v>620</v>
      </c>
      <c r="M250" s="1">
        <v>0.05</v>
      </c>
      <c r="N250" s="1" t="s">
        <v>1</v>
      </c>
      <c r="O250" s="1" t="s">
        <v>620</v>
      </c>
      <c r="P250" s="1" t="s">
        <v>262</v>
      </c>
      <c r="Q250" s="1" t="s">
        <v>1</v>
      </c>
      <c r="R250" s="1" t="s">
        <v>651</v>
      </c>
      <c r="S250" s="1" t="s">
        <v>262</v>
      </c>
      <c r="T250" s="1" t="s">
        <v>1</v>
      </c>
      <c r="U250" s="1" t="s">
        <v>660</v>
      </c>
      <c r="V250" s="1" t="s">
        <v>1</v>
      </c>
      <c r="W250" s="1" t="s">
        <v>1</v>
      </c>
      <c r="X250" s="1"/>
      <c r="Y250" s="1" t="s">
        <v>1</v>
      </c>
      <c r="Z250" s="1" t="s">
        <v>262</v>
      </c>
      <c r="AA250" s="1" t="s">
        <v>1</v>
      </c>
      <c r="AB250" s="1" t="s">
        <v>723</v>
      </c>
    </row>
    <row r="251" spans="1:28" x14ac:dyDescent="0.35">
      <c r="A251" t="s">
        <v>722</v>
      </c>
      <c r="B251" t="s">
        <v>46</v>
      </c>
      <c r="C251" t="s">
        <v>721</v>
      </c>
      <c r="E251" t="s">
        <v>44</v>
      </c>
      <c r="F251" t="s">
        <v>22</v>
      </c>
      <c r="G251" t="s">
        <v>610</v>
      </c>
      <c r="J251">
        <v>0.52</v>
      </c>
      <c r="K251" s="1" t="s">
        <v>1</v>
      </c>
      <c r="L251" s="1" t="s">
        <v>675</v>
      </c>
      <c r="M251" s="1">
        <v>0.52</v>
      </c>
      <c r="N251" s="1" t="s">
        <v>1</v>
      </c>
      <c r="O251" s="1" t="s">
        <v>675</v>
      </c>
      <c r="P251" s="1" t="s">
        <v>720</v>
      </c>
      <c r="Q251" s="1" t="s">
        <v>1</v>
      </c>
      <c r="R251" s="1" t="s">
        <v>163</v>
      </c>
      <c r="S251" s="1" t="s">
        <v>720</v>
      </c>
      <c r="T251" s="1" t="s">
        <v>1</v>
      </c>
      <c r="U251" s="1" t="s">
        <v>660</v>
      </c>
      <c r="V251" s="1" t="s">
        <v>1</v>
      </c>
      <c r="W251" s="1" t="s">
        <v>1</v>
      </c>
      <c r="X251" s="1"/>
      <c r="Y251" s="1" t="s">
        <v>1</v>
      </c>
      <c r="Z251" s="1" t="s">
        <v>720</v>
      </c>
      <c r="AA251" s="1" t="s">
        <v>1</v>
      </c>
      <c r="AB251" s="1" t="s">
        <v>719</v>
      </c>
    </row>
    <row r="252" spans="1:28" x14ac:dyDescent="0.35">
      <c r="A252" t="s">
        <v>718</v>
      </c>
      <c r="B252" t="s">
        <v>46</v>
      </c>
      <c r="C252" t="s">
        <v>717</v>
      </c>
      <c r="D252" t="s">
        <v>716</v>
      </c>
      <c r="E252" t="s">
        <v>56</v>
      </c>
      <c r="F252" t="s">
        <v>22</v>
      </c>
      <c r="G252" t="s">
        <v>610</v>
      </c>
      <c r="J252">
        <v>42.08</v>
      </c>
      <c r="K252" s="1" t="s">
        <v>715</v>
      </c>
      <c r="L252" s="1" t="s">
        <v>620</v>
      </c>
      <c r="M252" s="1">
        <v>42.08</v>
      </c>
      <c r="N252" s="1">
        <v>2.2200000000000002</v>
      </c>
      <c r="O252" s="1" t="s">
        <v>620</v>
      </c>
      <c r="P252" s="1" t="s">
        <v>714</v>
      </c>
      <c r="Q252" s="1" t="s">
        <v>715</v>
      </c>
      <c r="R252" s="1" t="s">
        <v>163</v>
      </c>
      <c r="S252" s="1" t="s">
        <v>714</v>
      </c>
      <c r="T252" s="1" t="s">
        <v>715</v>
      </c>
      <c r="U252" s="1" t="s">
        <v>660</v>
      </c>
      <c r="V252" s="1" t="s">
        <v>714</v>
      </c>
      <c r="W252" s="1" t="s">
        <v>713</v>
      </c>
      <c r="X252" s="1" t="s">
        <v>293</v>
      </c>
      <c r="Y252" s="1" t="s">
        <v>712</v>
      </c>
      <c r="Z252" s="1" t="s">
        <v>712</v>
      </c>
      <c r="AA252" s="1" t="s">
        <v>1</v>
      </c>
      <c r="AB252" s="1" t="s">
        <v>556</v>
      </c>
    </row>
    <row r="253" spans="1:28" x14ac:dyDescent="0.35">
      <c r="A253" t="s">
        <v>711</v>
      </c>
      <c r="B253" t="s">
        <v>46</v>
      </c>
      <c r="C253" t="s">
        <v>710</v>
      </c>
      <c r="E253" t="s">
        <v>56</v>
      </c>
      <c r="F253" t="s">
        <v>22</v>
      </c>
      <c r="G253" t="s">
        <v>610</v>
      </c>
      <c r="J253">
        <v>3.8</v>
      </c>
      <c r="K253" s="1" t="s">
        <v>1</v>
      </c>
      <c r="L253" s="1" t="s">
        <v>187</v>
      </c>
      <c r="M253" s="1">
        <v>3.8</v>
      </c>
      <c r="N253" s="1" t="s">
        <v>1</v>
      </c>
      <c r="O253" s="1" t="s">
        <v>187</v>
      </c>
      <c r="P253" s="1" t="s">
        <v>709</v>
      </c>
      <c r="Q253" s="1" t="s">
        <v>1</v>
      </c>
      <c r="R253" s="1" t="s">
        <v>163</v>
      </c>
      <c r="S253" s="1" t="s">
        <v>709</v>
      </c>
      <c r="T253" s="1" t="s">
        <v>1</v>
      </c>
      <c r="U253" s="1" t="s">
        <v>660</v>
      </c>
      <c r="V253" s="1" t="s">
        <v>709</v>
      </c>
      <c r="W253" s="1" t="s">
        <v>1</v>
      </c>
      <c r="X253" s="1" t="s">
        <v>708</v>
      </c>
      <c r="Y253" s="1" t="s">
        <v>2</v>
      </c>
      <c r="Z253" s="1" t="s">
        <v>1</v>
      </c>
      <c r="AA253" s="1" t="s">
        <v>1</v>
      </c>
      <c r="AB253" s="1"/>
    </row>
    <row r="254" spans="1:28" x14ac:dyDescent="0.35">
      <c r="A254" t="s">
        <v>707</v>
      </c>
      <c r="B254" t="s">
        <v>46</v>
      </c>
      <c r="C254" t="s">
        <v>706</v>
      </c>
      <c r="E254" t="s">
        <v>44</v>
      </c>
      <c r="F254" t="s">
        <v>22</v>
      </c>
      <c r="G254" t="s">
        <v>610</v>
      </c>
      <c r="H254" t="s">
        <v>705</v>
      </c>
      <c r="J254">
        <v>150</v>
      </c>
      <c r="K254" s="1" t="s">
        <v>1</v>
      </c>
      <c r="L254" s="1" t="s">
        <v>646</v>
      </c>
      <c r="M254" s="1">
        <v>150</v>
      </c>
      <c r="N254" s="1" t="s">
        <v>1</v>
      </c>
      <c r="O254" s="1" t="s">
        <v>646</v>
      </c>
      <c r="P254" s="1" t="s">
        <v>704</v>
      </c>
      <c r="Q254" s="1" t="s">
        <v>1</v>
      </c>
      <c r="R254" s="1" t="s">
        <v>651</v>
      </c>
      <c r="S254" s="1" t="s">
        <v>704</v>
      </c>
      <c r="T254" s="1" t="s">
        <v>1</v>
      </c>
      <c r="U254" s="1" t="s">
        <v>660</v>
      </c>
      <c r="V254" s="1" t="s">
        <v>704</v>
      </c>
      <c r="W254" s="1" t="s">
        <v>1</v>
      </c>
      <c r="X254" s="1" t="s">
        <v>240</v>
      </c>
      <c r="Y254" s="1" t="s">
        <v>704</v>
      </c>
      <c r="Z254" s="1" t="s">
        <v>703</v>
      </c>
      <c r="AA254" s="1" t="s">
        <v>1</v>
      </c>
      <c r="AB254" s="1" t="s">
        <v>232</v>
      </c>
    </row>
    <row r="255" spans="1:28" x14ac:dyDescent="0.35">
      <c r="A255" t="s">
        <v>702</v>
      </c>
      <c r="B255" t="s">
        <v>46</v>
      </c>
      <c r="C255" t="s">
        <v>701</v>
      </c>
      <c r="E255" t="s">
        <v>44</v>
      </c>
      <c r="F255" t="s">
        <v>22</v>
      </c>
      <c r="G255" t="s">
        <v>610</v>
      </c>
      <c r="J255">
        <v>250</v>
      </c>
      <c r="K255" s="1" t="s">
        <v>1</v>
      </c>
      <c r="L255" s="1" t="s">
        <v>646</v>
      </c>
      <c r="M255" s="1">
        <v>250</v>
      </c>
      <c r="N255" s="1" t="s">
        <v>1</v>
      </c>
      <c r="O255" s="1" t="s">
        <v>646</v>
      </c>
      <c r="P255" s="1" t="s">
        <v>700</v>
      </c>
      <c r="Q255" s="1" t="s">
        <v>1</v>
      </c>
      <c r="R255" s="1" t="s">
        <v>651</v>
      </c>
      <c r="S255" s="1" t="s">
        <v>700</v>
      </c>
      <c r="T255" s="1" t="s">
        <v>1</v>
      </c>
      <c r="U255" s="1" t="s">
        <v>660</v>
      </c>
      <c r="V255" s="1" t="s">
        <v>700</v>
      </c>
      <c r="W255" s="1" t="s">
        <v>1</v>
      </c>
      <c r="X255" s="1" t="s">
        <v>240</v>
      </c>
      <c r="Y255" s="1" t="s">
        <v>700</v>
      </c>
      <c r="Z255" s="1" t="s">
        <v>700</v>
      </c>
      <c r="AA255" s="1" t="s">
        <v>1</v>
      </c>
      <c r="AB255" s="1" t="s">
        <v>527</v>
      </c>
    </row>
    <row r="256" spans="1:28" x14ac:dyDescent="0.35">
      <c r="A256" t="s">
        <v>699</v>
      </c>
      <c r="B256" t="s">
        <v>13</v>
      </c>
      <c r="C256" t="s">
        <v>698</v>
      </c>
      <c r="E256" t="s">
        <v>44</v>
      </c>
      <c r="F256" t="s">
        <v>22</v>
      </c>
      <c r="G256" t="s">
        <v>610</v>
      </c>
      <c r="J256">
        <v>40</v>
      </c>
      <c r="K256" s="1" t="s">
        <v>1</v>
      </c>
      <c r="L256" s="1" t="s">
        <v>7</v>
      </c>
      <c r="M256" s="1">
        <v>17.100000000000001</v>
      </c>
      <c r="N256" s="1" t="s">
        <v>1</v>
      </c>
      <c r="O256" s="1" t="s">
        <v>7</v>
      </c>
      <c r="P256" s="1" t="s">
        <v>591</v>
      </c>
      <c r="Q256" s="1" t="s">
        <v>1</v>
      </c>
      <c r="R256" s="1" t="s">
        <v>651</v>
      </c>
      <c r="S256" s="1" t="s">
        <v>591</v>
      </c>
      <c r="T256" s="1" t="s">
        <v>1</v>
      </c>
      <c r="U256" s="1" t="s">
        <v>660</v>
      </c>
      <c r="V256" s="1" t="s">
        <v>591</v>
      </c>
      <c r="W256" s="1" t="s">
        <v>1</v>
      </c>
      <c r="X256" s="1" t="s">
        <v>240</v>
      </c>
      <c r="Y256" s="1" t="s">
        <v>591</v>
      </c>
      <c r="Z256" s="1" t="s">
        <v>591</v>
      </c>
      <c r="AA256" s="1" t="s">
        <v>1</v>
      </c>
      <c r="AB256" s="1" t="s">
        <v>527</v>
      </c>
    </row>
    <row r="257" spans="1:28" x14ac:dyDescent="0.35">
      <c r="A257" t="s">
        <v>697</v>
      </c>
      <c r="B257" t="s">
        <v>46</v>
      </c>
      <c r="C257" t="s">
        <v>696</v>
      </c>
      <c r="E257" t="s">
        <v>44</v>
      </c>
      <c r="F257" t="s">
        <v>22</v>
      </c>
      <c r="G257" t="s">
        <v>610</v>
      </c>
      <c r="J257">
        <v>23</v>
      </c>
      <c r="K257" s="1" t="s">
        <v>1</v>
      </c>
      <c r="L257" s="1" t="s">
        <v>620</v>
      </c>
      <c r="M257" s="1">
        <v>23</v>
      </c>
      <c r="N257" s="1" t="s">
        <v>1</v>
      </c>
      <c r="O257" s="1" t="s">
        <v>620</v>
      </c>
      <c r="P257" s="1" t="s">
        <v>695</v>
      </c>
      <c r="Q257" s="1" t="s">
        <v>1</v>
      </c>
      <c r="R257" s="1" t="s">
        <v>651</v>
      </c>
      <c r="S257" s="1" t="s">
        <v>695</v>
      </c>
      <c r="T257" s="1" t="s">
        <v>1</v>
      </c>
      <c r="U257" s="1" t="s">
        <v>660</v>
      </c>
      <c r="V257" s="1" t="s">
        <v>695</v>
      </c>
      <c r="W257" s="1" t="s">
        <v>1</v>
      </c>
      <c r="X257" s="1" t="s">
        <v>240</v>
      </c>
      <c r="Y257" s="1" t="s">
        <v>695</v>
      </c>
      <c r="Z257" s="1" t="s">
        <v>695</v>
      </c>
      <c r="AA257" s="1" t="s">
        <v>1</v>
      </c>
      <c r="AB257" s="1" t="s">
        <v>527</v>
      </c>
    </row>
    <row r="258" spans="1:28" x14ac:dyDescent="0.35">
      <c r="A258" t="s">
        <v>694</v>
      </c>
      <c r="B258" t="s">
        <v>46</v>
      </c>
      <c r="C258" t="s">
        <v>693</v>
      </c>
      <c r="E258" t="s">
        <v>44</v>
      </c>
      <c r="F258" t="s">
        <v>22</v>
      </c>
      <c r="G258" t="s">
        <v>610</v>
      </c>
      <c r="J258">
        <v>50</v>
      </c>
      <c r="K258" s="1" t="s">
        <v>1</v>
      </c>
      <c r="L258" s="1" t="s">
        <v>646</v>
      </c>
      <c r="M258" s="1">
        <v>50</v>
      </c>
      <c r="N258" s="1" t="s">
        <v>1</v>
      </c>
      <c r="O258" s="1" t="s">
        <v>646</v>
      </c>
      <c r="P258" s="1" t="s">
        <v>682</v>
      </c>
      <c r="Q258" s="1" t="s">
        <v>1</v>
      </c>
      <c r="R258" s="1" t="s">
        <v>651</v>
      </c>
      <c r="S258" s="1" t="s">
        <v>682</v>
      </c>
      <c r="T258" s="1" t="s">
        <v>1</v>
      </c>
      <c r="U258" s="1" t="s">
        <v>660</v>
      </c>
      <c r="V258" s="1" t="s">
        <v>682</v>
      </c>
      <c r="W258" s="1" t="s">
        <v>1</v>
      </c>
      <c r="X258" s="1" t="s">
        <v>240</v>
      </c>
      <c r="Y258" s="1" t="s">
        <v>682</v>
      </c>
      <c r="Z258" s="1" t="s">
        <v>682</v>
      </c>
      <c r="AA258" s="1" t="s">
        <v>1</v>
      </c>
      <c r="AB258" s="1" t="s">
        <v>527</v>
      </c>
    </row>
    <row r="259" spans="1:28" x14ac:dyDescent="0.35">
      <c r="A259" t="s">
        <v>692</v>
      </c>
      <c r="B259" t="s">
        <v>13</v>
      </c>
      <c r="C259" t="s">
        <v>691</v>
      </c>
      <c r="E259" t="s">
        <v>44</v>
      </c>
      <c r="F259" t="s">
        <v>22</v>
      </c>
      <c r="G259" t="s">
        <v>610</v>
      </c>
      <c r="J259">
        <v>5</v>
      </c>
      <c r="K259" s="1" t="s">
        <v>1</v>
      </c>
      <c r="L259" s="1" t="s">
        <v>690</v>
      </c>
      <c r="M259" s="1">
        <v>2.82</v>
      </c>
      <c r="N259" s="1" t="s">
        <v>1</v>
      </c>
      <c r="O259" s="1" t="s">
        <v>690</v>
      </c>
      <c r="P259" s="1" t="s">
        <v>120</v>
      </c>
      <c r="Q259" s="1" t="s">
        <v>1</v>
      </c>
      <c r="R259" s="1" t="s">
        <v>651</v>
      </c>
      <c r="S259" s="1" t="s">
        <v>120</v>
      </c>
      <c r="T259" s="1" t="s">
        <v>1</v>
      </c>
      <c r="U259" s="1" t="s">
        <v>660</v>
      </c>
      <c r="V259" s="1" t="s">
        <v>120</v>
      </c>
      <c r="W259" s="1" t="s">
        <v>1</v>
      </c>
      <c r="X259" s="1" t="s">
        <v>240</v>
      </c>
      <c r="Y259" s="1" t="s">
        <v>120</v>
      </c>
      <c r="Z259" s="1" t="s">
        <v>120</v>
      </c>
      <c r="AA259" s="1" t="s">
        <v>1</v>
      </c>
      <c r="AB259" s="1"/>
    </row>
    <row r="260" spans="1:28" x14ac:dyDescent="0.35">
      <c r="A260" t="s">
        <v>689</v>
      </c>
      <c r="B260" t="s">
        <v>46</v>
      </c>
      <c r="C260" t="s">
        <v>688</v>
      </c>
      <c r="E260" t="s">
        <v>44</v>
      </c>
      <c r="F260" t="s">
        <v>22</v>
      </c>
      <c r="G260" t="s">
        <v>610</v>
      </c>
      <c r="J260">
        <v>130</v>
      </c>
      <c r="K260" s="1" t="s">
        <v>1</v>
      </c>
      <c r="L260" s="1" t="s">
        <v>675</v>
      </c>
      <c r="M260" s="1">
        <v>130</v>
      </c>
      <c r="N260" s="1" t="s">
        <v>1</v>
      </c>
      <c r="O260" s="1" t="s">
        <v>675</v>
      </c>
      <c r="P260" s="1" t="s">
        <v>686</v>
      </c>
      <c r="Q260" s="1" t="s">
        <v>1</v>
      </c>
      <c r="R260" s="1" t="s">
        <v>651</v>
      </c>
      <c r="S260" s="1" t="s">
        <v>687</v>
      </c>
      <c r="T260" s="1" t="s">
        <v>1</v>
      </c>
      <c r="U260" s="1" t="s">
        <v>660</v>
      </c>
      <c r="V260" s="1" t="s">
        <v>687</v>
      </c>
      <c r="W260" s="1" t="s">
        <v>1</v>
      </c>
      <c r="X260" s="1" t="s">
        <v>293</v>
      </c>
      <c r="Y260" s="1" t="s">
        <v>686</v>
      </c>
      <c r="Z260" s="1" t="s">
        <v>686</v>
      </c>
      <c r="AA260" s="1" t="s">
        <v>1</v>
      </c>
      <c r="AB260" s="1" t="s">
        <v>679</v>
      </c>
    </row>
    <row r="261" spans="1:28" x14ac:dyDescent="0.35">
      <c r="A261" t="s">
        <v>685</v>
      </c>
      <c r="B261" t="s">
        <v>46</v>
      </c>
      <c r="C261" t="s">
        <v>684</v>
      </c>
      <c r="E261" t="s">
        <v>44</v>
      </c>
      <c r="F261" t="s">
        <v>22</v>
      </c>
      <c r="G261" t="s">
        <v>610</v>
      </c>
      <c r="J261">
        <v>50</v>
      </c>
      <c r="K261" s="1" t="s">
        <v>1</v>
      </c>
      <c r="L261" s="1" t="s">
        <v>7</v>
      </c>
      <c r="M261" s="1">
        <v>50</v>
      </c>
      <c r="N261" s="1" t="s">
        <v>1</v>
      </c>
      <c r="O261" s="1" t="s">
        <v>7</v>
      </c>
      <c r="P261" s="1" t="s">
        <v>682</v>
      </c>
      <c r="Q261" s="1" t="s">
        <v>1</v>
      </c>
      <c r="R261" s="1" t="s">
        <v>651</v>
      </c>
      <c r="S261" s="1" t="s">
        <v>683</v>
      </c>
      <c r="T261" s="1" t="s">
        <v>1</v>
      </c>
      <c r="U261" s="1" t="s">
        <v>660</v>
      </c>
      <c r="V261" s="1" t="s">
        <v>683</v>
      </c>
      <c r="W261" s="1" t="s">
        <v>1</v>
      </c>
      <c r="X261" s="1" t="s">
        <v>293</v>
      </c>
      <c r="Y261" s="1" t="s">
        <v>682</v>
      </c>
      <c r="Z261" s="1" t="s">
        <v>682</v>
      </c>
      <c r="AA261" s="1" t="s">
        <v>1</v>
      </c>
      <c r="AB261" s="1" t="s">
        <v>679</v>
      </c>
    </row>
    <row r="262" spans="1:28" x14ac:dyDescent="0.35">
      <c r="A262" t="s">
        <v>681</v>
      </c>
      <c r="B262" t="s">
        <v>46</v>
      </c>
      <c r="C262" t="s">
        <v>680</v>
      </c>
      <c r="E262" t="s">
        <v>44</v>
      </c>
      <c r="F262" t="s">
        <v>22</v>
      </c>
      <c r="G262" t="s">
        <v>610</v>
      </c>
      <c r="J262">
        <v>20</v>
      </c>
      <c r="K262" s="1" t="s">
        <v>1</v>
      </c>
      <c r="L262" s="1" t="s">
        <v>620</v>
      </c>
      <c r="M262" s="1">
        <v>20</v>
      </c>
      <c r="N262" s="1" t="s">
        <v>1</v>
      </c>
      <c r="O262" s="1" t="s">
        <v>620</v>
      </c>
      <c r="P262" s="1" t="s">
        <v>126</v>
      </c>
      <c r="Q262" s="1" t="s">
        <v>1</v>
      </c>
      <c r="R262" s="1" t="s">
        <v>651</v>
      </c>
      <c r="S262" s="1" t="s">
        <v>126</v>
      </c>
      <c r="T262" s="1" t="s">
        <v>1</v>
      </c>
      <c r="U262" s="1" t="s">
        <v>660</v>
      </c>
      <c r="V262" s="1" t="s">
        <v>126</v>
      </c>
      <c r="W262" s="1" t="s">
        <v>1</v>
      </c>
      <c r="X262" s="1" t="s">
        <v>240</v>
      </c>
      <c r="Y262" s="1" t="s">
        <v>126</v>
      </c>
      <c r="Z262" s="1" t="s">
        <v>126</v>
      </c>
      <c r="AA262" s="1" t="s">
        <v>1</v>
      </c>
      <c r="AB262" s="1" t="s">
        <v>679</v>
      </c>
    </row>
    <row r="263" spans="1:28" x14ac:dyDescent="0.35">
      <c r="A263" t="s">
        <v>678</v>
      </c>
      <c r="B263" t="s">
        <v>46</v>
      </c>
      <c r="C263" t="s">
        <v>677</v>
      </c>
      <c r="E263" t="s">
        <v>44</v>
      </c>
      <c r="F263" t="s">
        <v>22</v>
      </c>
      <c r="G263" t="s">
        <v>610</v>
      </c>
      <c r="I263" t="s">
        <v>676</v>
      </c>
      <c r="J263">
        <v>34.200000000000003</v>
      </c>
      <c r="K263" s="1" t="s">
        <v>1</v>
      </c>
      <c r="L263" s="1" t="s">
        <v>675</v>
      </c>
      <c r="M263" s="1">
        <v>34.200000000000003</v>
      </c>
      <c r="N263" s="1" t="s">
        <v>1</v>
      </c>
      <c r="O263" s="1" t="s">
        <v>675</v>
      </c>
      <c r="P263" s="1" t="s">
        <v>674</v>
      </c>
      <c r="Q263" s="1" t="s">
        <v>1</v>
      </c>
      <c r="R263" s="1" t="s">
        <v>6</v>
      </c>
      <c r="S263" s="1" t="s">
        <v>673</v>
      </c>
      <c r="T263" s="1" t="s">
        <v>1</v>
      </c>
      <c r="U263" s="1" t="s">
        <v>660</v>
      </c>
      <c r="V263" s="1" t="s">
        <v>672</v>
      </c>
      <c r="W263" s="1" t="s">
        <v>1</v>
      </c>
      <c r="X263" s="1" t="s">
        <v>121</v>
      </c>
      <c r="Y263" s="1" t="s">
        <v>671</v>
      </c>
      <c r="Z263" s="1" t="s">
        <v>1</v>
      </c>
      <c r="AA263" s="1" t="s">
        <v>1</v>
      </c>
      <c r="AB263" s="1"/>
    </row>
    <row r="264" spans="1:28" x14ac:dyDescent="0.35">
      <c r="A264" t="s">
        <v>670</v>
      </c>
      <c r="B264" t="s">
        <v>46</v>
      </c>
      <c r="C264" t="s">
        <v>669</v>
      </c>
      <c r="E264" t="s">
        <v>44</v>
      </c>
      <c r="F264" t="s">
        <v>22</v>
      </c>
      <c r="G264" t="s">
        <v>610</v>
      </c>
      <c r="H264" t="s">
        <v>668</v>
      </c>
      <c r="J264">
        <v>8</v>
      </c>
      <c r="K264" s="1" t="s">
        <v>1</v>
      </c>
      <c r="L264" s="1" t="s">
        <v>620</v>
      </c>
      <c r="M264" s="1">
        <v>8</v>
      </c>
      <c r="N264" s="1" t="s">
        <v>1</v>
      </c>
      <c r="O264" s="1" t="s">
        <v>620</v>
      </c>
      <c r="P264" s="1" t="s">
        <v>667</v>
      </c>
      <c r="Q264" s="1" t="s">
        <v>1</v>
      </c>
      <c r="R264" s="1" t="s">
        <v>485</v>
      </c>
      <c r="S264" s="1" t="s">
        <v>667</v>
      </c>
      <c r="T264" s="1" t="s">
        <v>1</v>
      </c>
      <c r="U264" s="1" t="s">
        <v>660</v>
      </c>
      <c r="V264" s="1" t="s">
        <v>666</v>
      </c>
      <c r="W264" s="1" t="s">
        <v>1</v>
      </c>
      <c r="X264" s="1" t="s">
        <v>665</v>
      </c>
      <c r="Y264" s="1" t="s">
        <v>664</v>
      </c>
      <c r="Z264" s="1" t="s">
        <v>154</v>
      </c>
      <c r="AA264" s="1" t="s">
        <v>1</v>
      </c>
      <c r="AB264" s="1" t="s">
        <v>468</v>
      </c>
    </row>
    <row r="265" spans="1:28" x14ac:dyDescent="0.35">
      <c r="A265" t="s">
        <v>663</v>
      </c>
      <c r="B265" t="s">
        <v>46</v>
      </c>
      <c r="C265" t="s">
        <v>662</v>
      </c>
      <c r="D265" t="s">
        <v>661</v>
      </c>
      <c r="E265" t="s">
        <v>44</v>
      </c>
      <c r="F265" t="s">
        <v>22</v>
      </c>
      <c r="G265" t="s">
        <v>610</v>
      </c>
      <c r="J265">
        <v>0</v>
      </c>
      <c r="K265" s="1" t="s">
        <v>1</v>
      </c>
      <c r="L265" s="1" t="s">
        <v>187</v>
      </c>
      <c r="M265" s="1">
        <v>0</v>
      </c>
      <c r="N265" s="1" t="s">
        <v>1</v>
      </c>
      <c r="O265" s="1" t="s">
        <v>187</v>
      </c>
      <c r="P265" s="1" t="s">
        <v>5</v>
      </c>
      <c r="Q265" s="1" t="s">
        <v>1</v>
      </c>
      <c r="R265" s="1" t="s">
        <v>651</v>
      </c>
      <c r="S265" s="1" t="s">
        <v>5</v>
      </c>
      <c r="T265" s="1" t="s">
        <v>1</v>
      </c>
      <c r="U265" s="1" t="s">
        <v>660</v>
      </c>
      <c r="V265" s="1" t="s">
        <v>5</v>
      </c>
      <c r="W265" s="1" t="s">
        <v>1</v>
      </c>
      <c r="X265" s="1" t="s">
        <v>293</v>
      </c>
      <c r="Y265" s="1" t="s">
        <v>5</v>
      </c>
      <c r="Z265" s="1" t="s">
        <v>5</v>
      </c>
      <c r="AA265" s="1" t="s">
        <v>1</v>
      </c>
      <c r="AB265" s="1" t="s">
        <v>659</v>
      </c>
    </row>
    <row r="266" spans="1:28" x14ac:dyDescent="0.35">
      <c r="A266" t="s">
        <v>658</v>
      </c>
      <c r="B266" t="s">
        <v>13</v>
      </c>
      <c r="C266" t="s">
        <v>657</v>
      </c>
      <c r="E266" t="s">
        <v>31</v>
      </c>
      <c r="F266" t="s">
        <v>22</v>
      </c>
      <c r="G266" t="s">
        <v>610</v>
      </c>
      <c r="H266" t="s">
        <v>656</v>
      </c>
      <c r="J266">
        <v>8.6</v>
      </c>
      <c r="K266" s="1" t="s">
        <v>1</v>
      </c>
      <c r="L266" s="1" t="s">
        <v>485</v>
      </c>
      <c r="M266" s="1">
        <v>8.3000000000000007</v>
      </c>
      <c r="N266" s="1" t="s">
        <v>1</v>
      </c>
      <c r="O266" s="1" t="s">
        <v>485</v>
      </c>
      <c r="P266" s="1" t="s">
        <v>655</v>
      </c>
      <c r="Q266" s="1" t="s">
        <v>1</v>
      </c>
      <c r="R266" s="1" t="s">
        <v>485</v>
      </c>
      <c r="S266" s="1" t="s">
        <v>654</v>
      </c>
      <c r="T266" s="1" t="s">
        <v>1</v>
      </c>
      <c r="U266" s="1" t="s">
        <v>26</v>
      </c>
      <c r="V266" s="1" t="s">
        <v>1</v>
      </c>
      <c r="W266" s="1" t="s">
        <v>1</v>
      </c>
      <c r="X266" s="1"/>
      <c r="Y266" s="1" t="s">
        <v>1</v>
      </c>
      <c r="Z266" s="1" t="s">
        <v>1</v>
      </c>
      <c r="AA266" s="1" t="s">
        <v>1</v>
      </c>
      <c r="AB266" s="1"/>
    </row>
    <row r="267" spans="1:28" x14ac:dyDescent="0.35">
      <c r="A267" t="s">
        <v>653</v>
      </c>
      <c r="B267" t="s">
        <v>13</v>
      </c>
      <c r="C267" t="s">
        <v>652</v>
      </c>
      <c r="E267" t="s">
        <v>611</v>
      </c>
      <c r="F267" t="s">
        <v>22</v>
      </c>
      <c r="G267" t="s">
        <v>610</v>
      </c>
      <c r="J267">
        <v>16</v>
      </c>
      <c r="K267" s="1" t="s">
        <v>1</v>
      </c>
      <c r="L267" s="1" t="s">
        <v>620</v>
      </c>
      <c r="M267" s="1">
        <v>16</v>
      </c>
      <c r="N267" s="1" t="s">
        <v>1</v>
      </c>
      <c r="O267" s="1" t="s">
        <v>620</v>
      </c>
      <c r="P267" s="1" t="s">
        <v>650</v>
      </c>
      <c r="Q267" s="1" t="s">
        <v>1</v>
      </c>
      <c r="R267" s="1" t="s">
        <v>651</v>
      </c>
      <c r="S267" s="1" t="s">
        <v>650</v>
      </c>
      <c r="T267" s="1" t="s">
        <v>1</v>
      </c>
      <c r="U267" s="1" t="s">
        <v>40</v>
      </c>
      <c r="V267" s="1" t="s">
        <v>650</v>
      </c>
      <c r="W267" s="1" t="s">
        <v>1</v>
      </c>
      <c r="X267" s="1" t="s">
        <v>293</v>
      </c>
      <c r="Y267" s="1" t="s">
        <v>650</v>
      </c>
      <c r="Z267" s="1" t="s">
        <v>650</v>
      </c>
      <c r="AA267" s="1" t="s">
        <v>1</v>
      </c>
      <c r="AB267" s="1" t="s">
        <v>649</v>
      </c>
    </row>
    <row r="268" spans="1:28" x14ac:dyDescent="0.35">
      <c r="A268" t="s">
        <v>648</v>
      </c>
      <c r="B268" t="s">
        <v>46</v>
      </c>
      <c r="C268" t="s">
        <v>647</v>
      </c>
      <c r="E268" t="s">
        <v>44</v>
      </c>
      <c r="F268" t="s">
        <v>22</v>
      </c>
      <c r="G268" t="s">
        <v>610</v>
      </c>
      <c r="H268" t="s">
        <v>639</v>
      </c>
      <c r="J268">
        <v>0.6</v>
      </c>
      <c r="K268" s="1" t="s">
        <v>1</v>
      </c>
      <c r="L268" s="1" t="s">
        <v>646</v>
      </c>
      <c r="M268" s="1">
        <v>0.6</v>
      </c>
      <c r="N268" s="1" t="s">
        <v>1</v>
      </c>
      <c r="O268" s="1" t="s">
        <v>646</v>
      </c>
      <c r="P268" s="1" t="s">
        <v>115</v>
      </c>
      <c r="Q268" s="1" t="s">
        <v>1</v>
      </c>
      <c r="R268" s="1" t="s">
        <v>340</v>
      </c>
      <c r="S268" s="1" t="s">
        <v>1</v>
      </c>
      <c r="T268" s="1" t="s">
        <v>1</v>
      </c>
      <c r="U268" s="1"/>
      <c r="V268" s="1" t="s">
        <v>1</v>
      </c>
      <c r="W268" s="1" t="s">
        <v>1</v>
      </c>
      <c r="X268" s="1"/>
      <c r="Y268" s="1" t="s">
        <v>1</v>
      </c>
      <c r="Z268" s="1" t="s">
        <v>1</v>
      </c>
      <c r="AA268" s="1" t="s">
        <v>1</v>
      </c>
      <c r="AB268" s="1"/>
    </row>
    <row r="269" spans="1:28" x14ac:dyDescent="0.35">
      <c r="A269" t="s">
        <v>645</v>
      </c>
      <c r="B269" t="s">
        <v>13</v>
      </c>
      <c r="C269" t="s">
        <v>644</v>
      </c>
      <c r="E269" t="s">
        <v>44</v>
      </c>
      <c r="F269" t="s">
        <v>22</v>
      </c>
      <c r="G269" t="s">
        <v>610</v>
      </c>
      <c r="H269" t="s">
        <v>643</v>
      </c>
      <c r="J269">
        <v>9.25</v>
      </c>
      <c r="K269" s="1" t="s">
        <v>1</v>
      </c>
      <c r="L269" s="1" t="s">
        <v>620</v>
      </c>
      <c r="M269" s="1">
        <v>5.73</v>
      </c>
      <c r="N269" s="1" t="s">
        <v>1</v>
      </c>
      <c r="O269" s="1" t="s">
        <v>620</v>
      </c>
      <c r="P269" s="1" t="s">
        <v>642</v>
      </c>
      <c r="Q269" s="1" t="s">
        <v>1</v>
      </c>
      <c r="R269" s="1" t="s">
        <v>340</v>
      </c>
      <c r="S269" s="1" t="s">
        <v>1</v>
      </c>
      <c r="T269" s="1" t="s">
        <v>1</v>
      </c>
      <c r="U269" s="1"/>
      <c r="V269" s="1" t="s">
        <v>1</v>
      </c>
      <c r="W269" s="1" t="s">
        <v>1</v>
      </c>
      <c r="X269" s="1"/>
      <c r="Y269" s="1" t="s">
        <v>1</v>
      </c>
      <c r="Z269" s="1" t="s">
        <v>1</v>
      </c>
      <c r="AA269" s="1" t="s">
        <v>1</v>
      </c>
      <c r="AB269" s="1"/>
    </row>
    <row r="270" spans="1:28" x14ac:dyDescent="0.35">
      <c r="A270" t="s">
        <v>641</v>
      </c>
      <c r="B270" t="s">
        <v>46</v>
      </c>
      <c r="C270" t="s">
        <v>640</v>
      </c>
      <c r="E270" t="s">
        <v>44</v>
      </c>
      <c r="F270" t="s">
        <v>22</v>
      </c>
      <c r="G270" t="s">
        <v>610</v>
      </c>
      <c r="H270" t="s">
        <v>639</v>
      </c>
      <c r="J270">
        <v>2.23</v>
      </c>
      <c r="K270" s="1" t="s">
        <v>1</v>
      </c>
      <c r="L270" s="1" t="s">
        <v>620</v>
      </c>
      <c r="M270" s="1">
        <v>2.23</v>
      </c>
      <c r="N270" s="1" t="s">
        <v>1</v>
      </c>
      <c r="O270" s="1" t="s">
        <v>620</v>
      </c>
      <c r="P270" s="1" t="s">
        <v>638</v>
      </c>
      <c r="Q270" s="1" t="s">
        <v>1</v>
      </c>
      <c r="R270" s="1" t="s">
        <v>340</v>
      </c>
      <c r="S270" s="1" t="s">
        <v>1</v>
      </c>
      <c r="T270" s="1" t="s">
        <v>1</v>
      </c>
      <c r="U270" s="1"/>
      <c r="V270" s="1" t="s">
        <v>1</v>
      </c>
      <c r="W270" s="1" t="s">
        <v>1</v>
      </c>
      <c r="X270" s="1"/>
      <c r="Y270" s="1" t="s">
        <v>1</v>
      </c>
      <c r="Z270" s="1" t="s">
        <v>1</v>
      </c>
      <c r="AA270" s="1" t="s">
        <v>1</v>
      </c>
      <c r="AB270" s="1"/>
    </row>
    <row r="271" spans="1:28" x14ac:dyDescent="0.35">
      <c r="A271" t="s">
        <v>637</v>
      </c>
      <c r="B271" t="s">
        <v>46</v>
      </c>
      <c r="C271" t="s">
        <v>636</v>
      </c>
      <c r="E271" t="s">
        <v>44</v>
      </c>
      <c r="F271" t="s">
        <v>22</v>
      </c>
      <c r="G271" t="s">
        <v>610</v>
      </c>
      <c r="H271" t="s">
        <v>635</v>
      </c>
      <c r="J271">
        <v>1.45</v>
      </c>
      <c r="K271" s="1" t="s">
        <v>1</v>
      </c>
      <c r="L271" s="1" t="s">
        <v>620</v>
      </c>
      <c r="M271" s="1">
        <v>1.45</v>
      </c>
      <c r="N271" s="1" t="s">
        <v>1</v>
      </c>
      <c r="O271" s="1" t="s">
        <v>620</v>
      </c>
      <c r="P271" s="1" t="s">
        <v>634</v>
      </c>
      <c r="Q271" s="1" t="s">
        <v>1</v>
      </c>
      <c r="R271" s="1" t="s">
        <v>340</v>
      </c>
      <c r="S271" s="1" t="s">
        <v>1</v>
      </c>
      <c r="T271" s="1" t="s">
        <v>1</v>
      </c>
      <c r="U271" s="1"/>
      <c r="V271" s="1" t="s">
        <v>1</v>
      </c>
      <c r="W271" s="1" t="s">
        <v>1</v>
      </c>
      <c r="X271" s="1"/>
      <c r="Y271" s="1" t="s">
        <v>1</v>
      </c>
      <c r="Z271" s="1" t="s">
        <v>1</v>
      </c>
      <c r="AA271" s="1" t="s">
        <v>1</v>
      </c>
      <c r="AB271" s="1"/>
    </row>
    <row r="272" spans="1:28" x14ac:dyDescent="0.35">
      <c r="A272" t="s">
        <v>633</v>
      </c>
      <c r="B272" t="s">
        <v>13</v>
      </c>
      <c r="C272" t="s">
        <v>632</v>
      </c>
      <c r="E272" t="s">
        <v>44</v>
      </c>
      <c r="F272" t="s">
        <v>22</v>
      </c>
      <c r="G272" t="s">
        <v>610</v>
      </c>
      <c r="J272">
        <v>777</v>
      </c>
      <c r="K272" s="1" t="s">
        <v>1</v>
      </c>
      <c r="L272" s="1" t="s">
        <v>26</v>
      </c>
      <c r="M272" s="1">
        <v>777</v>
      </c>
      <c r="N272" s="1" t="s">
        <v>1</v>
      </c>
      <c r="O272" s="1" t="s">
        <v>26</v>
      </c>
      <c r="P272" s="1" t="s">
        <v>631</v>
      </c>
      <c r="Q272" s="1" t="s">
        <v>1</v>
      </c>
      <c r="R272" s="1" t="s">
        <v>26</v>
      </c>
      <c r="S272" s="1" t="s">
        <v>1</v>
      </c>
      <c r="T272" s="1" t="s">
        <v>1</v>
      </c>
      <c r="U272" s="1"/>
      <c r="V272" s="1" t="s">
        <v>1</v>
      </c>
      <c r="W272" s="1" t="s">
        <v>1</v>
      </c>
      <c r="X272" s="1"/>
      <c r="Y272" s="1" t="s">
        <v>1</v>
      </c>
      <c r="Z272" s="1" t="s">
        <v>1</v>
      </c>
      <c r="AA272" s="1" t="s">
        <v>1</v>
      </c>
      <c r="AB272" s="1"/>
    </row>
    <row r="273" spans="1:28" x14ac:dyDescent="0.35">
      <c r="A273" t="s">
        <v>630</v>
      </c>
      <c r="B273" t="s">
        <v>46</v>
      </c>
      <c r="C273" t="s">
        <v>629</v>
      </c>
      <c r="E273" t="s">
        <v>44</v>
      </c>
      <c r="F273" t="s">
        <v>22</v>
      </c>
      <c r="G273" t="s">
        <v>610</v>
      </c>
      <c r="J273">
        <v>5.2</v>
      </c>
      <c r="K273" s="1" t="s">
        <v>1</v>
      </c>
      <c r="L273" s="1" t="s">
        <v>620</v>
      </c>
      <c r="M273" s="1">
        <v>5.2</v>
      </c>
      <c r="N273" s="1" t="s">
        <v>1</v>
      </c>
      <c r="O273" s="1" t="s">
        <v>620</v>
      </c>
      <c r="P273" s="1" t="s">
        <v>628</v>
      </c>
      <c r="Q273" s="1" t="s">
        <v>1</v>
      </c>
      <c r="R273" s="1" t="s">
        <v>619</v>
      </c>
      <c r="S273" s="1" t="s">
        <v>1</v>
      </c>
      <c r="T273" s="1" t="s">
        <v>1</v>
      </c>
      <c r="U273" s="1"/>
      <c r="V273" s="1" t="s">
        <v>1</v>
      </c>
      <c r="W273" s="1" t="s">
        <v>1</v>
      </c>
      <c r="X273" s="1"/>
      <c r="Y273" s="1" t="s">
        <v>1</v>
      </c>
      <c r="Z273" s="1" t="s">
        <v>1</v>
      </c>
      <c r="AA273" s="1" t="s">
        <v>1</v>
      </c>
      <c r="AB273" s="1"/>
    </row>
    <row r="274" spans="1:28" x14ac:dyDescent="0.35">
      <c r="A274" t="s">
        <v>627</v>
      </c>
      <c r="B274" t="s">
        <v>13</v>
      </c>
      <c r="C274" t="s">
        <v>626</v>
      </c>
      <c r="E274" t="s">
        <v>611</v>
      </c>
      <c r="F274" t="s">
        <v>22</v>
      </c>
      <c r="G274" t="s">
        <v>610</v>
      </c>
      <c r="J274">
        <v>1.55</v>
      </c>
      <c r="K274" s="1" t="s">
        <v>1</v>
      </c>
      <c r="L274" s="1" t="s">
        <v>625</v>
      </c>
      <c r="M274" s="1">
        <v>1.55</v>
      </c>
      <c r="N274" s="1" t="s">
        <v>1</v>
      </c>
      <c r="O274" s="1" t="s">
        <v>625</v>
      </c>
      <c r="P274" s="1" t="s">
        <v>624</v>
      </c>
      <c r="Q274" s="1" t="s">
        <v>1</v>
      </c>
      <c r="R274" s="1" t="s">
        <v>619</v>
      </c>
      <c r="S274" s="1" t="s">
        <v>1</v>
      </c>
      <c r="T274" s="1" t="s">
        <v>1</v>
      </c>
      <c r="U274" s="1"/>
      <c r="V274" s="1" t="s">
        <v>1</v>
      </c>
      <c r="W274" s="1" t="s">
        <v>1</v>
      </c>
      <c r="X274" s="1"/>
      <c r="Y274" s="1" t="s">
        <v>1</v>
      </c>
      <c r="Z274" s="1" t="s">
        <v>283</v>
      </c>
      <c r="AA274" s="1" t="s">
        <v>1</v>
      </c>
      <c r="AB274" s="1" t="s">
        <v>623</v>
      </c>
    </row>
    <row r="275" spans="1:28" x14ac:dyDescent="0.35">
      <c r="A275" t="s">
        <v>622</v>
      </c>
      <c r="B275" t="s">
        <v>46</v>
      </c>
      <c r="C275" t="s">
        <v>621</v>
      </c>
      <c r="E275" t="s">
        <v>44</v>
      </c>
      <c r="F275" t="s">
        <v>22</v>
      </c>
      <c r="G275" t="s">
        <v>610</v>
      </c>
      <c r="J275">
        <v>0.6</v>
      </c>
      <c r="K275" s="1" t="s">
        <v>1</v>
      </c>
      <c r="L275" s="1" t="s">
        <v>620</v>
      </c>
      <c r="M275" s="1">
        <v>0.6</v>
      </c>
      <c r="N275" s="1" t="s">
        <v>1</v>
      </c>
      <c r="O275" s="1" t="s">
        <v>620</v>
      </c>
      <c r="P275" s="1" t="s">
        <v>115</v>
      </c>
      <c r="Q275" s="1" t="s">
        <v>1</v>
      </c>
      <c r="R275" s="1" t="s">
        <v>619</v>
      </c>
      <c r="S275" s="1" t="s">
        <v>1</v>
      </c>
      <c r="T275" s="1" t="s">
        <v>1</v>
      </c>
      <c r="U275" s="1"/>
      <c r="V275" s="1" t="s">
        <v>1</v>
      </c>
      <c r="W275" s="1" t="s">
        <v>1</v>
      </c>
      <c r="X275" s="1"/>
      <c r="Y275" s="1" t="s">
        <v>1</v>
      </c>
      <c r="Z275" s="1" t="s">
        <v>1</v>
      </c>
      <c r="AA275" s="1" t="s">
        <v>1</v>
      </c>
      <c r="AB275" s="1"/>
    </row>
    <row r="276" spans="1:28" x14ac:dyDescent="0.35">
      <c r="A276" t="s">
        <v>618</v>
      </c>
      <c r="B276" t="s">
        <v>13</v>
      </c>
      <c r="C276" t="s">
        <v>617</v>
      </c>
      <c r="E276" t="s">
        <v>611</v>
      </c>
      <c r="F276" t="s">
        <v>22</v>
      </c>
      <c r="G276" t="s">
        <v>610</v>
      </c>
      <c r="J276">
        <v>105</v>
      </c>
      <c r="K276" s="1" t="s">
        <v>1</v>
      </c>
      <c r="L276" s="1" t="s">
        <v>187</v>
      </c>
      <c r="M276" s="1">
        <v>66.8</v>
      </c>
      <c r="N276" s="1" t="s">
        <v>1</v>
      </c>
      <c r="O276" s="1" t="s">
        <v>187</v>
      </c>
      <c r="P276" s="1" t="s">
        <v>1</v>
      </c>
      <c r="Q276" s="1" t="s">
        <v>1</v>
      </c>
      <c r="R276" s="1"/>
      <c r="S276" s="1" t="s">
        <v>1</v>
      </c>
      <c r="T276" s="1" t="s">
        <v>1</v>
      </c>
      <c r="U276" s="1"/>
      <c r="V276" s="1" t="s">
        <v>1</v>
      </c>
      <c r="W276" s="1" t="s">
        <v>1</v>
      </c>
      <c r="X276" s="1"/>
      <c r="Y276" s="1" t="s">
        <v>1</v>
      </c>
      <c r="Z276" s="1" t="s">
        <v>616</v>
      </c>
      <c r="AA276" s="1" t="s">
        <v>1</v>
      </c>
      <c r="AB276" s="1" t="s">
        <v>615</v>
      </c>
    </row>
    <row r="277" spans="1:28" x14ac:dyDescent="0.35">
      <c r="A277" t="s">
        <v>614</v>
      </c>
      <c r="B277" t="s">
        <v>13</v>
      </c>
      <c r="C277" t="s">
        <v>613</v>
      </c>
      <c r="D277" t="s">
        <v>612</v>
      </c>
      <c r="E277" t="s">
        <v>611</v>
      </c>
      <c r="F277" t="s">
        <v>22</v>
      </c>
      <c r="G277" t="s">
        <v>610</v>
      </c>
      <c r="J277">
        <v>160.21</v>
      </c>
      <c r="K277" s="1" t="s">
        <v>1</v>
      </c>
      <c r="L277" s="1" t="s">
        <v>393</v>
      </c>
      <c r="M277" s="1">
        <v>2.9</v>
      </c>
      <c r="N277" s="1" t="s">
        <v>1</v>
      </c>
      <c r="O277" s="1" t="s">
        <v>393</v>
      </c>
      <c r="P277" s="1" t="s">
        <v>1</v>
      </c>
      <c r="Q277" s="1" t="s">
        <v>1</v>
      </c>
      <c r="R277" s="1"/>
      <c r="S277" s="1" t="s">
        <v>1</v>
      </c>
      <c r="T277" s="1" t="s">
        <v>1</v>
      </c>
      <c r="U277" s="1"/>
      <c r="V277" s="1" t="s">
        <v>1</v>
      </c>
      <c r="W277" s="1" t="s">
        <v>1</v>
      </c>
      <c r="X277" s="1"/>
      <c r="Y277" s="1" t="s">
        <v>1</v>
      </c>
      <c r="Z277" s="1" t="s">
        <v>1</v>
      </c>
      <c r="AA277" s="1" t="s">
        <v>1</v>
      </c>
      <c r="AB277" s="1"/>
    </row>
    <row r="278" spans="1:28" x14ac:dyDescent="0.35">
      <c r="A278" t="s">
        <v>609</v>
      </c>
      <c r="B278" t="s">
        <v>46</v>
      </c>
      <c r="C278" t="s">
        <v>608</v>
      </c>
      <c r="D278" t="s">
        <v>607</v>
      </c>
      <c r="E278" t="s">
        <v>11</v>
      </c>
      <c r="F278" t="s">
        <v>10</v>
      </c>
      <c r="G278" t="s">
        <v>422</v>
      </c>
      <c r="J278">
        <v>0</v>
      </c>
      <c r="K278" s="1" t="s">
        <v>1</v>
      </c>
      <c r="L278" s="1" t="s">
        <v>606</v>
      </c>
      <c r="M278" s="1">
        <v>0</v>
      </c>
      <c r="N278" s="1" t="s">
        <v>1</v>
      </c>
      <c r="O278" s="1" t="s">
        <v>606</v>
      </c>
      <c r="P278" s="1" t="s">
        <v>5</v>
      </c>
      <c r="Q278" s="1" t="s">
        <v>1</v>
      </c>
      <c r="R278" s="1" t="s">
        <v>365</v>
      </c>
      <c r="S278" s="1" t="s">
        <v>2</v>
      </c>
      <c r="T278" s="1" t="s">
        <v>1</v>
      </c>
      <c r="U278" s="1"/>
      <c r="V278" s="1" t="s">
        <v>1</v>
      </c>
      <c r="W278" s="1" t="s">
        <v>1</v>
      </c>
      <c r="X278" s="1"/>
      <c r="Y278" s="1" t="s">
        <v>1</v>
      </c>
      <c r="Z278" s="1" t="s">
        <v>2</v>
      </c>
      <c r="AA278" s="1" t="s">
        <v>1</v>
      </c>
      <c r="AB278" s="1" t="s">
        <v>414</v>
      </c>
    </row>
    <row r="279" spans="1:28" x14ac:dyDescent="0.35">
      <c r="A279" t="s">
        <v>605</v>
      </c>
      <c r="B279" t="s">
        <v>46</v>
      </c>
      <c r="C279" t="s">
        <v>604</v>
      </c>
      <c r="D279" t="s">
        <v>603</v>
      </c>
      <c r="E279" t="s">
        <v>11</v>
      </c>
      <c r="F279" t="s">
        <v>22</v>
      </c>
      <c r="G279" t="s">
        <v>422</v>
      </c>
      <c r="I279" t="s">
        <v>8</v>
      </c>
      <c r="J279">
        <v>940</v>
      </c>
      <c r="K279" s="1" t="s">
        <v>1</v>
      </c>
      <c r="L279" s="1" t="s">
        <v>414</v>
      </c>
      <c r="M279" s="1">
        <v>940</v>
      </c>
      <c r="N279" s="1" t="s">
        <v>1</v>
      </c>
      <c r="O279" s="1" t="s">
        <v>414</v>
      </c>
      <c r="P279" s="1" t="s">
        <v>602</v>
      </c>
      <c r="Q279" s="1" t="s">
        <v>1</v>
      </c>
      <c r="R279" s="1" t="s">
        <v>414</v>
      </c>
      <c r="S279" s="1" t="s">
        <v>602</v>
      </c>
      <c r="T279" s="1" t="s">
        <v>1</v>
      </c>
      <c r="U279" s="1" t="s">
        <v>414</v>
      </c>
      <c r="V279" s="1" t="s">
        <v>601</v>
      </c>
      <c r="W279" s="1" t="s">
        <v>1</v>
      </c>
      <c r="X279" s="1" t="s">
        <v>391</v>
      </c>
      <c r="Y279" s="1" t="s">
        <v>501</v>
      </c>
      <c r="Z279" s="1" t="s">
        <v>2</v>
      </c>
      <c r="AA279" s="1" t="s">
        <v>1</v>
      </c>
      <c r="AB279" s="1" t="s">
        <v>600</v>
      </c>
    </row>
    <row r="280" spans="1:28" x14ac:dyDescent="0.35">
      <c r="A280" t="s">
        <v>599</v>
      </c>
      <c r="B280" t="s">
        <v>46</v>
      </c>
      <c r="C280" t="s">
        <v>598</v>
      </c>
      <c r="D280" t="s">
        <v>597</v>
      </c>
      <c r="E280" t="s">
        <v>11</v>
      </c>
      <c r="F280" t="s">
        <v>22</v>
      </c>
      <c r="G280" t="s">
        <v>422</v>
      </c>
      <c r="I280" t="s">
        <v>8</v>
      </c>
      <c r="J280">
        <v>960</v>
      </c>
      <c r="K280" s="1" t="s">
        <v>1</v>
      </c>
      <c r="L280" s="1" t="s">
        <v>391</v>
      </c>
      <c r="M280" s="1">
        <v>960</v>
      </c>
      <c r="N280" s="1" t="s">
        <v>1</v>
      </c>
      <c r="O280" s="1" t="s">
        <v>391</v>
      </c>
      <c r="P280" s="1" t="s">
        <v>596</v>
      </c>
      <c r="Q280" s="1" t="s">
        <v>1</v>
      </c>
      <c r="R280" s="1" t="s">
        <v>391</v>
      </c>
      <c r="S280" s="1" t="s">
        <v>596</v>
      </c>
      <c r="T280" s="1" t="s">
        <v>1</v>
      </c>
      <c r="U280" s="1" t="s">
        <v>391</v>
      </c>
      <c r="V280" s="1" t="s">
        <v>596</v>
      </c>
      <c r="W280" s="1" t="s">
        <v>1</v>
      </c>
      <c r="X280" s="1" t="s">
        <v>391</v>
      </c>
      <c r="Y280" s="1" t="s">
        <v>595</v>
      </c>
      <c r="Z280" s="1" t="s">
        <v>2</v>
      </c>
      <c r="AA280" s="1" t="s">
        <v>1</v>
      </c>
      <c r="AB280" s="1" t="s">
        <v>84</v>
      </c>
    </row>
    <row r="281" spans="1:28" x14ac:dyDescent="0.35">
      <c r="A281" t="s">
        <v>594</v>
      </c>
      <c r="B281" t="s">
        <v>46</v>
      </c>
      <c r="C281" t="s">
        <v>593</v>
      </c>
      <c r="D281" t="s">
        <v>592</v>
      </c>
      <c r="E281" t="s">
        <v>11</v>
      </c>
      <c r="F281" t="s">
        <v>22</v>
      </c>
      <c r="G281" t="s">
        <v>422</v>
      </c>
      <c r="I281" t="s">
        <v>8</v>
      </c>
      <c r="J281">
        <v>40</v>
      </c>
      <c r="K281" s="1" t="s">
        <v>1</v>
      </c>
      <c r="L281" s="1" t="s">
        <v>391</v>
      </c>
      <c r="M281" s="1">
        <v>40</v>
      </c>
      <c r="N281" s="1" t="s">
        <v>1</v>
      </c>
      <c r="O281" s="1" t="s">
        <v>391</v>
      </c>
      <c r="P281" s="1" t="s">
        <v>591</v>
      </c>
      <c r="Q281" s="1" t="s">
        <v>1</v>
      </c>
      <c r="R281" s="1" t="s">
        <v>391</v>
      </c>
      <c r="S281" s="1" t="s">
        <v>591</v>
      </c>
      <c r="T281" s="1" t="s">
        <v>1</v>
      </c>
      <c r="U281" s="1" t="s">
        <v>391</v>
      </c>
      <c r="V281" s="1" t="s">
        <v>591</v>
      </c>
      <c r="W281" s="1" t="s">
        <v>1</v>
      </c>
      <c r="X281" s="1" t="s">
        <v>391</v>
      </c>
      <c r="Y281" s="1" t="s">
        <v>501</v>
      </c>
      <c r="Z281" s="1" t="s">
        <v>2</v>
      </c>
      <c r="AA281" s="1" t="s">
        <v>1</v>
      </c>
      <c r="AB281" s="1" t="s">
        <v>590</v>
      </c>
    </row>
    <row r="282" spans="1:28" x14ac:dyDescent="0.35">
      <c r="A282" t="s">
        <v>589</v>
      </c>
      <c r="B282" t="s">
        <v>46</v>
      </c>
      <c r="C282" t="s">
        <v>588</v>
      </c>
      <c r="D282" t="s">
        <v>486</v>
      </c>
      <c r="E282" t="s">
        <v>62</v>
      </c>
      <c r="F282" t="s">
        <v>10</v>
      </c>
      <c r="G282" t="s">
        <v>422</v>
      </c>
      <c r="J282" t="s">
        <v>2</v>
      </c>
      <c r="K282" s="1" t="s">
        <v>1</v>
      </c>
      <c r="L282" s="1" t="s">
        <v>485</v>
      </c>
      <c r="M282" s="1" t="s">
        <v>2</v>
      </c>
      <c r="N282" s="1" t="s">
        <v>1</v>
      </c>
      <c r="O282" s="1" t="s">
        <v>20</v>
      </c>
      <c r="P282" s="1" t="s">
        <v>5</v>
      </c>
      <c r="Q282" s="1" t="s">
        <v>1</v>
      </c>
      <c r="R282" s="1" t="s">
        <v>485</v>
      </c>
      <c r="S282" s="1" t="s">
        <v>5</v>
      </c>
      <c r="T282" s="1" t="s">
        <v>1</v>
      </c>
      <c r="U282" s="1" t="s">
        <v>437</v>
      </c>
      <c r="V282" s="1" t="s">
        <v>5</v>
      </c>
      <c r="W282" s="1" t="s">
        <v>1</v>
      </c>
      <c r="X282" s="1" t="s">
        <v>391</v>
      </c>
      <c r="Y282" s="1" t="s">
        <v>2</v>
      </c>
      <c r="Z282" s="1" t="s">
        <v>2</v>
      </c>
      <c r="AA282" s="1" t="s">
        <v>1</v>
      </c>
      <c r="AB282" s="1" t="s">
        <v>587</v>
      </c>
    </row>
    <row r="283" spans="1:28" x14ac:dyDescent="0.35">
      <c r="A283" t="s">
        <v>586</v>
      </c>
      <c r="B283" t="s">
        <v>46</v>
      </c>
      <c r="C283" t="s">
        <v>585</v>
      </c>
      <c r="D283" t="s">
        <v>560</v>
      </c>
      <c r="E283" t="s">
        <v>62</v>
      </c>
      <c r="F283" t="s">
        <v>22</v>
      </c>
      <c r="G283" t="s">
        <v>422</v>
      </c>
      <c r="J283" t="s">
        <v>2</v>
      </c>
      <c r="K283" s="1" t="s">
        <v>1</v>
      </c>
      <c r="L283" s="1" t="s">
        <v>414</v>
      </c>
      <c r="M283" s="1" t="s">
        <v>2</v>
      </c>
      <c r="N283" s="1" t="s">
        <v>1</v>
      </c>
      <c r="O283" s="1" t="s">
        <v>414</v>
      </c>
      <c r="P283" s="1" t="s">
        <v>2</v>
      </c>
      <c r="Q283" s="1" t="s">
        <v>1</v>
      </c>
      <c r="R283" s="1" t="s">
        <v>414</v>
      </c>
      <c r="S283" s="1" t="s">
        <v>2</v>
      </c>
      <c r="T283" s="1" t="s">
        <v>1</v>
      </c>
      <c r="U283" s="1" t="s">
        <v>414</v>
      </c>
      <c r="V283" s="1" t="s">
        <v>2</v>
      </c>
      <c r="W283" s="1" t="s">
        <v>1</v>
      </c>
      <c r="X283" s="1" t="s">
        <v>171</v>
      </c>
      <c r="Y283" s="1" t="s">
        <v>2</v>
      </c>
      <c r="Z283" s="1" t="s">
        <v>2</v>
      </c>
      <c r="AA283" s="1" t="s">
        <v>1</v>
      </c>
      <c r="AB283" s="1" t="s">
        <v>527</v>
      </c>
    </row>
    <row r="284" spans="1:28" x14ac:dyDescent="0.35">
      <c r="A284" t="s">
        <v>584</v>
      </c>
      <c r="B284" t="s">
        <v>46</v>
      </c>
      <c r="C284" t="s">
        <v>583</v>
      </c>
      <c r="D284" t="s">
        <v>448</v>
      </c>
      <c r="E284" t="s">
        <v>62</v>
      </c>
      <c r="F284" t="s">
        <v>10</v>
      </c>
      <c r="G284" t="s">
        <v>422</v>
      </c>
      <c r="J284">
        <v>0</v>
      </c>
      <c r="K284" s="1" t="s">
        <v>1</v>
      </c>
      <c r="L284" s="1" t="s">
        <v>173</v>
      </c>
      <c r="M284" s="1">
        <v>0</v>
      </c>
      <c r="N284" s="1" t="s">
        <v>1</v>
      </c>
      <c r="O284" s="1" t="s">
        <v>20</v>
      </c>
      <c r="P284" s="1" t="s">
        <v>5</v>
      </c>
      <c r="Q284" s="1" t="s">
        <v>1</v>
      </c>
      <c r="R284" s="1" t="s">
        <v>173</v>
      </c>
      <c r="S284" s="1" t="s">
        <v>5</v>
      </c>
      <c r="T284" s="1" t="s">
        <v>1</v>
      </c>
      <c r="U284" s="1" t="s">
        <v>173</v>
      </c>
      <c r="V284" s="1" t="s">
        <v>5</v>
      </c>
      <c r="W284" s="1" t="s">
        <v>1</v>
      </c>
      <c r="X284" s="1" t="s">
        <v>171</v>
      </c>
      <c r="Y284" s="1" t="s">
        <v>5</v>
      </c>
      <c r="Z284" s="1" t="s">
        <v>5</v>
      </c>
      <c r="AA284" s="1" t="s">
        <v>1</v>
      </c>
      <c r="AB284" s="1" t="s">
        <v>582</v>
      </c>
    </row>
    <row r="285" spans="1:28" x14ac:dyDescent="0.35">
      <c r="A285" t="s">
        <v>581</v>
      </c>
      <c r="B285" t="s">
        <v>46</v>
      </c>
      <c r="C285" t="s">
        <v>580</v>
      </c>
      <c r="D285" t="s">
        <v>486</v>
      </c>
      <c r="E285" t="s">
        <v>62</v>
      </c>
      <c r="F285" t="s">
        <v>22</v>
      </c>
      <c r="G285" t="s">
        <v>422</v>
      </c>
      <c r="J285" t="s">
        <v>2</v>
      </c>
      <c r="K285" s="1" t="s">
        <v>1</v>
      </c>
      <c r="L285" s="1" t="s">
        <v>579</v>
      </c>
      <c r="M285" s="1" t="s">
        <v>2</v>
      </c>
      <c r="N285" s="1" t="s">
        <v>1</v>
      </c>
      <c r="O285" s="1" t="s">
        <v>579</v>
      </c>
      <c r="P285" s="1" t="s">
        <v>5</v>
      </c>
      <c r="Q285" s="1" t="s">
        <v>1</v>
      </c>
      <c r="R285" s="1" t="s">
        <v>579</v>
      </c>
      <c r="S285" s="1" t="s">
        <v>5</v>
      </c>
      <c r="T285" s="1" t="s">
        <v>1</v>
      </c>
      <c r="U285" s="1" t="s">
        <v>579</v>
      </c>
      <c r="V285" s="1" t="s">
        <v>5</v>
      </c>
      <c r="W285" s="1" t="s">
        <v>1</v>
      </c>
      <c r="X285" s="1" t="s">
        <v>579</v>
      </c>
      <c r="Y285" s="1" t="s">
        <v>2</v>
      </c>
      <c r="Z285" s="1" t="s">
        <v>2</v>
      </c>
      <c r="AA285" s="1" t="s">
        <v>1</v>
      </c>
      <c r="AB285" s="1" t="s">
        <v>579</v>
      </c>
    </row>
    <row r="286" spans="1:28" x14ac:dyDescent="0.35">
      <c r="A286" t="s">
        <v>578</v>
      </c>
      <c r="B286" t="s">
        <v>46</v>
      </c>
      <c r="C286" t="s">
        <v>577</v>
      </c>
      <c r="D286" t="s">
        <v>486</v>
      </c>
      <c r="E286" t="s">
        <v>62</v>
      </c>
      <c r="F286" t="s">
        <v>22</v>
      </c>
      <c r="G286" t="s">
        <v>422</v>
      </c>
      <c r="J286" t="s">
        <v>2</v>
      </c>
      <c r="K286" s="1" t="s">
        <v>1</v>
      </c>
      <c r="L286" s="1" t="s">
        <v>437</v>
      </c>
      <c r="M286" s="1" t="s">
        <v>2</v>
      </c>
      <c r="N286" s="1" t="s">
        <v>1</v>
      </c>
      <c r="O286" s="1" t="s">
        <v>437</v>
      </c>
      <c r="P286" s="1" t="s">
        <v>5</v>
      </c>
      <c r="Q286" s="1" t="s">
        <v>1</v>
      </c>
      <c r="R286" s="1" t="s">
        <v>437</v>
      </c>
      <c r="S286" s="1" t="s">
        <v>5</v>
      </c>
      <c r="T286" s="1" t="s">
        <v>1</v>
      </c>
      <c r="U286" s="1" t="s">
        <v>437</v>
      </c>
      <c r="V286" s="1" t="s">
        <v>5</v>
      </c>
      <c r="W286" s="1" t="s">
        <v>1</v>
      </c>
      <c r="X286" s="1" t="s">
        <v>171</v>
      </c>
      <c r="Y286" s="1" t="s">
        <v>5</v>
      </c>
      <c r="Z286" s="1" t="s">
        <v>5</v>
      </c>
      <c r="AA286" s="1" t="s">
        <v>1</v>
      </c>
      <c r="AB286" s="1" t="s">
        <v>576</v>
      </c>
    </row>
    <row r="287" spans="1:28" x14ac:dyDescent="0.35">
      <c r="A287" t="s">
        <v>575</v>
      </c>
      <c r="B287" t="s">
        <v>13</v>
      </c>
      <c r="C287" t="s">
        <v>574</v>
      </c>
      <c r="D287" t="s">
        <v>573</v>
      </c>
      <c r="E287" t="s">
        <v>62</v>
      </c>
      <c r="F287" t="s">
        <v>10</v>
      </c>
      <c r="G287" t="s">
        <v>422</v>
      </c>
      <c r="J287">
        <v>15</v>
      </c>
      <c r="K287" s="1" t="s">
        <v>1</v>
      </c>
      <c r="L287" s="1" t="s">
        <v>480</v>
      </c>
      <c r="M287" s="1" t="s">
        <v>2</v>
      </c>
      <c r="N287" s="1" t="s">
        <v>1</v>
      </c>
      <c r="O287" s="1" t="s">
        <v>480</v>
      </c>
      <c r="P287" s="1" t="s">
        <v>2</v>
      </c>
      <c r="Q287" s="1" t="s">
        <v>1</v>
      </c>
      <c r="R287" s="1" t="s">
        <v>437</v>
      </c>
      <c r="S287" s="1" t="s">
        <v>2</v>
      </c>
      <c r="T287" s="1" t="s">
        <v>1</v>
      </c>
      <c r="U287" s="1" t="s">
        <v>437</v>
      </c>
      <c r="V287" s="1" t="s">
        <v>2</v>
      </c>
      <c r="W287" s="1" t="s">
        <v>1</v>
      </c>
      <c r="X287" s="1" t="s">
        <v>171</v>
      </c>
      <c r="Y287" s="1" t="s">
        <v>2</v>
      </c>
      <c r="Z287" s="1" t="s">
        <v>2</v>
      </c>
      <c r="AA287" s="1" t="s">
        <v>1</v>
      </c>
      <c r="AB287" s="1" t="s">
        <v>572</v>
      </c>
    </row>
    <row r="288" spans="1:28" x14ac:dyDescent="0.35">
      <c r="A288" t="s">
        <v>571</v>
      </c>
      <c r="B288" t="s">
        <v>46</v>
      </c>
      <c r="C288" t="s">
        <v>570</v>
      </c>
      <c r="D288" t="s">
        <v>569</v>
      </c>
      <c r="E288" t="s">
        <v>62</v>
      </c>
      <c r="F288" t="s">
        <v>22</v>
      </c>
      <c r="G288" t="s">
        <v>422</v>
      </c>
      <c r="I288" t="s">
        <v>8</v>
      </c>
      <c r="J288">
        <v>6219</v>
      </c>
      <c r="K288" s="1" t="s">
        <v>1</v>
      </c>
      <c r="L288" s="1" t="s">
        <v>533</v>
      </c>
      <c r="M288" s="1">
        <v>6219</v>
      </c>
      <c r="N288" s="1" t="s">
        <v>1</v>
      </c>
      <c r="O288" s="1" t="s">
        <v>533</v>
      </c>
      <c r="P288" s="1" t="s">
        <v>568</v>
      </c>
      <c r="Q288" s="1" t="s">
        <v>1</v>
      </c>
      <c r="R288" s="1" t="s">
        <v>531</v>
      </c>
      <c r="S288" s="1" t="s">
        <v>567</v>
      </c>
      <c r="T288" s="1" t="s">
        <v>1</v>
      </c>
      <c r="U288" s="1" t="s">
        <v>414</v>
      </c>
      <c r="V288" s="1" t="s">
        <v>566</v>
      </c>
      <c r="W288" s="1" t="s">
        <v>1</v>
      </c>
      <c r="X288" s="1" t="s">
        <v>391</v>
      </c>
      <c r="Y288" s="1" t="s">
        <v>1</v>
      </c>
      <c r="Z288" s="1" t="s">
        <v>2</v>
      </c>
      <c r="AA288" s="1" t="s">
        <v>1</v>
      </c>
      <c r="AB288" s="1" t="s">
        <v>499</v>
      </c>
    </row>
    <row r="289" spans="1:28" x14ac:dyDescent="0.35">
      <c r="A289" t="s">
        <v>565</v>
      </c>
      <c r="B289" t="s">
        <v>46</v>
      </c>
      <c r="C289" t="s">
        <v>564</v>
      </c>
      <c r="D289" t="s">
        <v>448</v>
      </c>
      <c r="E289" t="s">
        <v>11</v>
      </c>
      <c r="F289" t="s">
        <v>22</v>
      </c>
      <c r="G289" t="s">
        <v>422</v>
      </c>
      <c r="J289">
        <v>0</v>
      </c>
      <c r="K289" s="1" t="s">
        <v>1</v>
      </c>
      <c r="L289" s="1" t="s">
        <v>557</v>
      </c>
      <c r="M289" s="1">
        <v>0</v>
      </c>
      <c r="N289" s="1" t="s">
        <v>1</v>
      </c>
      <c r="O289" s="1" t="s">
        <v>20</v>
      </c>
      <c r="P289" s="1" t="s">
        <v>5</v>
      </c>
      <c r="Q289" s="1" t="s">
        <v>1</v>
      </c>
      <c r="R289" s="1" t="s">
        <v>557</v>
      </c>
      <c r="S289" s="1" t="s">
        <v>5</v>
      </c>
      <c r="T289" s="1" t="s">
        <v>1</v>
      </c>
      <c r="U289" s="1" t="s">
        <v>557</v>
      </c>
      <c r="V289" s="1" t="s">
        <v>5</v>
      </c>
      <c r="W289" s="1" t="s">
        <v>1</v>
      </c>
      <c r="X289" s="1" t="s">
        <v>171</v>
      </c>
      <c r="Y289" s="1" t="s">
        <v>5</v>
      </c>
      <c r="Z289" s="1" t="s">
        <v>5</v>
      </c>
      <c r="AA289" s="1" t="s">
        <v>1</v>
      </c>
      <c r="AB289" s="1" t="s">
        <v>563</v>
      </c>
    </row>
    <row r="290" spans="1:28" x14ac:dyDescent="0.35">
      <c r="A290" t="s">
        <v>562</v>
      </c>
      <c r="B290" t="s">
        <v>46</v>
      </c>
      <c r="C290" t="s">
        <v>561</v>
      </c>
      <c r="D290" t="s">
        <v>560</v>
      </c>
      <c r="E290" t="s">
        <v>62</v>
      </c>
      <c r="F290" t="s">
        <v>22</v>
      </c>
      <c r="G290" t="s">
        <v>422</v>
      </c>
      <c r="I290" t="s">
        <v>8</v>
      </c>
      <c r="J290" t="s">
        <v>2</v>
      </c>
      <c r="K290" s="1" t="s">
        <v>1</v>
      </c>
      <c r="L290" s="1" t="s">
        <v>414</v>
      </c>
      <c r="M290" s="1" t="s">
        <v>2</v>
      </c>
      <c r="N290" s="1" t="s">
        <v>1</v>
      </c>
      <c r="O290" s="1" t="s">
        <v>414</v>
      </c>
      <c r="P290" s="1" t="s">
        <v>2</v>
      </c>
      <c r="Q290" s="1" t="s">
        <v>1</v>
      </c>
      <c r="R290" s="1" t="s">
        <v>414</v>
      </c>
      <c r="S290" s="1" t="s">
        <v>2</v>
      </c>
      <c r="T290" s="1" t="s">
        <v>1</v>
      </c>
      <c r="U290" s="1" t="s">
        <v>414</v>
      </c>
      <c r="V290" s="1" t="s">
        <v>2</v>
      </c>
      <c r="W290" s="1" t="s">
        <v>1</v>
      </c>
      <c r="X290" s="1" t="s">
        <v>171</v>
      </c>
      <c r="Y290" s="1" t="s">
        <v>1</v>
      </c>
      <c r="Z290" s="1" t="s">
        <v>2</v>
      </c>
      <c r="AA290" s="1" t="s">
        <v>1</v>
      </c>
      <c r="AB290" s="1" t="s">
        <v>142</v>
      </c>
    </row>
    <row r="291" spans="1:28" x14ac:dyDescent="0.35">
      <c r="A291" t="s">
        <v>559</v>
      </c>
      <c r="B291" t="s">
        <v>46</v>
      </c>
      <c r="C291" t="s">
        <v>558</v>
      </c>
      <c r="D291" t="s">
        <v>448</v>
      </c>
      <c r="E291" t="s">
        <v>11</v>
      </c>
      <c r="F291" t="s">
        <v>22</v>
      </c>
      <c r="G291" t="s">
        <v>422</v>
      </c>
      <c r="J291">
        <v>0</v>
      </c>
      <c r="K291" s="1" t="s">
        <v>1</v>
      </c>
      <c r="L291" s="1" t="s">
        <v>557</v>
      </c>
      <c r="M291" s="1">
        <v>0</v>
      </c>
      <c r="N291" s="1" t="s">
        <v>1</v>
      </c>
      <c r="O291" s="1" t="s">
        <v>20</v>
      </c>
      <c r="P291" s="1" t="s">
        <v>5</v>
      </c>
      <c r="Q291" s="1" t="s">
        <v>1</v>
      </c>
      <c r="R291" s="1" t="s">
        <v>557</v>
      </c>
      <c r="S291" s="1" t="s">
        <v>5</v>
      </c>
      <c r="T291" s="1" t="s">
        <v>1</v>
      </c>
      <c r="U291" s="1" t="s">
        <v>557</v>
      </c>
      <c r="V291" s="1" t="s">
        <v>5</v>
      </c>
      <c r="W291" s="1" t="s">
        <v>1</v>
      </c>
      <c r="X291" s="1" t="s">
        <v>171</v>
      </c>
      <c r="Y291" s="1" t="s">
        <v>5</v>
      </c>
      <c r="Z291" s="1" t="s">
        <v>5</v>
      </c>
      <c r="AA291" s="1" t="s">
        <v>1</v>
      </c>
      <c r="AB291" s="1" t="s">
        <v>556</v>
      </c>
    </row>
    <row r="292" spans="1:28" x14ac:dyDescent="0.35">
      <c r="A292" t="s">
        <v>555</v>
      </c>
      <c r="B292" t="s">
        <v>46</v>
      </c>
      <c r="C292" t="s">
        <v>554</v>
      </c>
      <c r="D292" t="s">
        <v>553</v>
      </c>
      <c r="E292" t="s">
        <v>11</v>
      </c>
      <c r="F292" t="s">
        <v>22</v>
      </c>
      <c r="G292" t="s">
        <v>422</v>
      </c>
      <c r="I292" t="s">
        <v>8</v>
      </c>
      <c r="J292">
        <v>68754</v>
      </c>
      <c r="K292" s="1" t="s">
        <v>1</v>
      </c>
      <c r="L292" s="1" t="s">
        <v>552</v>
      </c>
      <c r="M292" s="1">
        <v>68754</v>
      </c>
      <c r="N292" s="1" t="s">
        <v>1</v>
      </c>
      <c r="O292" s="1" t="s">
        <v>552</v>
      </c>
      <c r="P292" s="1" t="s">
        <v>551</v>
      </c>
      <c r="Q292" s="1" t="s">
        <v>1</v>
      </c>
      <c r="R292" s="1" t="s">
        <v>414</v>
      </c>
      <c r="S292" s="1" t="s">
        <v>550</v>
      </c>
      <c r="T292" s="1" t="s">
        <v>1</v>
      </c>
      <c r="U292" s="1" t="s">
        <v>414</v>
      </c>
      <c r="V292" s="1" t="s">
        <v>549</v>
      </c>
      <c r="W292" s="1" t="s">
        <v>1</v>
      </c>
      <c r="X292" s="1" t="s">
        <v>391</v>
      </c>
      <c r="Y292" s="1" t="s">
        <v>548</v>
      </c>
      <c r="Z292" s="1" t="s">
        <v>547</v>
      </c>
      <c r="AA292" s="1" t="s">
        <v>1</v>
      </c>
      <c r="AB292" s="1" t="s">
        <v>492</v>
      </c>
    </row>
    <row r="293" spans="1:28" x14ac:dyDescent="0.35">
      <c r="A293" t="s">
        <v>546</v>
      </c>
      <c r="B293" t="s">
        <v>46</v>
      </c>
      <c r="C293" t="s">
        <v>545</v>
      </c>
      <c r="D293" t="s">
        <v>544</v>
      </c>
      <c r="E293" t="s">
        <v>62</v>
      </c>
      <c r="F293" t="s">
        <v>22</v>
      </c>
      <c r="G293" t="s">
        <v>422</v>
      </c>
      <c r="I293" t="s">
        <v>8</v>
      </c>
      <c r="J293">
        <v>8364</v>
      </c>
      <c r="K293" s="1" t="s">
        <v>1</v>
      </c>
      <c r="L293" s="1" t="s">
        <v>533</v>
      </c>
      <c r="M293" s="1">
        <v>8364</v>
      </c>
      <c r="N293" s="1" t="s">
        <v>1</v>
      </c>
      <c r="O293" s="1" t="s">
        <v>533</v>
      </c>
      <c r="P293" s="1" t="s">
        <v>543</v>
      </c>
      <c r="Q293" s="1" t="s">
        <v>1</v>
      </c>
      <c r="R293" s="1" t="s">
        <v>531</v>
      </c>
      <c r="S293" s="1" t="s">
        <v>542</v>
      </c>
      <c r="T293" s="1" t="s">
        <v>1</v>
      </c>
      <c r="U293" s="1" t="s">
        <v>414</v>
      </c>
      <c r="V293" s="1" t="s">
        <v>1</v>
      </c>
      <c r="W293" s="1" t="s">
        <v>1</v>
      </c>
      <c r="X293" s="1"/>
      <c r="Y293" s="1" t="s">
        <v>1</v>
      </c>
      <c r="Z293" s="1" t="s">
        <v>542</v>
      </c>
      <c r="AA293" s="1" t="s">
        <v>1</v>
      </c>
      <c r="AB293" s="1" t="s">
        <v>414</v>
      </c>
    </row>
    <row r="294" spans="1:28" x14ac:dyDescent="0.35">
      <c r="A294" t="s">
        <v>541</v>
      </c>
      <c r="B294" t="s">
        <v>13</v>
      </c>
      <c r="C294" t="s">
        <v>540</v>
      </c>
      <c r="D294" t="s">
        <v>539</v>
      </c>
      <c r="E294" t="s">
        <v>31</v>
      </c>
      <c r="F294" t="s">
        <v>22</v>
      </c>
      <c r="G294" t="s">
        <v>422</v>
      </c>
      <c r="J294">
        <v>608.20000000000005</v>
      </c>
      <c r="K294" s="1" t="s">
        <v>1</v>
      </c>
      <c r="L294" s="1" t="s">
        <v>20</v>
      </c>
      <c r="M294" s="1">
        <v>442</v>
      </c>
      <c r="N294" s="1" t="s">
        <v>1</v>
      </c>
      <c r="O294" s="1" t="s">
        <v>61</v>
      </c>
      <c r="P294" s="1" t="s">
        <v>538</v>
      </c>
      <c r="Q294" s="1" t="s">
        <v>1</v>
      </c>
      <c r="R294" s="1" t="s">
        <v>61</v>
      </c>
      <c r="S294" s="1" t="s">
        <v>537</v>
      </c>
      <c r="T294" s="1" t="s">
        <v>1</v>
      </c>
      <c r="U294" s="1" t="s">
        <v>26</v>
      </c>
      <c r="V294" s="1" t="s">
        <v>1</v>
      </c>
      <c r="W294" s="1" t="s">
        <v>1</v>
      </c>
      <c r="X294" s="1"/>
      <c r="Y294" s="1" t="s">
        <v>1</v>
      </c>
      <c r="Z294" s="1" t="s">
        <v>1</v>
      </c>
      <c r="AA294" s="1" t="s">
        <v>1</v>
      </c>
      <c r="AB294" s="1"/>
    </row>
    <row r="295" spans="1:28" x14ac:dyDescent="0.35">
      <c r="A295" t="s">
        <v>536</v>
      </c>
      <c r="B295" t="s">
        <v>46</v>
      </c>
      <c r="C295" t="s">
        <v>535</v>
      </c>
      <c r="D295" t="s">
        <v>534</v>
      </c>
      <c r="E295" t="s">
        <v>62</v>
      </c>
      <c r="F295" t="s">
        <v>22</v>
      </c>
      <c r="G295" t="s">
        <v>422</v>
      </c>
      <c r="I295" t="s">
        <v>8</v>
      </c>
      <c r="J295">
        <v>13522</v>
      </c>
      <c r="K295" s="1" t="s">
        <v>1</v>
      </c>
      <c r="L295" s="1" t="s">
        <v>533</v>
      </c>
      <c r="M295" s="1">
        <v>13522</v>
      </c>
      <c r="N295" s="1" t="s">
        <v>1</v>
      </c>
      <c r="O295" s="1" t="s">
        <v>533</v>
      </c>
      <c r="P295" s="1" t="s">
        <v>532</v>
      </c>
      <c r="Q295" s="1" t="s">
        <v>1</v>
      </c>
      <c r="R295" s="1" t="s">
        <v>531</v>
      </c>
      <c r="S295" s="1" t="s">
        <v>530</v>
      </c>
      <c r="T295" s="1" t="s">
        <v>1</v>
      </c>
      <c r="U295" s="1" t="s">
        <v>414</v>
      </c>
      <c r="V295" s="1" t="s">
        <v>529</v>
      </c>
      <c r="W295" s="1" t="s">
        <v>1</v>
      </c>
      <c r="X295" s="1" t="s">
        <v>391</v>
      </c>
      <c r="Y295" s="1" t="s">
        <v>528</v>
      </c>
      <c r="Z295" s="1" t="s">
        <v>16</v>
      </c>
      <c r="AA295" s="1" t="s">
        <v>1</v>
      </c>
      <c r="AB295" s="1" t="s">
        <v>527</v>
      </c>
    </row>
    <row r="296" spans="1:28" x14ac:dyDescent="0.35">
      <c r="A296" t="s">
        <v>526</v>
      </c>
      <c r="B296" t="s">
        <v>13</v>
      </c>
      <c r="C296" t="s">
        <v>525</v>
      </c>
      <c r="D296" t="s">
        <v>524</v>
      </c>
      <c r="E296" t="s">
        <v>62</v>
      </c>
      <c r="F296" t="s">
        <v>10</v>
      </c>
      <c r="G296" t="s">
        <v>422</v>
      </c>
      <c r="J296">
        <v>110</v>
      </c>
      <c r="K296" s="1" t="s">
        <v>1</v>
      </c>
      <c r="L296" s="1" t="s">
        <v>414</v>
      </c>
      <c r="M296" s="1" t="s">
        <v>2</v>
      </c>
      <c r="N296" s="1" t="s">
        <v>1</v>
      </c>
      <c r="O296" s="1" t="s">
        <v>7</v>
      </c>
      <c r="P296" s="1" t="s">
        <v>523</v>
      </c>
      <c r="Q296" s="1" t="s">
        <v>1</v>
      </c>
      <c r="R296" s="1" t="s">
        <v>414</v>
      </c>
      <c r="S296" s="1" t="s">
        <v>523</v>
      </c>
      <c r="T296" s="1" t="s">
        <v>1</v>
      </c>
      <c r="U296" s="1" t="s">
        <v>414</v>
      </c>
      <c r="V296" s="1" t="s">
        <v>1</v>
      </c>
      <c r="W296" s="1" t="s">
        <v>1</v>
      </c>
      <c r="X296" s="1"/>
      <c r="Y296" s="1" t="s">
        <v>1</v>
      </c>
      <c r="Z296" s="1" t="s">
        <v>523</v>
      </c>
      <c r="AA296" s="1" t="s">
        <v>1</v>
      </c>
      <c r="AB296" s="1" t="s">
        <v>414</v>
      </c>
    </row>
    <row r="297" spans="1:28" x14ac:dyDescent="0.35">
      <c r="A297" t="s">
        <v>522</v>
      </c>
      <c r="B297" t="s">
        <v>46</v>
      </c>
      <c r="C297" t="s">
        <v>521</v>
      </c>
      <c r="D297" t="s">
        <v>520</v>
      </c>
      <c r="E297" t="s">
        <v>62</v>
      </c>
      <c r="F297" t="s">
        <v>22</v>
      </c>
      <c r="G297" t="s">
        <v>422</v>
      </c>
      <c r="I297" t="s">
        <v>8</v>
      </c>
      <c r="J297">
        <v>0</v>
      </c>
      <c r="K297" s="1" t="s">
        <v>1</v>
      </c>
      <c r="L297" s="1" t="s">
        <v>414</v>
      </c>
      <c r="M297" s="1">
        <v>0</v>
      </c>
      <c r="N297" s="1" t="s">
        <v>1</v>
      </c>
      <c r="O297" s="1" t="s">
        <v>519</v>
      </c>
      <c r="P297" s="1" t="s">
        <v>5</v>
      </c>
      <c r="Q297" s="1" t="s">
        <v>1</v>
      </c>
      <c r="R297" s="1" t="s">
        <v>414</v>
      </c>
      <c r="S297" s="1" t="s">
        <v>5</v>
      </c>
      <c r="T297" s="1" t="s">
        <v>1</v>
      </c>
      <c r="U297" s="1" t="s">
        <v>414</v>
      </c>
      <c r="V297" s="1" t="s">
        <v>518</v>
      </c>
      <c r="W297" s="1" t="s">
        <v>1</v>
      </c>
      <c r="X297" s="1" t="s">
        <v>391</v>
      </c>
      <c r="Y297" s="1" t="s">
        <v>517</v>
      </c>
      <c r="Z297" s="1" t="s">
        <v>516</v>
      </c>
      <c r="AA297" s="1" t="s">
        <v>1</v>
      </c>
      <c r="AB297" s="1" t="s">
        <v>492</v>
      </c>
    </row>
    <row r="298" spans="1:28" x14ac:dyDescent="0.35">
      <c r="A298" t="s">
        <v>515</v>
      </c>
      <c r="B298" t="s">
        <v>46</v>
      </c>
      <c r="C298" t="s">
        <v>514</v>
      </c>
      <c r="D298" t="s">
        <v>513</v>
      </c>
      <c r="E298" t="s">
        <v>11</v>
      </c>
      <c r="F298" t="s">
        <v>22</v>
      </c>
      <c r="G298" t="s">
        <v>422</v>
      </c>
      <c r="I298" t="s">
        <v>8</v>
      </c>
      <c r="J298">
        <v>740</v>
      </c>
      <c r="K298" s="1" t="s">
        <v>1</v>
      </c>
      <c r="L298" s="1" t="s">
        <v>391</v>
      </c>
      <c r="M298" s="1">
        <v>740</v>
      </c>
      <c r="N298" s="1" t="s">
        <v>1</v>
      </c>
      <c r="O298" s="1" t="s">
        <v>26</v>
      </c>
      <c r="P298" s="1" t="s">
        <v>512</v>
      </c>
      <c r="Q298" s="1" t="s">
        <v>1</v>
      </c>
      <c r="R298" s="1" t="s">
        <v>391</v>
      </c>
      <c r="S298" s="1" t="s">
        <v>512</v>
      </c>
      <c r="T298" s="1" t="s">
        <v>1</v>
      </c>
      <c r="U298" s="1" t="s">
        <v>391</v>
      </c>
      <c r="V298" s="1" t="s">
        <v>512</v>
      </c>
      <c r="W298" s="1" t="s">
        <v>1</v>
      </c>
      <c r="X298" s="1" t="s">
        <v>391</v>
      </c>
      <c r="Y298" s="1" t="s">
        <v>511</v>
      </c>
      <c r="Z298" s="1" t="s">
        <v>2</v>
      </c>
      <c r="AA298" s="1" t="s">
        <v>1</v>
      </c>
      <c r="AB298" s="1" t="s">
        <v>510</v>
      </c>
    </row>
    <row r="299" spans="1:28" x14ac:dyDescent="0.35">
      <c r="A299" t="s">
        <v>509</v>
      </c>
      <c r="B299" t="s">
        <v>46</v>
      </c>
      <c r="C299" t="s">
        <v>508</v>
      </c>
      <c r="D299" t="s">
        <v>507</v>
      </c>
      <c r="E299" t="s">
        <v>62</v>
      </c>
      <c r="F299" t="s">
        <v>10</v>
      </c>
      <c r="G299" t="s">
        <v>422</v>
      </c>
      <c r="J299">
        <v>1495</v>
      </c>
      <c r="K299" s="1" t="s">
        <v>1</v>
      </c>
      <c r="L299" s="1" t="s">
        <v>391</v>
      </c>
      <c r="M299" s="1">
        <v>1495</v>
      </c>
      <c r="N299" s="1" t="s">
        <v>1</v>
      </c>
      <c r="O299" s="1" t="s">
        <v>26</v>
      </c>
      <c r="P299" s="1" t="s">
        <v>506</v>
      </c>
      <c r="Q299" s="1" t="s">
        <v>1</v>
      </c>
      <c r="R299" s="1" t="s">
        <v>391</v>
      </c>
      <c r="S299" s="1" t="s">
        <v>506</v>
      </c>
      <c r="T299" s="1" t="s">
        <v>1</v>
      </c>
      <c r="U299" s="1" t="s">
        <v>391</v>
      </c>
      <c r="V299" s="1" t="s">
        <v>506</v>
      </c>
      <c r="W299" s="1" t="s">
        <v>1</v>
      </c>
      <c r="X299" s="1" t="s">
        <v>391</v>
      </c>
      <c r="Y299" s="1" t="s">
        <v>505</v>
      </c>
      <c r="Z299" s="1" t="s">
        <v>2</v>
      </c>
      <c r="AA299" s="1" t="s">
        <v>1</v>
      </c>
      <c r="AB299" s="1" t="s">
        <v>492</v>
      </c>
    </row>
    <row r="300" spans="1:28" x14ac:dyDescent="0.35">
      <c r="A300" t="s">
        <v>504</v>
      </c>
      <c r="B300" t="s">
        <v>46</v>
      </c>
      <c r="C300" t="s">
        <v>503</v>
      </c>
      <c r="D300" t="s">
        <v>502</v>
      </c>
      <c r="E300" t="s">
        <v>62</v>
      </c>
      <c r="F300" t="s">
        <v>22</v>
      </c>
      <c r="G300" t="s">
        <v>422</v>
      </c>
      <c r="I300" t="s">
        <v>8</v>
      </c>
      <c r="J300">
        <v>60</v>
      </c>
      <c r="K300" s="1" t="s">
        <v>1</v>
      </c>
      <c r="L300" s="1" t="s">
        <v>53</v>
      </c>
      <c r="M300" s="1">
        <v>60</v>
      </c>
      <c r="N300" s="1" t="s">
        <v>1</v>
      </c>
      <c r="O300" s="1" t="s">
        <v>53</v>
      </c>
      <c r="P300" s="1" t="s">
        <v>501</v>
      </c>
      <c r="Q300" s="1" t="s">
        <v>1</v>
      </c>
      <c r="R300" s="1" t="s">
        <v>414</v>
      </c>
      <c r="S300" s="1" t="s">
        <v>501</v>
      </c>
      <c r="T300" s="1" t="s">
        <v>1</v>
      </c>
      <c r="U300" s="1" t="s">
        <v>414</v>
      </c>
      <c r="V300" s="1" t="s">
        <v>500</v>
      </c>
      <c r="W300" s="1" t="s">
        <v>1</v>
      </c>
      <c r="X300" s="1" t="s">
        <v>391</v>
      </c>
      <c r="Y300" s="1" t="s">
        <v>1</v>
      </c>
      <c r="Z300" s="1" t="s">
        <v>500</v>
      </c>
      <c r="AA300" s="1" t="s">
        <v>1</v>
      </c>
      <c r="AB300" s="1" t="s">
        <v>499</v>
      </c>
    </row>
    <row r="301" spans="1:28" x14ac:dyDescent="0.35">
      <c r="A301" t="s">
        <v>498</v>
      </c>
      <c r="B301" t="s">
        <v>13</v>
      </c>
      <c r="C301" t="s">
        <v>497</v>
      </c>
      <c r="D301" t="s">
        <v>496</v>
      </c>
      <c r="E301" t="s">
        <v>11</v>
      </c>
      <c r="F301" t="s">
        <v>22</v>
      </c>
      <c r="G301" t="s">
        <v>422</v>
      </c>
      <c r="I301" t="s">
        <v>8</v>
      </c>
      <c r="J301">
        <v>1790</v>
      </c>
      <c r="K301" s="1" t="s">
        <v>1</v>
      </c>
      <c r="L301" s="1" t="s">
        <v>430</v>
      </c>
      <c r="M301" s="1" t="s">
        <v>2</v>
      </c>
      <c r="N301" s="1" t="s">
        <v>1</v>
      </c>
      <c r="O301" s="1" t="s">
        <v>430</v>
      </c>
      <c r="P301" s="1" t="s">
        <v>495</v>
      </c>
      <c r="Q301" s="1" t="s">
        <v>1</v>
      </c>
      <c r="R301" s="1" t="s">
        <v>414</v>
      </c>
      <c r="S301" s="1" t="s">
        <v>495</v>
      </c>
      <c r="T301" s="1" t="s">
        <v>1</v>
      </c>
      <c r="U301" s="1" t="s">
        <v>414</v>
      </c>
      <c r="V301" s="1" t="s">
        <v>494</v>
      </c>
      <c r="W301" s="1" t="s">
        <v>1</v>
      </c>
      <c r="X301" s="1" t="s">
        <v>391</v>
      </c>
      <c r="Y301" s="1" t="s">
        <v>493</v>
      </c>
      <c r="Z301" s="1" t="s">
        <v>2</v>
      </c>
      <c r="AA301" s="1" t="s">
        <v>1</v>
      </c>
      <c r="AB301" s="1" t="s">
        <v>492</v>
      </c>
    </row>
    <row r="302" spans="1:28" x14ac:dyDescent="0.35">
      <c r="A302" t="s">
        <v>491</v>
      </c>
      <c r="B302" t="s">
        <v>46</v>
      </c>
      <c r="C302" t="s">
        <v>490</v>
      </c>
      <c r="D302" t="s">
        <v>452</v>
      </c>
      <c r="E302" t="s">
        <v>62</v>
      </c>
      <c r="F302" t="s">
        <v>22</v>
      </c>
      <c r="G302" t="s">
        <v>422</v>
      </c>
      <c r="I302" t="s">
        <v>8</v>
      </c>
      <c r="J302">
        <v>495</v>
      </c>
      <c r="K302" s="1" t="s">
        <v>1</v>
      </c>
      <c r="L302" s="1" t="s">
        <v>391</v>
      </c>
      <c r="M302" s="1">
        <v>495</v>
      </c>
      <c r="N302" s="1" t="s">
        <v>1</v>
      </c>
      <c r="O302" s="1" t="s">
        <v>391</v>
      </c>
      <c r="P302" s="1" t="s">
        <v>489</v>
      </c>
      <c r="Q302" s="1" t="s">
        <v>1</v>
      </c>
      <c r="R302" s="1" t="s">
        <v>391</v>
      </c>
      <c r="S302" s="1" t="s">
        <v>489</v>
      </c>
      <c r="T302" s="1" t="s">
        <v>1</v>
      </c>
      <c r="U302" s="1" t="s">
        <v>391</v>
      </c>
      <c r="V302" s="1" t="s">
        <v>489</v>
      </c>
      <c r="W302" s="1" t="s">
        <v>1</v>
      </c>
      <c r="X302" s="1" t="s">
        <v>391</v>
      </c>
      <c r="Y302" s="1" t="s">
        <v>2</v>
      </c>
      <c r="Z302" s="1" t="s">
        <v>1</v>
      </c>
      <c r="AA302" s="1" t="s">
        <v>1</v>
      </c>
      <c r="AB302" s="1"/>
    </row>
    <row r="303" spans="1:28" x14ac:dyDescent="0.35">
      <c r="A303" t="s">
        <v>488</v>
      </c>
      <c r="B303" t="s">
        <v>46</v>
      </c>
      <c r="C303" t="s">
        <v>487</v>
      </c>
      <c r="D303" t="s">
        <v>486</v>
      </c>
      <c r="E303" t="s">
        <v>62</v>
      </c>
      <c r="F303" t="s">
        <v>10</v>
      </c>
      <c r="G303" t="s">
        <v>422</v>
      </c>
      <c r="I303" t="s">
        <v>8</v>
      </c>
      <c r="J303" t="s">
        <v>2</v>
      </c>
      <c r="K303" s="1" t="s">
        <v>1</v>
      </c>
      <c r="L303" s="1" t="s">
        <v>485</v>
      </c>
      <c r="M303" s="1" t="s">
        <v>2</v>
      </c>
      <c r="N303" s="1" t="s">
        <v>1</v>
      </c>
      <c r="O303" s="1" t="s">
        <v>485</v>
      </c>
      <c r="P303" s="1" t="s">
        <v>5</v>
      </c>
      <c r="Q303" s="1" t="s">
        <v>1</v>
      </c>
      <c r="R303" s="1" t="s">
        <v>485</v>
      </c>
      <c r="S303" s="1" t="s">
        <v>5</v>
      </c>
      <c r="T303" s="1" t="s">
        <v>1</v>
      </c>
      <c r="U303" s="1" t="s">
        <v>437</v>
      </c>
      <c r="V303" s="1" t="s">
        <v>5</v>
      </c>
      <c r="W303" s="1" t="s">
        <v>1</v>
      </c>
      <c r="X303" s="1" t="s">
        <v>171</v>
      </c>
      <c r="Y303" s="1" t="s">
        <v>5</v>
      </c>
      <c r="Z303" s="1" t="s">
        <v>5</v>
      </c>
      <c r="AA303" s="1" t="s">
        <v>1</v>
      </c>
      <c r="AB303" s="1" t="s">
        <v>484</v>
      </c>
    </row>
    <row r="304" spans="1:28" x14ac:dyDescent="0.35">
      <c r="A304" t="s">
        <v>483</v>
      </c>
      <c r="B304" t="s">
        <v>46</v>
      </c>
      <c r="C304" t="s">
        <v>482</v>
      </c>
      <c r="D304" t="s">
        <v>481</v>
      </c>
      <c r="E304" t="s">
        <v>62</v>
      </c>
      <c r="F304" t="s">
        <v>10</v>
      </c>
      <c r="G304" t="s">
        <v>422</v>
      </c>
      <c r="J304">
        <v>6127.41</v>
      </c>
      <c r="K304" s="1" t="s">
        <v>1</v>
      </c>
      <c r="L304" s="1" t="s">
        <v>480</v>
      </c>
      <c r="M304" s="1">
        <v>6127.41</v>
      </c>
      <c r="N304" s="1" t="s">
        <v>1</v>
      </c>
      <c r="O304" s="1" t="s">
        <v>480</v>
      </c>
      <c r="P304" s="1" t="s">
        <v>479</v>
      </c>
      <c r="Q304" s="1" t="s">
        <v>1</v>
      </c>
      <c r="R304" s="1" t="s">
        <v>414</v>
      </c>
      <c r="S304" s="1" t="s">
        <v>479</v>
      </c>
      <c r="T304" s="1" t="s">
        <v>1</v>
      </c>
      <c r="U304" s="1" t="s">
        <v>414</v>
      </c>
      <c r="V304" s="1" t="s">
        <v>478</v>
      </c>
      <c r="W304" s="1" t="s">
        <v>1</v>
      </c>
      <c r="X304" s="1" t="s">
        <v>391</v>
      </c>
      <c r="Y304" s="1" t="s">
        <v>462</v>
      </c>
      <c r="Z304" s="1" t="s">
        <v>477</v>
      </c>
      <c r="AA304" s="1" t="s">
        <v>1</v>
      </c>
      <c r="AB304" s="1" t="s">
        <v>455</v>
      </c>
    </row>
    <row r="305" spans="1:28" x14ac:dyDescent="0.35">
      <c r="A305" t="s">
        <v>476</v>
      </c>
      <c r="B305" t="s">
        <v>46</v>
      </c>
      <c r="C305" t="s">
        <v>475</v>
      </c>
      <c r="D305" t="s">
        <v>474</v>
      </c>
      <c r="E305" t="s">
        <v>11</v>
      </c>
      <c r="F305" t="s">
        <v>10</v>
      </c>
      <c r="G305" t="s">
        <v>422</v>
      </c>
      <c r="I305" t="s">
        <v>8</v>
      </c>
      <c r="J305">
        <v>95</v>
      </c>
      <c r="K305" s="1" t="s">
        <v>1</v>
      </c>
      <c r="L305" s="1" t="s">
        <v>391</v>
      </c>
      <c r="M305" s="1">
        <v>95</v>
      </c>
      <c r="N305" s="1" t="s">
        <v>1</v>
      </c>
      <c r="O305" s="1" t="s">
        <v>473</v>
      </c>
      <c r="P305" s="1" t="s">
        <v>472</v>
      </c>
      <c r="Q305" s="1" t="s">
        <v>1</v>
      </c>
      <c r="R305" s="1" t="s">
        <v>391</v>
      </c>
      <c r="S305" s="1" t="s">
        <v>472</v>
      </c>
      <c r="T305" s="1" t="s">
        <v>1</v>
      </c>
      <c r="U305" s="1" t="s">
        <v>391</v>
      </c>
      <c r="V305" s="1" t="s">
        <v>472</v>
      </c>
      <c r="W305" s="1" t="s">
        <v>1</v>
      </c>
      <c r="X305" s="1" t="s">
        <v>391</v>
      </c>
      <c r="Y305" s="1" t="s">
        <v>471</v>
      </c>
      <c r="Z305" s="1" t="s">
        <v>2</v>
      </c>
      <c r="AA305" s="1" t="s">
        <v>1</v>
      </c>
      <c r="AB305" s="1" t="s">
        <v>232</v>
      </c>
    </row>
    <row r="306" spans="1:28" x14ac:dyDescent="0.35">
      <c r="A306" t="s">
        <v>470</v>
      </c>
      <c r="B306" t="s">
        <v>46</v>
      </c>
      <c r="C306" t="s">
        <v>469</v>
      </c>
      <c r="D306" t="s">
        <v>448</v>
      </c>
      <c r="E306" t="s">
        <v>11</v>
      </c>
      <c r="F306" t="s">
        <v>22</v>
      </c>
      <c r="G306" t="s">
        <v>422</v>
      </c>
      <c r="I306" t="s">
        <v>8</v>
      </c>
      <c r="J306">
        <v>0</v>
      </c>
      <c r="K306" s="1" t="s">
        <v>1</v>
      </c>
      <c r="L306" s="1" t="s">
        <v>437</v>
      </c>
      <c r="M306" s="1">
        <v>0</v>
      </c>
      <c r="N306" s="1" t="s">
        <v>1</v>
      </c>
      <c r="O306" s="1" t="s">
        <v>437</v>
      </c>
      <c r="P306" s="1" t="s">
        <v>5</v>
      </c>
      <c r="Q306" s="1" t="s">
        <v>1</v>
      </c>
      <c r="R306" s="1" t="s">
        <v>437</v>
      </c>
      <c r="S306" s="1" t="s">
        <v>5</v>
      </c>
      <c r="T306" s="1" t="s">
        <v>1</v>
      </c>
      <c r="U306" s="1" t="s">
        <v>437</v>
      </c>
      <c r="V306" s="1" t="s">
        <v>5</v>
      </c>
      <c r="W306" s="1" t="s">
        <v>1</v>
      </c>
      <c r="X306" s="1" t="s">
        <v>391</v>
      </c>
      <c r="Y306" s="1" t="s">
        <v>2</v>
      </c>
      <c r="Z306" s="1" t="s">
        <v>2</v>
      </c>
      <c r="AA306" s="1" t="s">
        <v>1</v>
      </c>
      <c r="AB306" s="1" t="s">
        <v>468</v>
      </c>
    </row>
    <row r="307" spans="1:28" x14ac:dyDescent="0.35">
      <c r="A307" t="s">
        <v>467</v>
      </c>
      <c r="B307" t="s">
        <v>46</v>
      </c>
      <c r="C307" t="s">
        <v>466</v>
      </c>
      <c r="D307" t="s">
        <v>465</v>
      </c>
      <c r="E307" t="s">
        <v>11</v>
      </c>
      <c r="F307" t="s">
        <v>10</v>
      </c>
      <c r="G307" t="s">
        <v>422</v>
      </c>
      <c r="I307" t="s">
        <v>8</v>
      </c>
      <c r="J307">
        <v>8360</v>
      </c>
      <c r="K307" s="1" t="s">
        <v>1</v>
      </c>
      <c r="L307" s="1" t="s">
        <v>464</v>
      </c>
      <c r="M307" s="1">
        <v>8360</v>
      </c>
      <c r="N307" s="1" t="s">
        <v>1</v>
      </c>
      <c r="O307" s="1" t="s">
        <v>20</v>
      </c>
      <c r="P307" s="1" t="s">
        <v>463</v>
      </c>
      <c r="Q307" s="1" t="s">
        <v>1</v>
      </c>
      <c r="R307" s="1" t="s">
        <v>414</v>
      </c>
      <c r="S307" s="1" t="s">
        <v>463</v>
      </c>
      <c r="T307" s="1" t="s">
        <v>1</v>
      </c>
      <c r="U307" s="1" t="s">
        <v>414</v>
      </c>
      <c r="V307" s="1" t="s">
        <v>462</v>
      </c>
      <c r="W307" s="1" t="s">
        <v>1</v>
      </c>
      <c r="X307" s="1" t="s">
        <v>391</v>
      </c>
      <c r="Y307" s="1" t="s">
        <v>461</v>
      </c>
      <c r="Z307" s="1" t="s">
        <v>460</v>
      </c>
      <c r="AA307" s="1" t="s">
        <v>1</v>
      </c>
      <c r="AB307" s="1" t="s">
        <v>455</v>
      </c>
    </row>
    <row r="308" spans="1:28" x14ac:dyDescent="0.35">
      <c r="A308" t="s">
        <v>459</v>
      </c>
      <c r="B308" t="s">
        <v>46</v>
      </c>
      <c r="C308" t="s">
        <v>458</v>
      </c>
      <c r="E308" t="s">
        <v>11</v>
      </c>
      <c r="F308" t="s">
        <v>22</v>
      </c>
      <c r="G308" t="s">
        <v>422</v>
      </c>
      <c r="I308" t="s">
        <v>8</v>
      </c>
      <c r="J308">
        <v>840</v>
      </c>
      <c r="K308" s="1" t="s">
        <v>1</v>
      </c>
      <c r="L308" s="1" t="s">
        <v>391</v>
      </c>
      <c r="M308" s="1">
        <v>840</v>
      </c>
      <c r="N308" s="1" t="s">
        <v>1</v>
      </c>
      <c r="O308" s="1" t="s">
        <v>391</v>
      </c>
      <c r="P308" s="1" t="s">
        <v>457</v>
      </c>
      <c r="Q308" s="1" t="s">
        <v>1</v>
      </c>
      <c r="R308" s="1" t="s">
        <v>391</v>
      </c>
      <c r="S308" s="1" t="s">
        <v>457</v>
      </c>
      <c r="T308" s="1" t="s">
        <v>1</v>
      </c>
      <c r="U308" s="1" t="s">
        <v>391</v>
      </c>
      <c r="V308" s="1" t="s">
        <v>457</v>
      </c>
      <c r="W308" s="1" t="s">
        <v>1</v>
      </c>
      <c r="X308" s="1" t="s">
        <v>391</v>
      </c>
      <c r="Y308" s="1" t="s">
        <v>456</v>
      </c>
      <c r="Z308" s="1" t="s">
        <v>456</v>
      </c>
      <c r="AA308" s="1" t="s">
        <v>1</v>
      </c>
      <c r="AB308" s="1" t="s">
        <v>455</v>
      </c>
    </row>
    <row r="309" spans="1:28" x14ac:dyDescent="0.35">
      <c r="A309" t="s">
        <v>454</v>
      </c>
      <c r="B309" t="s">
        <v>46</v>
      </c>
      <c r="C309" t="s">
        <v>453</v>
      </c>
      <c r="D309" t="s">
        <v>452</v>
      </c>
      <c r="E309" t="s">
        <v>62</v>
      </c>
      <c r="F309" t="s">
        <v>10</v>
      </c>
      <c r="G309" t="s">
        <v>422</v>
      </c>
      <c r="J309">
        <v>785</v>
      </c>
      <c r="K309" s="1" t="s">
        <v>1</v>
      </c>
      <c r="L309" s="1" t="s">
        <v>414</v>
      </c>
      <c r="M309" s="1">
        <v>785</v>
      </c>
      <c r="N309" s="1" t="s">
        <v>1</v>
      </c>
      <c r="O309" s="1" t="s">
        <v>40</v>
      </c>
      <c r="P309" s="1" t="s">
        <v>451</v>
      </c>
      <c r="Q309" s="1" t="s">
        <v>1</v>
      </c>
      <c r="R309" s="1" t="s">
        <v>414</v>
      </c>
      <c r="S309" s="1" t="s">
        <v>451</v>
      </c>
      <c r="T309" s="1" t="s">
        <v>1</v>
      </c>
      <c r="U309" s="1" t="s">
        <v>414</v>
      </c>
      <c r="V309" s="1" t="s">
        <v>1</v>
      </c>
      <c r="W309" s="1" t="s">
        <v>1</v>
      </c>
      <c r="X309" s="1"/>
      <c r="Y309" s="1" t="s">
        <v>1</v>
      </c>
      <c r="Z309" s="1" t="s">
        <v>451</v>
      </c>
      <c r="AA309" s="1" t="s">
        <v>1</v>
      </c>
      <c r="AB309" s="1" t="s">
        <v>414</v>
      </c>
    </row>
    <row r="310" spans="1:28" x14ac:dyDescent="0.35">
      <c r="A310" t="s">
        <v>450</v>
      </c>
      <c r="B310" t="s">
        <v>46</v>
      </c>
      <c r="C310" t="s">
        <v>449</v>
      </c>
      <c r="D310" t="s">
        <v>448</v>
      </c>
      <c r="E310" t="s">
        <v>11</v>
      </c>
      <c r="F310" t="s">
        <v>10</v>
      </c>
      <c r="G310" t="s">
        <v>422</v>
      </c>
      <c r="J310">
        <v>0</v>
      </c>
      <c r="K310" s="1" t="s">
        <v>1</v>
      </c>
      <c r="L310" s="1" t="s">
        <v>414</v>
      </c>
      <c r="M310" s="1">
        <v>0</v>
      </c>
      <c r="N310" s="1" t="s">
        <v>1</v>
      </c>
      <c r="O310" s="1" t="s">
        <v>61</v>
      </c>
      <c r="P310" s="1" t="s">
        <v>5</v>
      </c>
      <c r="Q310" s="1" t="s">
        <v>1</v>
      </c>
      <c r="R310" s="1" t="s">
        <v>414</v>
      </c>
      <c r="S310" s="1" t="s">
        <v>5</v>
      </c>
      <c r="T310" s="1" t="s">
        <v>1</v>
      </c>
      <c r="U310" s="1" t="s">
        <v>414</v>
      </c>
      <c r="V310" s="1" t="s">
        <v>1</v>
      </c>
      <c r="W310" s="1" t="s">
        <v>1</v>
      </c>
      <c r="X310" s="1"/>
      <c r="Y310" s="1" t="s">
        <v>1</v>
      </c>
      <c r="Z310" s="1" t="s">
        <v>5</v>
      </c>
      <c r="AA310" s="1" t="s">
        <v>1</v>
      </c>
      <c r="AB310" s="1" t="s">
        <v>414</v>
      </c>
    </row>
    <row r="311" spans="1:28" x14ac:dyDescent="0.35">
      <c r="A311" t="s">
        <v>447</v>
      </c>
      <c r="B311" t="s">
        <v>46</v>
      </c>
      <c r="C311" t="s">
        <v>446</v>
      </c>
      <c r="D311" t="s">
        <v>445</v>
      </c>
      <c r="E311" t="s">
        <v>62</v>
      </c>
      <c r="F311" t="s">
        <v>10</v>
      </c>
      <c r="G311" t="s">
        <v>422</v>
      </c>
      <c r="J311" t="s">
        <v>2</v>
      </c>
      <c r="K311" s="1" t="s">
        <v>1</v>
      </c>
      <c r="L311" s="1" t="s">
        <v>414</v>
      </c>
      <c r="M311" s="1" t="s">
        <v>2</v>
      </c>
      <c r="N311" s="1" t="s">
        <v>1</v>
      </c>
      <c r="O311" s="1" t="s">
        <v>414</v>
      </c>
      <c r="P311" s="1" t="s">
        <v>2</v>
      </c>
      <c r="Q311" s="1" t="s">
        <v>1</v>
      </c>
      <c r="R311" s="1" t="s">
        <v>414</v>
      </c>
      <c r="S311" s="1" t="s">
        <v>2</v>
      </c>
      <c r="T311" s="1" t="s">
        <v>1</v>
      </c>
      <c r="U311" s="1" t="s">
        <v>414</v>
      </c>
      <c r="V311" s="1" t="s">
        <v>1</v>
      </c>
      <c r="W311" s="1" t="s">
        <v>1</v>
      </c>
      <c r="X311" s="1"/>
      <c r="Y311" s="1" t="s">
        <v>1</v>
      </c>
      <c r="Z311" s="1" t="s">
        <v>1</v>
      </c>
      <c r="AA311" s="1" t="s">
        <v>1</v>
      </c>
      <c r="AB311" s="1" t="s">
        <v>414</v>
      </c>
    </row>
    <row r="312" spans="1:28" x14ac:dyDescent="0.35">
      <c r="A312" t="s">
        <v>444</v>
      </c>
      <c r="B312" t="s">
        <v>46</v>
      </c>
      <c r="C312" t="s">
        <v>443</v>
      </c>
      <c r="D312" t="s">
        <v>434</v>
      </c>
      <c r="E312" t="s">
        <v>62</v>
      </c>
      <c r="F312" t="s">
        <v>22</v>
      </c>
      <c r="G312" t="s">
        <v>422</v>
      </c>
      <c r="J312">
        <v>10</v>
      </c>
      <c r="K312" s="1" t="s">
        <v>1</v>
      </c>
      <c r="L312" s="1" t="s">
        <v>414</v>
      </c>
      <c r="M312" s="1">
        <v>10</v>
      </c>
      <c r="N312" s="1" t="s">
        <v>1</v>
      </c>
      <c r="O312" s="1" t="s">
        <v>414</v>
      </c>
      <c r="P312" s="1" t="s">
        <v>154</v>
      </c>
      <c r="Q312" s="1" t="s">
        <v>1</v>
      </c>
      <c r="R312" s="1" t="s">
        <v>414</v>
      </c>
      <c r="S312" s="1" t="s">
        <v>154</v>
      </c>
      <c r="T312" s="1" t="s">
        <v>1</v>
      </c>
      <c r="U312" s="1" t="s">
        <v>414</v>
      </c>
      <c r="V312" s="1" t="s">
        <v>1</v>
      </c>
      <c r="W312" s="1" t="s">
        <v>1</v>
      </c>
      <c r="X312" s="1"/>
      <c r="Y312" s="1" t="s">
        <v>1</v>
      </c>
      <c r="Z312" s="1" t="s">
        <v>154</v>
      </c>
      <c r="AA312" s="1" t="s">
        <v>1</v>
      </c>
      <c r="AB312" s="1" t="s">
        <v>442</v>
      </c>
    </row>
    <row r="313" spans="1:28" x14ac:dyDescent="0.35">
      <c r="A313" t="s">
        <v>441</v>
      </c>
      <c r="B313" t="s">
        <v>46</v>
      </c>
      <c r="C313" t="s">
        <v>440</v>
      </c>
      <c r="D313" t="s">
        <v>434</v>
      </c>
      <c r="E313" t="s">
        <v>62</v>
      </c>
      <c r="F313" t="s">
        <v>10</v>
      </c>
      <c r="G313" t="s">
        <v>422</v>
      </c>
      <c r="J313">
        <v>5</v>
      </c>
      <c r="K313" s="1" t="s">
        <v>1</v>
      </c>
      <c r="L313" s="1" t="s">
        <v>414</v>
      </c>
      <c r="M313" s="1">
        <v>5</v>
      </c>
      <c r="N313" s="1" t="s">
        <v>1</v>
      </c>
      <c r="O313" s="1" t="s">
        <v>414</v>
      </c>
      <c r="P313" s="1" t="s">
        <v>120</v>
      </c>
      <c r="Q313" s="1" t="s">
        <v>1</v>
      </c>
      <c r="R313" s="1" t="s">
        <v>414</v>
      </c>
      <c r="S313" s="1" t="s">
        <v>120</v>
      </c>
      <c r="T313" s="1" t="s">
        <v>1</v>
      </c>
      <c r="U313" s="1" t="s">
        <v>414</v>
      </c>
      <c r="V313" s="1" t="s">
        <v>1</v>
      </c>
      <c r="W313" s="1" t="s">
        <v>1</v>
      </c>
      <c r="X313" s="1"/>
      <c r="Y313" s="1" t="s">
        <v>1</v>
      </c>
      <c r="Z313" s="1" t="s">
        <v>120</v>
      </c>
      <c r="AA313" s="1" t="s">
        <v>1</v>
      </c>
      <c r="AB313" s="1" t="s">
        <v>313</v>
      </c>
    </row>
    <row r="314" spans="1:28" x14ac:dyDescent="0.35">
      <c r="A314" t="s">
        <v>439</v>
      </c>
      <c r="B314" t="s">
        <v>46</v>
      </c>
      <c r="C314" t="s">
        <v>438</v>
      </c>
      <c r="E314" t="s">
        <v>62</v>
      </c>
      <c r="F314" t="s">
        <v>22</v>
      </c>
      <c r="G314" t="s">
        <v>422</v>
      </c>
      <c r="J314" t="s">
        <v>2</v>
      </c>
      <c r="K314" s="1" t="s">
        <v>1</v>
      </c>
      <c r="L314" s="1" t="s">
        <v>437</v>
      </c>
      <c r="M314" s="1" t="s">
        <v>2</v>
      </c>
      <c r="N314" s="1" t="s">
        <v>1</v>
      </c>
      <c r="O314" s="1" t="s">
        <v>437</v>
      </c>
      <c r="P314" s="1" t="s">
        <v>2</v>
      </c>
      <c r="Q314" s="1" t="s">
        <v>1</v>
      </c>
      <c r="R314" s="1" t="s">
        <v>437</v>
      </c>
      <c r="S314" s="1" t="s">
        <v>2</v>
      </c>
      <c r="T314" s="1" t="s">
        <v>1</v>
      </c>
      <c r="U314" s="1" t="s">
        <v>437</v>
      </c>
      <c r="V314" s="1" t="s">
        <v>1</v>
      </c>
      <c r="W314" s="1" t="s">
        <v>1</v>
      </c>
      <c r="X314" s="1"/>
      <c r="Y314" s="1" t="s">
        <v>1</v>
      </c>
      <c r="Z314" s="1" t="s">
        <v>1</v>
      </c>
      <c r="AA314" s="1" t="s">
        <v>1</v>
      </c>
      <c r="AB314" s="1"/>
    </row>
    <row r="315" spans="1:28" x14ac:dyDescent="0.35">
      <c r="A315" t="s">
        <v>436</v>
      </c>
      <c r="B315" t="s">
        <v>46</v>
      </c>
      <c r="C315" t="s">
        <v>435</v>
      </c>
      <c r="D315" t="s">
        <v>434</v>
      </c>
      <c r="E315" t="s">
        <v>62</v>
      </c>
      <c r="F315" t="s">
        <v>22</v>
      </c>
      <c r="G315" t="s">
        <v>422</v>
      </c>
      <c r="J315">
        <v>20.23</v>
      </c>
      <c r="K315" s="1" t="s">
        <v>1</v>
      </c>
      <c r="L315" s="1" t="s">
        <v>430</v>
      </c>
      <c r="M315" s="1">
        <v>20.23</v>
      </c>
      <c r="N315" s="1" t="s">
        <v>1</v>
      </c>
      <c r="O315" s="1" t="s">
        <v>430</v>
      </c>
      <c r="P315" s="1" t="s">
        <v>1</v>
      </c>
      <c r="Q315" s="1" t="s">
        <v>1</v>
      </c>
      <c r="R315" s="1"/>
      <c r="S315" s="1" t="s">
        <v>1</v>
      </c>
      <c r="T315" s="1" t="s">
        <v>1</v>
      </c>
      <c r="U315" s="1"/>
      <c r="V315" s="1" t="s">
        <v>1</v>
      </c>
      <c r="W315" s="1" t="s">
        <v>1</v>
      </c>
      <c r="X315" s="1"/>
      <c r="Y315" s="1" t="s">
        <v>1</v>
      </c>
      <c r="Z315" s="1" t="s">
        <v>2</v>
      </c>
      <c r="AA315" s="1" t="s">
        <v>1</v>
      </c>
      <c r="AB315" s="1" t="s">
        <v>433</v>
      </c>
    </row>
    <row r="316" spans="1:28" x14ac:dyDescent="0.35">
      <c r="A316" t="s">
        <v>432</v>
      </c>
      <c r="B316" t="s">
        <v>13</v>
      </c>
      <c r="C316" t="s">
        <v>431</v>
      </c>
      <c r="E316" t="s">
        <v>62</v>
      </c>
      <c r="F316" t="s">
        <v>10</v>
      </c>
      <c r="G316" t="s">
        <v>422</v>
      </c>
      <c r="J316">
        <v>10</v>
      </c>
      <c r="K316" s="1" t="s">
        <v>1</v>
      </c>
      <c r="L316" s="1" t="s">
        <v>430</v>
      </c>
      <c r="M316" s="1" t="s">
        <v>2</v>
      </c>
      <c r="N316" s="1" t="s">
        <v>1</v>
      </c>
      <c r="O316" s="1" t="s">
        <v>430</v>
      </c>
      <c r="P316" s="1" t="s">
        <v>1</v>
      </c>
      <c r="Q316" s="1" t="s">
        <v>1</v>
      </c>
      <c r="R316" s="1"/>
      <c r="S316" s="1" t="s">
        <v>1</v>
      </c>
      <c r="T316" s="1" t="s">
        <v>1</v>
      </c>
      <c r="U316" s="1"/>
      <c r="V316" s="1" t="s">
        <v>1</v>
      </c>
      <c r="W316" s="1" t="s">
        <v>1</v>
      </c>
      <c r="X316" s="1"/>
      <c r="Y316" s="1" t="s">
        <v>1</v>
      </c>
      <c r="Z316" s="1" t="s">
        <v>2</v>
      </c>
      <c r="AA316" s="1" t="s">
        <v>1</v>
      </c>
      <c r="AB316" s="1" t="s">
        <v>429</v>
      </c>
    </row>
    <row r="317" spans="1:28" x14ac:dyDescent="0.35">
      <c r="A317" t="s">
        <v>428</v>
      </c>
      <c r="B317" t="s">
        <v>13</v>
      </c>
      <c r="C317" t="s">
        <v>427</v>
      </c>
      <c r="D317" t="s">
        <v>426</v>
      </c>
      <c r="E317" t="s">
        <v>11</v>
      </c>
      <c r="F317" t="s">
        <v>10</v>
      </c>
      <c r="G317" t="s">
        <v>422</v>
      </c>
      <c r="J317">
        <v>20</v>
      </c>
      <c r="K317" s="1" t="s">
        <v>1</v>
      </c>
      <c r="L317" s="1" t="s">
        <v>53</v>
      </c>
      <c r="M317" s="1" t="s">
        <v>2</v>
      </c>
      <c r="N317" s="1" t="s">
        <v>1</v>
      </c>
      <c r="O317" s="1" t="s">
        <v>421</v>
      </c>
      <c r="P317" s="1" t="s">
        <v>1</v>
      </c>
      <c r="Q317" s="1" t="s">
        <v>1</v>
      </c>
      <c r="R317" s="1"/>
      <c r="S317" s="1" t="s">
        <v>1</v>
      </c>
      <c r="T317" s="1" t="s">
        <v>1</v>
      </c>
      <c r="U317" s="1"/>
      <c r="V317" s="1" t="s">
        <v>1</v>
      </c>
      <c r="W317" s="1" t="s">
        <v>1</v>
      </c>
      <c r="X317" s="1"/>
      <c r="Y317" s="1" t="s">
        <v>1</v>
      </c>
      <c r="Z317" s="1" t="s">
        <v>126</v>
      </c>
      <c r="AA317" s="1" t="s">
        <v>1</v>
      </c>
      <c r="AB317" s="1" t="s">
        <v>53</v>
      </c>
    </row>
    <row r="318" spans="1:28" x14ac:dyDescent="0.35">
      <c r="A318" t="s">
        <v>425</v>
      </c>
      <c r="B318" t="s">
        <v>13</v>
      </c>
      <c r="C318" t="s">
        <v>424</v>
      </c>
      <c r="D318" t="s">
        <v>423</v>
      </c>
      <c r="E318" t="s">
        <v>11</v>
      </c>
      <c r="F318" t="s">
        <v>22</v>
      </c>
      <c r="G318" t="s">
        <v>422</v>
      </c>
      <c r="J318">
        <v>245</v>
      </c>
      <c r="K318" s="1" t="s">
        <v>1</v>
      </c>
      <c r="L318" s="1" t="s">
        <v>53</v>
      </c>
      <c r="M318" s="1" t="s">
        <v>2</v>
      </c>
      <c r="N318" s="1" t="s">
        <v>1</v>
      </c>
      <c r="O318" s="1" t="s">
        <v>421</v>
      </c>
      <c r="P318" s="1" t="s">
        <v>1</v>
      </c>
      <c r="Q318" s="1" t="s">
        <v>1</v>
      </c>
      <c r="R318" s="1"/>
      <c r="S318" s="1" t="s">
        <v>1</v>
      </c>
      <c r="T318" s="1" t="s">
        <v>1</v>
      </c>
      <c r="U318" s="1"/>
      <c r="V318" s="1" t="s">
        <v>1</v>
      </c>
      <c r="W318" s="1" t="s">
        <v>1</v>
      </c>
      <c r="X318" s="1"/>
      <c r="Y318" s="1" t="s">
        <v>1</v>
      </c>
      <c r="Z318" s="1" t="s">
        <v>420</v>
      </c>
      <c r="AA318" s="1" t="s">
        <v>1</v>
      </c>
      <c r="AB318" s="1" t="s">
        <v>53</v>
      </c>
    </row>
    <row r="319" spans="1:28" x14ac:dyDescent="0.35">
      <c r="A319" t="s">
        <v>419</v>
      </c>
      <c r="B319" t="s">
        <v>13</v>
      </c>
      <c r="C319" t="s">
        <v>418</v>
      </c>
      <c r="D319" t="s">
        <v>417</v>
      </c>
      <c r="E319" t="s">
        <v>62</v>
      </c>
      <c r="F319" t="s">
        <v>22</v>
      </c>
      <c r="G319" t="s">
        <v>8</v>
      </c>
      <c r="H319" t="s">
        <v>416</v>
      </c>
      <c r="J319">
        <v>0</v>
      </c>
      <c r="K319" s="1" t="s">
        <v>1</v>
      </c>
      <c r="L319" s="1" t="s">
        <v>393</v>
      </c>
      <c r="M319" s="1">
        <v>0</v>
      </c>
      <c r="N319" s="1" t="s">
        <v>1</v>
      </c>
      <c r="O319" s="1" t="s">
        <v>393</v>
      </c>
      <c r="P319" s="1" t="s">
        <v>5</v>
      </c>
      <c r="Q319" s="1" t="s">
        <v>1</v>
      </c>
      <c r="R319" s="1" t="s">
        <v>415</v>
      </c>
      <c r="S319" s="1" t="s">
        <v>5</v>
      </c>
      <c r="T319" s="1" t="s">
        <v>1</v>
      </c>
      <c r="U319" s="1" t="s">
        <v>221</v>
      </c>
      <c r="V319" s="1" t="s">
        <v>1</v>
      </c>
      <c r="W319" s="1" t="s">
        <v>1</v>
      </c>
      <c r="X319" s="1"/>
      <c r="Y319" s="1" t="s">
        <v>1</v>
      </c>
      <c r="Z319" s="1" t="s">
        <v>5</v>
      </c>
      <c r="AA319" s="1" t="s">
        <v>1</v>
      </c>
      <c r="AB319" s="1" t="s">
        <v>414</v>
      </c>
    </row>
    <row r="320" spans="1:28" x14ac:dyDescent="0.35">
      <c r="A320" t="s">
        <v>413</v>
      </c>
      <c r="B320" t="s">
        <v>46</v>
      </c>
      <c r="C320" t="s">
        <v>412</v>
      </c>
      <c r="D320" t="s">
        <v>411</v>
      </c>
      <c r="E320" t="s">
        <v>11</v>
      </c>
      <c r="F320" t="s">
        <v>22</v>
      </c>
      <c r="G320" t="s">
        <v>8</v>
      </c>
      <c r="H320" t="s">
        <v>410</v>
      </c>
      <c r="I320" t="s">
        <v>409</v>
      </c>
      <c r="J320">
        <v>0</v>
      </c>
      <c r="K320" s="1" t="s">
        <v>408</v>
      </c>
      <c r="L320" s="1" t="s">
        <v>20</v>
      </c>
      <c r="M320" s="1">
        <v>0</v>
      </c>
      <c r="N320" s="1">
        <v>37950</v>
      </c>
      <c r="O320" s="1" t="s">
        <v>20</v>
      </c>
      <c r="P320" s="1" t="s">
        <v>5</v>
      </c>
      <c r="Q320" s="1" t="s">
        <v>408</v>
      </c>
      <c r="R320" s="1" t="s">
        <v>26</v>
      </c>
      <c r="S320" s="1" t="s">
        <v>5</v>
      </c>
      <c r="T320" s="1" t="s">
        <v>408</v>
      </c>
      <c r="U320" s="1" t="s">
        <v>26</v>
      </c>
      <c r="V320" s="1" t="s">
        <v>5</v>
      </c>
      <c r="W320" s="1" t="s">
        <v>407</v>
      </c>
      <c r="X320" s="1" t="s">
        <v>406</v>
      </c>
      <c r="Y320" s="1" t="s">
        <v>2</v>
      </c>
      <c r="Z320" s="1" t="s">
        <v>2</v>
      </c>
      <c r="AA320" s="1" t="s">
        <v>2</v>
      </c>
      <c r="AB320" s="1" t="s">
        <v>405</v>
      </c>
    </row>
    <row r="321" spans="1:28" x14ac:dyDescent="0.35">
      <c r="A321" t="s">
        <v>404</v>
      </c>
      <c r="B321" t="s">
        <v>13</v>
      </c>
      <c r="C321" t="s">
        <v>403</v>
      </c>
      <c r="D321" t="s">
        <v>402</v>
      </c>
      <c r="E321" t="s">
        <v>11</v>
      </c>
      <c r="F321" t="s">
        <v>22</v>
      </c>
      <c r="G321" t="s">
        <v>8</v>
      </c>
      <c r="H321" t="s">
        <v>367</v>
      </c>
      <c r="I321" t="s">
        <v>366</v>
      </c>
      <c r="J321">
        <v>18215</v>
      </c>
      <c r="K321" s="1" t="s">
        <v>1</v>
      </c>
      <c r="L321" s="1" t="s">
        <v>165</v>
      </c>
      <c r="M321" s="1">
        <v>16984</v>
      </c>
      <c r="N321" s="1" t="s">
        <v>1</v>
      </c>
      <c r="O321" s="1" t="s">
        <v>401</v>
      </c>
      <c r="P321" s="1" t="s">
        <v>400</v>
      </c>
      <c r="Q321" s="1" t="s">
        <v>1</v>
      </c>
      <c r="R321" s="1" t="s">
        <v>386</v>
      </c>
      <c r="S321" s="1" t="s">
        <v>400</v>
      </c>
      <c r="T321" s="1" t="s">
        <v>1</v>
      </c>
      <c r="U321" s="1" t="s">
        <v>355</v>
      </c>
      <c r="V321" s="1" t="s">
        <v>399</v>
      </c>
      <c r="W321" s="1" t="s">
        <v>1</v>
      </c>
      <c r="X321" s="1" t="s">
        <v>72</v>
      </c>
      <c r="Y321" s="1" t="s">
        <v>398</v>
      </c>
      <c r="Z321" s="1" t="s">
        <v>397</v>
      </c>
      <c r="AA321" s="1" t="s">
        <v>1</v>
      </c>
      <c r="AB321" s="1" t="s">
        <v>77</v>
      </c>
    </row>
    <row r="322" spans="1:28" x14ac:dyDescent="0.35">
      <c r="A322" t="s">
        <v>396</v>
      </c>
      <c r="B322" t="s">
        <v>13</v>
      </c>
      <c r="C322" t="s">
        <v>395</v>
      </c>
      <c r="D322" t="s">
        <v>394</v>
      </c>
      <c r="E322" t="s">
        <v>11</v>
      </c>
      <c r="F322" t="s">
        <v>10</v>
      </c>
      <c r="G322" t="s">
        <v>8</v>
      </c>
      <c r="H322" t="s">
        <v>367</v>
      </c>
      <c r="I322" t="s">
        <v>366</v>
      </c>
      <c r="J322">
        <v>600</v>
      </c>
      <c r="K322" s="1" t="s">
        <v>1</v>
      </c>
      <c r="L322" s="1" t="s">
        <v>165</v>
      </c>
      <c r="M322" s="1" t="s">
        <v>2</v>
      </c>
      <c r="N322" s="1" t="s">
        <v>1</v>
      </c>
      <c r="O322" s="1" t="s">
        <v>393</v>
      </c>
      <c r="P322" s="1" t="s">
        <v>392</v>
      </c>
      <c r="Q322" s="1" t="s">
        <v>1</v>
      </c>
      <c r="R322" s="1" t="s">
        <v>386</v>
      </c>
      <c r="S322" s="1" t="s">
        <v>392</v>
      </c>
      <c r="T322" s="1" t="s">
        <v>1</v>
      </c>
      <c r="U322" s="1" t="s">
        <v>355</v>
      </c>
      <c r="V322" s="1" t="s">
        <v>392</v>
      </c>
      <c r="W322" s="1" t="s">
        <v>1</v>
      </c>
      <c r="X322" s="1" t="s">
        <v>72</v>
      </c>
      <c r="Y322" s="1" t="s">
        <v>1</v>
      </c>
      <c r="Z322" s="1" t="s">
        <v>392</v>
      </c>
      <c r="AA322" s="1" t="s">
        <v>1</v>
      </c>
      <c r="AB322" s="1" t="s">
        <v>391</v>
      </c>
    </row>
    <row r="323" spans="1:28" x14ac:dyDescent="0.35">
      <c r="A323" t="s">
        <v>390</v>
      </c>
      <c r="B323" t="s">
        <v>46</v>
      </c>
      <c r="C323" t="s">
        <v>389</v>
      </c>
      <c r="D323" t="s">
        <v>388</v>
      </c>
      <c r="E323" t="s">
        <v>11</v>
      </c>
      <c r="F323" t="s">
        <v>22</v>
      </c>
      <c r="G323" t="s">
        <v>8</v>
      </c>
      <c r="J323">
        <v>191</v>
      </c>
      <c r="K323" s="1" t="s">
        <v>1</v>
      </c>
      <c r="L323" s="1" t="s">
        <v>387</v>
      </c>
      <c r="M323" s="1">
        <v>191</v>
      </c>
      <c r="N323" s="1" t="s">
        <v>1</v>
      </c>
      <c r="O323" s="1" t="s">
        <v>387</v>
      </c>
      <c r="P323" s="1" t="s">
        <v>385</v>
      </c>
      <c r="Q323" s="1" t="s">
        <v>1</v>
      </c>
      <c r="R323" s="1" t="s">
        <v>386</v>
      </c>
      <c r="S323" s="1" t="s">
        <v>385</v>
      </c>
      <c r="T323" s="1" t="s">
        <v>1</v>
      </c>
      <c r="U323" s="1" t="s">
        <v>355</v>
      </c>
      <c r="V323" s="1" t="s">
        <v>1</v>
      </c>
      <c r="W323" s="1" t="s">
        <v>1</v>
      </c>
      <c r="X323" s="1"/>
      <c r="Y323" s="1" t="s">
        <v>1</v>
      </c>
      <c r="Z323" s="1" t="s">
        <v>384</v>
      </c>
      <c r="AA323" s="1" t="s">
        <v>1</v>
      </c>
      <c r="AB323" s="1" t="s">
        <v>344</v>
      </c>
    </row>
    <row r="324" spans="1:28" x14ac:dyDescent="0.35">
      <c r="A324" t="s">
        <v>383</v>
      </c>
      <c r="B324" t="s">
        <v>13</v>
      </c>
      <c r="C324" t="s">
        <v>382</v>
      </c>
      <c r="D324" t="s">
        <v>381</v>
      </c>
      <c r="E324" t="s">
        <v>56</v>
      </c>
      <c r="F324" t="s">
        <v>22</v>
      </c>
      <c r="G324" t="s">
        <v>8</v>
      </c>
      <c r="J324">
        <v>29100</v>
      </c>
      <c r="K324" s="1" t="s">
        <v>1</v>
      </c>
      <c r="L324" s="1" t="s">
        <v>380</v>
      </c>
      <c r="M324" s="1">
        <v>27700</v>
      </c>
      <c r="N324" s="1" t="s">
        <v>1</v>
      </c>
      <c r="O324" s="1" t="s">
        <v>380</v>
      </c>
      <c r="P324" s="1" t="s">
        <v>379</v>
      </c>
      <c r="Q324" s="1" t="s">
        <v>1</v>
      </c>
      <c r="R324" s="1" t="s">
        <v>340</v>
      </c>
      <c r="S324" s="1" t="s">
        <v>379</v>
      </c>
      <c r="T324" s="1" t="s">
        <v>1</v>
      </c>
      <c r="U324" s="1" t="s">
        <v>378</v>
      </c>
      <c r="V324" s="1" t="s">
        <v>377</v>
      </c>
      <c r="W324" s="1" t="s">
        <v>1</v>
      </c>
      <c r="X324" s="1" t="s">
        <v>376</v>
      </c>
      <c r="Y324" s="1" t="s">
        <v>375</v>
      </c>
      <c r="Z324" s="1" t="s">
        <v>1</v>
      </c>
      <c r="AA324" s="1" t="s">
        <v>1</v>
      </c>
      <c r="AB324" s="1"/>
    </row>
    <row r="325" spans="1:28" x14ac:dyDescent="0.35">
      <c r="A325" t="s">
        <v>374</v>
      </c>
      <c r="B325" t="s">
        <v>13</v>
      </c>
      <c r="C325" t="s">
        <v>373</v>
      </c>
      <c r="D325" t="s">
        <v>372</v>
      </c>
      <c r="E325" t="s">
        <v>44</v>
      </c>
      <c r="F325" t="s">
        <v>22</v>
      </c>
      <c r="G325" t="s">
        <v>8</v>
      </c>
      <c r="I325" t="s">
        <v>371</v>
      </c>
      <c r="J325">
        <v>0</v>
      </c>
      <c r="K325" s="1" t="s">
        <v>370</v>
      </c>
      <c r="L325" s="1" t="s">
        <v>20</v>
      </c>
      <c r="M325" s="1">
        <v>0</v>
      </c>
      <c r="N325" s="1">
        <v>2200</v>
      </c>
      <c r="O325" s="1" t="s">
        <v>20</v>
      </c>
      <c r="P325" s="1" t="s">
        <v>5</v>
      </c>
      <c r="Q325" s="1" t="s">
        <v>370</v>
      </c>
      <c r="R325" s="1" t="s">
        <v>340</v>
      </c>
      <c r="S325" s="1" t="s">
        <v>5</v>
      </c>
      <c r="T325" s="1" t="s">
        <v>370</v>
      </c>
      <c r="U325" s="1" t="s">
        <v>293</v>
      </c>
      <c r="V325" s="1" t="s">
        <v>5</v>
      </c>
      <c r="W325" s="1" t="s">
        <v>370</v>
      </c>
      <c r="X325" s="1" t="s">
        <v>293</v>
      </c>
      <c r="Y325" s="1" t="s">
        <v>5</v>
      </c>
      <c r="Z325" s="1" t="s">
        <v>5</v>
      </c>
      <c r="AA325" s="1" t="s">
        <v>370</v>
      </c>
      <c r="AB325" s="1" t="s">
        <v>179</v>
      </c>
    </row>
    <row r="326" spans="1:28" x14ac:dyDescent="0.35">
      <c r="A326" t="s">
        <v>369</v>
      </c>
      <c r="B326" t="s">
        <v>13</v>
      </c>
      <c r="C326" t="s">
        <v>368</v>
      </c>
      <c r="E326" t="s">
        <v>11</v>
      </c>
      <c r="F326" t="s">
        <v>22</v>
      </c>
      <c r="G326" t="s">
        <v>8</v>
      </c>
      <c r="H326" t="s">
        <v>367</v>
      </c>
      <c r="I326" t="s">
        <v>366</v>
      </c>
      <c r="J326">
        <v>1500</v>
      </c>
      <c r="K326" s="1" t="s">
        <v>1</v>
      </c>
      <c r="L326" s="1" t="s">
        <v>365</v>
      </c>
      <c r="M326" s="1">
        <v>1500</v>
      </c>
      <c r="N326" s="1" t="s">
        <v>1</v>
      </c>
      <c r="O326" s="1" t="s">
        <v>364</v>
      </c>
      <c r="P326" s="1" t="s">
        <v>363</v>
      </c>
      <c r="Q326" s="1" t="s">
        <v>1</v>
      </c>
      <c r="R326" s="1" t="s">
        <v>340</v>
      </c>
      <c r="S326" s="1" t="s">
        <v>363</v>
      </c>
      <c r="T326" s="1" t="s">
        <v>1</v>
      </c>
      <c r="U326" s="1" t="s">
        <v>355</v>
      </c>
      <c r="V326" s="1" t="s">
        <v>1</v>
      </c>
      <c r="W326" s="1" t="s">
        <v>1</v>
      </c>
      <c r="X326" s="1"/>
      <c r="Y326" s="1" t="s">
        <v>1</v>
      </c>
      <c r="Z326" s="1" t="s">
        <v>363</v>
      </c>
      <c r="AA326" s="1" t="s">
        <v>1</v>
      </c>
      <c r="AB326" s="1" t="s">
        <v>362</v>
      </c>
    </row>
    <row r="327" spans="1:28" x14ac:dyDescent="0.35">
      <c r="A327" t="s">
        <v>361</v>
      </c>
      <c r="B327" t="s">
        <v>13</v>
      </c>
      <c r="C327" t="s">
        <v>360</v>
      </c>
      <c r="D327" t="s">
        <v>359</v>
      </c>
      <c r="E327" t="s">
        <v>31</v>
      </c>
      <c r="F327" t="s">
        <v>22</v>
      </c>
      <c r="G327" t="s">
        <v>8</v>
      </c>
      <c r="J327">
        <v>101.16</v>
      </c>
      <c r="K327" s="1" t="s">
        <v>1</v>
      </c>
      <c r="L327" s="1" t="s">
        <v>358</v>
      </c>
      <c r="M327" s="1">
        <v>66.760000000000005</v>
      </c>
      <c r="N327" s="1" t="s">
        <v>1</v>
      </c>
      <c r="O327" s="1" t="s">
        <v>358</v>
      </c>
      <c r="P327" s="1" t="s">
        <v>357</v>
      </c>
      <c r="Q327" s="1" t="s">
        <v>1</v>
      </c>
      <c r="R327" s="1" t="s">
        <v>340</v>
      </c>
      <c r="S327" s="1" t="s">
        <v>356</v>
      </c>
      <c r="T327" s="1" t="s">
        <v>1</v>
      </c>
      <c r="U327" s="1" t="s">
        <v>355</v>
      </c>
      <c r="V327" s="1" t="s">
        <v>1</v>
      </c>
      <c r="W327" s="1" t="s">
        <v>1</v>
      </c>
      <c r="X327" s="1"/>
      <c r="Y327" s="1" t="s">
        <v>1</v>
      </c>
      <c r="Z327" s="1" t="s">
        <v>1</v>
      </c>
      <c r="AA327" s="1" t="s">
        <v>1</v>
      </c>
      <c r="AB327" s="1"/>
    </row>
    <row r="328" spans="1:28" x14ac:dyDescent="0.35">
      <c r="A328" t="s">
        <v>354</v>
      </c>
      <c r="B328" t="s">
        <v>46</v>
      </c>
      <c r="C328" t="s">
        <v>353</v>
      </c>
      <c r="E328" t="s">
        <v>56</v>
      </c>
      <c r="F328" t="s">
        <v>22</v>
      </c>
      <c r="G328" t="s">
        <v>189</v>
      </c>
      <c r="J328">
        <v>0.6</v>
      </c>
      <c r="K328" s="1" t="s">
        <v>1</v>
      </c>
      <c r="L328" s="1" t="s">
        <v>163</v>
      </c>
      <c r="M328" s="1">
        <v>0.6</v>
      </c>
      <c r="N328" s="1" t="s">
        <v>1</v>
      </c>
      <c r="O328" s="1" t="s">
        <v>163</v>
      </c>
      <c r="P328" s="1" t="s">
        <v>115</v>
      </c>
      <c r="Q328" s="1" t="s">
        <v>1</v>
      </c>
      <c r="R328" s="1" t="s">
        <v>163</v>
      </c>
      <c r="S328" s="1" t="s">
        <v>115</v>
      </c>
      <c r="T328" s="1" t="s">
        <v>1</v>
      </c>
      <c r="U328" s="1" t="s">
        <v>338</v>
      </c>
      <c r="V328" s="1" t="s">
        <v>115</v>
      </c>
      <c r="W328" s="1" t="s">
        <v>1</v>
      </c>
      <c r="X328" s="1" t="s">
        <v>344</v>
      </c>
      <c r="Y328" s="1" t="s">
        <v>115</v>
      </c>
      <c r="Z328" s="1" t="s">
        <v>115</v>
      </c>
      <c r="AA328" s="1" t="s">
        <v>1</v>
      </c>
      <c r="AB328" s="1" t="s">
        <v>352</v>
      </c>
    </row>
    <row r="329" spans="1:28" x14ac:dyDescent="0.35">
      <c r="A329" t="s">
        <v>351</v>
      </c>
      <c r="B329" t="s">
        <v>46</v>
      </c>
      <c r="C329" t="s">
        <v>350</v>
      </c>
      <c r="D329" t="s">
        <v>349</v>
      </c>
      <c r="E329" t="s">
        <v>56</v>
      </c>
      <c r="F329" t="s">
        <v>22</v>
      </c>
      <c r="G329" t="s">
        <v>189</v>
      </c>
      <c r="J329">
        <v>0</v>
      </c>
      <c r="K329" s="1" t="s">
        <v>1</v>
      </c>
      <c r="L329" s="1" t="s">
        <v>338</v>
      </c>
      <c r="M329" s="1">
        <v>0</v>
      </c>
      <c r="N329" s="1" t="s">
        <v>1</v>
      </c>
      <c r="O329" s="1" t="s">
        <v>338</v>
      </c>
      <c r="P329" s="1" t="s">
        <v>5</v>
      </c>
      <c r="Q329" s="1" t="s">
        <v>1</v>
      </c>
      <c r="R329" s="1" t="s">
        <v>338</v>
      </c>
      <c r="S329" s="1" t="s">
        <v>5</v>
      </c>
      <c r="T329" s="1" t="s">
        <v>1</v>
      </c>
      <c r="U329" s="1" t="s">
        <v>338</v>
      </c>
      <c r="V329" s="1" t="s">
        <v>5</v>
      </c>
      <c r="W329" s="1" t="s">
        <v>1</v>
      </c>
      <c r="X329" s="1" t="s">
        <v>344</v>
      </c>
      <c r="Y329" s="1" t="s">
        <v>2</v>
      </c>
      <c r="Z329" s="1" t="s">
        <v>2</v>
      </c>
      <c r="AA329" s="1" t="s">
        <v>1</v>
      </c>
      <c r="AB329" s="1" t="s">
        <v>348</v>
      </c>
    </row>
    <row r="330" spans="1:28" x14ac:dyDescent="0.35">
      <c r="A330" t="s">
        <v>347</v>
      </c>
      <c r="B330" t="s">
        <v>46</v>
      </c>
      <c r="C330" t="s">
        <v>346</v>
      </c>
      <c r="D330" t="s">
        <v>345</v>
      </c>
      <c r="E330" t="s">
        <v>56</v>
      </c>
      <c r="F330" t="s">
        <v>22</v>
      </c>
      <c r="G330" t="s">
        <v>189</v>
      </c>
      <c r="J330">
        <v>0.02</v>
      </c>
      <c r="K330" s="1" t="s">
        <v>1</v>
      </c>
      <c r="L330" s="1" t="s">
        <v>338</v>
      </c>
      <c r="M330" s="1">
        <v>0.02</v>
      </c>
      <c r="N330" s="1" t="s">
        <v>1</v>
      </c>
      <c r="O330" s="1" t="s">
        <v>338</v>
      </c>
      <c r="P330" s="1" t="s">
        <v>253</v>
      </c>
      <c r="Q330" s="1" t="s">
        <v>1</v>
      </c>
      <c r="R330" s="1" t="s">
        <v>338</v>
      </c>
      <c r="S330" s="1" t="s">
        <v>2</v>
      </c>
      <c r="T330" s="1" t="s">
        <v>1</v>
      </c>
      <c r="U330" s="1" t="s">
        <v>338</v>
      </c>
      <c r="V330" s="1" t="s">
        <v>2</v>
      </c>
      <c r="W330" s="1" t="s">
        <v>1</v>
      </c>
      <c r="X330" s="1" t="s">
        <v>344</v>
      </c>
      <c r="Y330" s="1" t="s">
        <v>2</v>
      </c>
      <c r="Z330" s="1" t="s">
        <v>1</v>
      </c>
      <c r="AA330" s="1" t="s">
        <v>1</v>
      </c>
      <c r="AB330" s="1"/>
    </row>
    <row r="331" spans="1:28" x14ac:dyDescent="0.35">
      <c r="A331" t="s">
        <v>343</v>
      </c>
      <c r="B331" t="s">
        <v>46</v>
      </c>
      <c r="C331" t="s">
        <v>342</v>
      </c>
      <c r="E331" t="s">
        <v>56</v>
      </c>
      <c r="F331" t="s">
        <v>22</v>
      </c>
      <c r="G331" t="s">
        <v>189</v>
      </c>
      <c r="J331">
        <v>1406.38</v>
      </c>
      <c r="K331" s="1" t="s">
        <v>1</v>
      </c>
      <c r="L331" s="1" t="s">
        <v>228</v>
      </c>
      <c r="M331" s="1">
        <v>1406.38</v>
      </c>
      <c r="N331" s="1" t="s">
        <v>1</v>
      </c>
      <c r="O331" s="1" t="s">
        <v>228</v>
      </c>
      <c r="P331" s="1" t="s">
        <v>341</v>
      </c>
      <c r="Q331" s="1" t="s">
        <v>1</v>
      </c>
      <c r="R331" s="1" t="s">
        <v>340</v>
      </c>
      <c r="S331" s="1" t="s">
        <v>339</v>
      </c>
      <c r="T331" s="1" t="s">
        <v>1</v>
      </c>
      <c r="U331" s="1" t="s">
        <v>338</v>
      </c>
      <c r="V331" s="1" t="s">
        <v>337</v>
      </c>
      <c r="W331" s="1" t="s">
        <v>1</v>
      </c>
      <c r="X331" s="1" t="s">
        <v>336</v>
      </c>
      <c r="Y331" s="1" t="s">
        <v>2</v>
      </c>
      <c r="Z331" s="1" t="s">
        <v>2</v>
      </c>
      <c r="AA331" s="1" t="s">
        <v>1</v>
      </c>
      <c r="AB331" s="1" t="s">
        <v>335</v>
      </c>
    </row>
    <row r="332" spans="1:28" x14ac:dyDescent="0.35">
      <c r="A332" t="s">
        <v>334</v>
      </c>
      <c r="B332" t="s">
        <v>46</v>
      </c>
      <c r="C332" t="s">
        <v>333</v>
      </c>
      <c r="E332" t="s">
        <v>56</v>
      </c>
      <c r="F332" t="s">
        <v>22</v>
      </c>
      <c r="G332" t="s">
        <v>189</v>
      </c>
      <c r="J332">
        <v>30</v>
      </c>
      <c r="K332" s="1" t="s">
        <v>1</v>
      </c>
      <c r="L332" s="1" t="s">
        <v>204</v>
      </c>
      <c r="M332" s="1">
        <v>30</v>
      </c>
      <c r="N332" s="1" t="s">
        <v>1</v>
      </c>
      <c r="O332" s="1" t="s">
        <v>204</v>
      </c>
      <c r="P332" s="1" t="s">
        <v>103</v>
      </c>
      <c r="Q332" s="1" t="s">
        <v>1</v>
      </c>
      <c r="R332" s="1" t="s">
        <v>204</v>
      </c>
      <c r="S332" s="1" t="s">
        <v>103</v>
      </c>
      <c r="T332" s="1" t="s">
        <v>1</v>
      </c>
      <c r="U332" s="1" t="s">
        <v>332</v>
      </c>
      <c r="V332" s="1" t="s">
        <v>103</v>
      </c>
      <c r="W332" s="1" t="s">
        <v>1</v>
      </c>
      <c r="X332" s="1" t="s">
        <v>305</v>
      </c>
      <c r="Y332" s="1" t="s">
        <v>1</v>
      </c>
      <c r="Z332" s="1" t="s">
        <v>103</v>
      </c>
      <c r="AA332" s="1" t="s">
        <v>1</v>
      </c>
      <c r="AB332" s="1" t="s">
        <v>331</v>
      </c>
    </row>
    <row r="333" spans="1:28" x14ac:dyDescent="0.35">
      <c r="A333" t="s">
        <v>330</v>
      </c>
      <c r="B333" t="s">
        <v>46</v>
      </c>
      <c r="C333" t="s">
        <v>329</v>
      </c>
      <c r="E333" t="s">
        <v>56</v>
      </c>
      <c r="F333" t="s">
        <v>22</v>
      </c>
      <c r="G333" t="s">
        <v>189</v>
      </c>
      <c r="I333" t="s">
        <v>111</v>
      </c>
      <c r="J333">
        <v>1.76</v>
      </c>
      <c r="K333" s="1" t="s">
        <v>1</v>
      </c>
      <c r="L333" s="1" t="s">
        <v>221</v>
      </c>
      <c r="M333" s="1">
        <v>1.76</v>
      </c>
      <c r="N333" s="1" t="s">
        <v>1</v>
      </c>
      <c r="O333" s="1" t="s">
        <v>221</v>
      </c>
      <c r="P333" s="1" t="s">
        <v>328</v>
      </c>
      <c r="Q333" s="1" t="s">
        <v>1</v>
      </c>
      <c r="R333" s="1" t="s">
        <v>221</v>
      </c>
      <c r="S333" s="1" t="s">
        <v>328</v>
      </c>
      <c r="T333" s="1" t="s">
        <v>1</v>
      </c>
      <c r="U333" s="1" t="s">
        <v>26</v>
      </c>
      <c r="V333" s="1" t="s">
        <v>327</v>
      </c>
      <c r="W333" s="1" t="s">
        <v>1</v>
      </c>
      <c r="X333" s="1" t="s">
        <v>313</v>
      </c>
      <c r="Y333" s="1" t="s">
        <v>327</v>
      </c>
      <c r="Z333" s="1" t="s">
        <v>326</v>
      </c>
      <c r="AA333" s="1" t="s">
        <v>1</v>
      </c>
      <c r="AB333" s="1" t="s">
        <v>119</v>
      </c>
    </row>
    <row r="334" spans="1:28" x14ac:dyDescent="0.35">
      <c r="A334" t="s">
        <v>325</v>
      </c>
      <c r="B334" t="s">
        <v>46</v>
      </c>
      <c r="C334" t="s">
        <v>324</v>
      </c>
      <c r="D334" t="s">
        <v>323</v>
      </c>
      <c r="E334" t="s">
        <v>56</v>
      </c>
      <c r="F334" t="s">
        <v>22</v>
      </c>
      <c r="G334" t="s">
        <v>189</v>
      </c>
      <c r="H334" t="s">
        <v>315</v>
      </c>
      <c r="I334" t="s">
        <v>322</v>
      </c>
      <c r="J334">
        <v>6.8</v>
      </c>
      <c r="K334" s="1" t="s">
        <v>1</v>
      </c>
      <c r="L334" s="1" t="s">
        <v>221</v>
      </c>
      <c r="M334" s="1">
        <v>6.8</v>
      </c>
      <c r="N334" s="1" t="s">
        <v>1</v>
      </c>
      <c r="O334" s="1" t="s">
        <v>221</v>
      </c>
      <c r="P334" s="1" t="s">
        <v>320</v>
      </c>
      <c r="Q334" s="1" t="s">
        <v>1</v>
      </c>
      <c r="R334" s="1" t="s">
        <v>321</v>
      </c>
      <c r="S334" s="1" t="s">
        <v>320</v>
      </c>
      <c r="T334" s="1" t="s">
        <v>1</v>
      </c>
      <c r="U334" s="1" t="s">
        <v>321</v>
      </c>
      <c r="V334" s="1" t="s">
        <v>320</v>
      </c>
      <c r="W334" s="1" t="s">
        <v>1</v>
      </c>
      <c r="X334" s="1" t="s">
        <v>313</v>
      </c>
      <c r="Y334" s="1" t="s">
        <v>320</v>
      </c>
      <c r="Z334" s="1" t="s">
        <v>320</v>
      </c>
      <c r="AA334" s="1" t="s">
        <v>1</v>
      </c>
      <c r="AB334" s="1" t="s">
        <v>319</v>
      </c>
    </row>
    <row r="335" spans="1:28" x14ac:dyDescent="0.35">
      <c r="A335" t="s">
        <v>318</v>
      </c>
      <c r="B335" t="s">
        <v>46</v>
      </c>
      <c r="C335" t="s">
        <v>317</v>
      </c>
      <c r="D335" t="s">
        <v>316</v>
      </c>
      <c r="E335" t="s">
        <v>56</v>
      </c>
      <c r="F335" t="s">
        <v>22</v>
      </c>
      <c r="G335" t="s">
        <v>189</v>
      </c>
      <c r="H335" t="s">
        <v>315</v>
      </c>
      <c r="I335" t="s">
        <v>111</v>
      </c>
      <c r="J335">
        <v>4.16</v>
      </c>
      <c r="K335" s="1" t="s">
        <v>1</v>
      </c>
      <c r="L335" s="1" t="s">
        <v>221</v>
      </c>
      <c r="M335" s="1">
        <v>4.16</v>
      </c>
      <c r="N335" s="1" t="s">
        <v>1</v>
      </c>
      <c r="O335" s="1" t="s">
        <v>221</v>
      </c>
      <c r="P335" s="1" t="s">
        <v>314</v>
      </c>
      <c r="Q335" s="1" t="s">
        <v>1</v>
      </c>
      <c r="R335" s="1" t="s">
        <v>221</v>
      </c>
      <c r="S335" s="1" t="s">
        <v>314</v>
      </c>
      <c r="T335" s="1" t="s">
        <v>1</v>
      </c>
      <c r="U335" s="1" t="s">
        <v>221</v>
      </c>
      <c r="V335" s="1" t="s">
        <v>312</v>
      </c>
      <c r="W335" s="1" t="s">
        <v>1</v>
      </c>
      <c r="X335" s="1" t="s">
        <v>313</v>
      </c>
      <c r="Y335" s="1" t="s">
        <v>312</v>
      </c>
      <c r="Z335" s="1" t="s">
        <v>311</v>
      </c>
      <c r="AA335" s="1" t="s">
        <v>1</v>
      </c>
      <c r="AB335" s="1" t="s">
        <v>119</v>
      </c>
    </row>
    <row r="336" spans="1:28" x14ac:dyDescent="0.35">
      <c r="A336" t="s">
        <v>310</v>
      </c>
      <c r="B336" t="s">
        <v>46</v>
      </c>
      <c r="C336" t="s">
        <v>309</v>
      </c>
      <c r="E336" t="s">
        <v>56</v>
      </c>
      <c r="F336" t="s">
        <v>22</v>
      </c>
      <c r="G336" t="s">
        <v>189</v>
      </c>
      <c r="J336">
        <v>44.12</v>
      </c>
      <c r="K336" s="1" t="s">
        <v>1</v>
      </c>
      <c r="L336" s="1" t="s">
        <v>204</v>
      </c>
      <c r="M336" s="1">
        <v>44.12</v>
      </c>
      <c r="N336" s="1" t="s">
        <v>1</v>
      </c>
      <c r="O336" s="1" t="s">
        <v>204</v>
      </c>
      <c r="P336" s="1" t="s">
        <v>308</v>
      </c>
      <c r="Q336" s="1" t="s">
        <v>1</v>
      </c>
      <c r="R336" s="1" t="s">
        <v>204</v>
      </c>
      <c r="S336" s="1" t="s">
        <v>307</v>
      </c>
      <c r="T336" s="1" t="s">
        <v>1</v>
      </c>
      <c r="U336" s="1" t="s">
        <v>26</v>
      </c>
      <c r="V336" s="1" t="s">
        <v>306</v>
      </c>
      <c r="W336" s="1" t="s">
        <v>1</v>
      </c>
      <c r="X336" s="1" t="s">
        <v>161</v>
      </c>
      <c r="Y336" s="1" t="s">
        <v>1</v>
      </c>
      <c r="Z336" s="1" t="s">
        <v>2</v>
      </c>
      <c r="AA336" s="1" t="s">
        <v>1</v>
      </c>
      <c r="AB336" s="1" t="s">
        <v>305</v>
      </c>
    </row>
    <row r="337" spans="1:28" x14ac:dyDescent="0.35">
      <c r="A337" t="s">
        <v>304</v>
      </c>
      <c r="B337" t="s">
        <v>46</v>
      </c>
      <c r="C337" t="s">
        <v>303</v>
      </c>
      <c r="E337" t="s">
        <v>56</v>
      </c>
      <c r="F337" t="s">
        <v>22</v>
      </c>
      <c r="G337" t="s">
        <v>189</v>
      </c>
      <c r="H337" t="s">
        <v>299</v>
      </c>
      <c r="J337">
        <v>6.9440000000000002E-2</v>
      </c>
      <c r="K337" s="1" t="s">
        <v>1</v>
      </c>
      <c r="L337" s="1" t="s">
        <v>221</v>
      </c>
      <c r="M337" s="1">
        <v>6.9440000000000002E-2</v>
      </c>
      <c r="N337" s="1" t="s">
        <v>1</v>
      </c>
      <c r="O337" s="1" t="s">
        <v>221</v>
      </c>
      <c r="P337" s="1" t="s">
        <v>302</v>
      </c>
      <c r="Q337" s="1" t="s">
        <v>1</v>
      </c>
      <c r="R337" s="1" t="s">
        <v>221</v>
      </c>
      <c r="S337" s="1" t="s">
        <v>302</v>
      </c>
      <c r="T337" s="1" t="s">
        <v>1</v>
      </c>
      <c r="U337" s="1" t="s">
        <v>26</v>
      </c>
      <c r="V337" s="1" t="s">
        <v>302</v>
      </c>
      <c r="W337" s="1" t="s">
        <v>1</v>
      </c>
      <c r="X337" s="1" t="s">
        <v>293</v>
      </c>
      <c r="Y337" s="1" t="s">
        <v>1</v>
      </c>
      <c r="Z337" s="1" t="s">
        <v>1</v>
      </c>
      <c r="AA337" s="1" t="s">
        <v>1</v>
      </c>
      <c r="AB337" s="1"/>
    </row>
    <row r="338" spans="1:28" x14ac:dyDescent="0.35">
      <c r="A338" t="s">
        <v>301</v>
      </c>
      <c r="B338" t="s">
        <v>46</v>
      </c>
      <c r="C338" t="s">
        <v>300</v>
      </c>
      <c r="E338" t="s">
        <v>56</v>
      </c>
      <c r="F338" t="s">
        <v>22</v>
      </c>
      <c r="G338" t="s">
        <v>189</v>
      </c>
      <c r="H338" t="s">
        <v>299</v>
      </c>
      <c r="J338">
        <v>7.4874999999999997E-2</v>
      </c>
      <c r="K338" s="1" t="s">
        <v>1</v>
      </c>
      <c r="L338" s="1" t="s">
        <v>221</v>
      </c>
      <c r="M338" s="1">
        <v>7.4874999999999997E-2</v>
      </c>
      <c r="N338" s="1" t="s">
        <v>1</v>
      </c>
      <c r="O338" s="1" t="s">
        <v>221</v>
      </c>
      <c r="P338" s="1" t="s">
        <v>298</v>
      </c>
      <c r="Q338" s="1" t="s">
        <v>1</v>
      </c>
      <c r="R338" s="1" t="s">
        <v>221</v>
      </c>
      <c r="S338" s="1" t="s">
        <v>298</v>
      </c>
      <c r="T338" s="1" t="s">
        <v>1</v>
      </c>
      <c r="U338" s="1" t="s">
        <v>26</v>
      </c>
      <c r="V338" s="1" t="s">
        <v>298</v>
      </c>
      <c r="W338" s="1" t="s">
        <v>1</v>
      </c>
      <c r="X338" s="1" t="s">
        <v>293</v>
      </c>
      <c r="Y338" s="1" t="s">
        <v>1</v>
      </c>
      <c r="Z338" s="1" t="s">
        <v>1</v>
      </c>
      <c r="AA338" s="1" t="s">
        <v>1</v>
      </c>
      <c r="AB338" s="1"/>
    </row>
    <row r="339" spans="1:28" x14ac:dyDescent="0.35">
      <c r="A339" t="s">
        <v>297</v>
      </c>
      <c r="B339" t="s">
        <v>46</v>
      </c>
      <c r="C339" t="s">
        <v>296</v>
      </c>
      <c r="E339" t="s">
        <v>56</v>
      </c>
      <c r="F339" t="s">
        <v>22</v>
      </c>
      <c r="G339" t="s">
        <v>189</v>
      </c>
      <c r="H339" t="s">
        <v>295</v>
      </c>
      <c r="J339">
        <v>0.57499999999999996</v>
      </c>
      <c r="K339" s="1" t="s">
        <v>1</v>
      </c>
      <c r="L339" s="1" t="s">
        <v>221</v>
      </c>
      <c r="M339" s="1">
        <v>0.57499999999999996</v>
      </c>
      <c r="N339" s="1" t="s">
        <v>1</v>
      </c>
      <c r="O339" s="1" t="s">
        <v>221</v>
      </c>
      <c r="P339" s="1" t="s">
        <v>294</v>
      </c>
      <c r="Q339" s="1" t="s">
        <v>1</v>
      </c>
      <c r="R339" s="1" t="s">
        <v>221</v>
      </c>
      <c r="S339" s="1" t="s">
        <v>294</v>
      </c>
      <c r="T339" s="1" t="s">
        <v>1</v>
      </c>
      <c r="U339" s="1" t="s">
        <v>26</v>
      </c>
      <c r="V339" s="1" t="s">
        <v>294</v>
      </c>
      <c r="W339" s="1" t="s">
        <v>1</v>
      </c>
      <c r="X339" s="1" t="s">
        <v>293</v>
      </c>
      <c r="Y339" s="1" t="s">
        <v>1</v>
      </c>
      <c r="Z339" s="1" t="s">
        <v>1</v>
      </c>
      <c r="AA339" s="1" t="s">
        <v>1</v>
      </c>
      <c r="AB339" s="1"/>
    </row>
    <row r="340" spans="1:28" x14ac:dyDescent="0.35">
      <c r="A340" t="s">
        <v>292</v>
      </c>
      <c r="B340" t="s">
        <v>46</v>
      </c>
      <c r="C340" t="s">
        <v>291</v>
      </c>
      <c r="D340" t="s">
        <v>290</v>
      </c>
      <c r="E340" t="s">
        <v>56</v>
      </c>
      <c r="F340" t="s">
        <v>22</v>
      </c>
      <c r="G340" t="s">
        <v>189</v>
      </c>
      <c r="J340">
        <v>15.54</v>
      </c>
      <c r="K340" s="1" t="s">
        <v>1</v>
      </c>
      <c r="L340" s="1" t="s">
        <v>221</v>
      </c>
      <c r="M340" s="1">
        <v>15.54</v>
      </c>
      <c r="N340" s="1" t="s">
        <v>1</v>
      </c>
      <c r="O340" s="1" t="s">
        <v>221</v>
      </c>
      <c r="P340" s="1" t="s">
        <v>289</v>
      </c>
      <c r="Q340" s="1" t="s">
        <v>1</v>
      </c>
      <c r="R340" s="1" t="s">
        <v>221</v>
      </c>
      <c r="S340" s="1" t="s">
        <v>289</v>
      </c>
      <c r="T340" s="1" t="s">
        <v>1</v>
      </c>
      <c r="U340" s="1" t="s">
        <v>203</v>
      </c>
      <c r="V340" s="1" t="s">
        <v>180</v>
      </c>
      <c r="W340" s="1" t="s">
        <v>1</v>
      </c>
      <c r="X340" s="1" t="s">
        <v>282</v>
      </c>
      <c r="Y340" s="1" t="s">
        <v>1</v>
      </c>
      <c r="Z340" s="1" t="s">
        <v>180</v>
      </c>
      <c r="AA340" s="1" t="s">
        <v>1</v>
      </c>
      <c r="AB340" s="1" t="s">
        <v>288</v>
      </c>
    </row>
    <row r="341" spans="1:28" x14ac:dyDescent="0.35">
      <c r="A341" t="s">
        <v>287</v>
      </c>
      <c r="B341" t="s">
        <v>46</v>
      </c>
      <c r="C341" t="s">
        <v>286</v>
      </c>
      <c r="D341" t="s">
        <v>285</v>
      </c>
      <c r="E341" t="s">
        <v>56</v>
      </c>
      <c r="F341" t="s">
        <v>22</v>
      </c>
      <c r="G341" t="s">
        <v>189</v>
      </c>
      <c r="H341" t="s">
        <v>284</v>
      </c>
      <c r="J341">
        <v>0.5</v>
      </c>
      <c r="K341" s="1" t="s">
        <v>1</v>
      </c>
      <c r="L341" s="1" t="s">
        <v>221</v>
      </c>
      <c r="M341" s="1">
        <v>0.5</v>
      </c>
      <c r="N341" s="1" t="s">
        <v>1</v>
      </c>
      <c r="O341" s="1" t="s">
        <v>221</v>
      </c>
      <c r="P341" s="1" t="s">
        <v>283</v>
      </c>
      <c r="Q341" s="1" t="s">
        <v>1</v>
      </c>
      <c r="R341" s="1" t="s">
        <v>221</v>
      </c>
      <c r="S341" s="1" t="s">
        <v>283</v>
      </c>
      <c r="T341" s="1" t="s">
        <v>1</v>
      </c>
      <c r="U341" s="1" t="s">
        <v>26</v>
      </c>
      <c r="V341" s="1" t="s">
        <v>283</v>
      </c>
      <c r="W341" s="1" t="s">
        <v>1</v>
      </c>
      <c r="X341" s="1" t="s">
        <v>282</v>
      </c>
      <c r="Y341" s="1" t="s">
        <v>1</v>
      </c>
      <c r="Z341" s="1" t="s">
        <v>1</v>
      </c>
      <c r="AA341" s="1" t="s">
        <v>1</v>
      </c>
      <c r="AB341" s="1"/>
    </row>
    <row r="342" spans="1:28" x14ac:dyDescent="0.35">
      <c r="A342" t="s">
        <v>281</v>
      </c>
      <c r="B342" t="s">
        <v>46</v>
      </c>
      <c r="C342" t="s">
        <v>280</v>
      </c>
      <c r="D342" t="s">
        <v>279</v>
      </c>
      <c r="E342" t="s">
        <v>62</v>
      </c>
      <c r="F342" t="s">
        <v>22</v>
      </c>
      <c r="G342" t="s">
        <v>189</v>
      </c>
      <c r="J342">
        <v>2.64</v>
      </c>
      <c r="K342" s="1" t="s">
        <v>1</v>
      </c>
      <c r="L342" s="1" t="s">
        <v>235</v>
      </c>
      <c r="M342" s="1">
        <v>2.64</v>
      </c>
      <c r="N342" s="1" t="s">
        <v>1</v>
      </c>
      <c r="O342" s="1" t="s">
        <v>235</v>
      </c>
      <c r="P342" s="1" t="s">
        <v>278</v>
      </c>
      <c r="Q342" s="1" t="s">
        <v>1</v>
      </c>
      <c r="R342" s="1" t="s">
        <v>235</v>
      </c>
      <c r="S342" s="1" t="s">
        <v>278</v>
      </c>
      <c r="T342" s="1" t="s">
        <v>1</v>
      </c>
      <c r="U342" s="1" t="s">
        <v>65</v>
      </c>
      <c r="V342" s="1" t="s">
        <v>277</v>
      </c>
      <c r="W342" s="1" t="s">
        <v>1</v>
      </c>
      <c r="X342" s="1" t="s">
        <v>276</v>
      </c>
      <c r="Y342" s="1" t="s">
        <v>1</v>
      </c>
      <c r="Z342" s="1" t="s">
        <v>208</v>
      </c>
      <c r="AA342" s="1" t="s">
        <v>1</v>
      </c>
      <c r="AB342" s="1" t="s">
        <v>275</v>
      </c>
    </row>
    <row r="343" spans="1:28" x14ac:dyDescent="0.35">
      <c r="A343" t="s">
        <v>274</v>
      </c>
      <c r="B343" t="s">
        <v>46</v>
      </c>
      <c r="C343" t="s">
        <v>273</v>
      </c>
      <c r="E343" t="s">
        <v>62</v>
      </c>
      <c r="F343" t="s">
        <v>22</v>
      </c>
      <c r="G343" t="s">
        <v>189</v>
      </c>
      <c r="J343">
        <v>0.49</v>
      </c>
      <c r="K343" s="1" t="s">
        <v>1</v>
      </c>
      <c r="L343" s="1" t="s">
        <v>235</v>
      </c>
      <c r="M343" s="1">
        <v>0.49</v>
      </c>
      <c r="N343" s="1" t="s">
        <v>1</v>
      </c>
      <c r="O343" s="1" t="s">
        <v>235</v>
      </c>
      <c r="P343" s="1" t="s">
        <v>272</v>
      </c>
      <c r="Q343" s="1" t="s">
        <v>1</v>
      </c>
      <c r="R343" s="1" t="s">
        <v>235</v>
      </c>
      <c r="S343" s="1" t="s">
        <v>271</v>
      </c>
      <c r="T343" s="1" t="s">
        <v>1</v>
      </c>
      <c r="U343" s="1" t="s">
        <v>65</v>
      </c>
      <c r="V343" s="1" t="s">
        <v>270</v>
      </c>
      <c r="W343" s="1" t="s">
        <v>1</v>
      </c>
      <c r="X343" s="1" t="s">
        <v>240</v>
      </c>
      <c r="Y343" s="1" t="s">
        <v>1</v>
      </c>
      <c r="Z343" s="1" t="s">
        <v>269</v>
      </c>
      <c r="AA343" s="1" t="s">
        <v>1</v>
      </c>
      <c r="AB343" s="1" t="s">
        <v>238</v>
      </c>
    </row>
    <row r="344" spans="1:28" x14ac:dyDescent="0.35">
      <c r="A344" t="s">
        <v>268</v>
      </c>
      <c r="B344" t="s">
        <v>46</v>
      </c>
      <c r="C344" t="s">
        <v>267</v>
      </c>
      <c r="E344" t="s">
        <v>44</v>
      </c>
      <c r="F344" t="s">
        <v>22</v>
      </c>
      <c r="G344" t="s">
        <v>189</v>
      </c>
      <c r="J344">
        <v>0.23</v>
      </c>
      <c r="K344" s="1" t="s">
        <v>1</v>
      </c>
      <c r="L344" s="1" t="s">
        <v>235</v>
      </c>
      <c r="M344" s="1">
        <v>0.23</v>
      </c>
      <c r="N344" s="1" t="s">
        <v>1</v>
      </c>
      <c r="O344" s="1" t="s">
        <v>235</v>
      </c>
      <c r="P344" s="1" t="s">
        <v>266</v>
      </c>
      <c r="Q344" s="1" t="s">
        <v>1</v>
      </c>
      <c r="R344" s="1" t="s">
        <v>235</v>
      </c>
      <c r="S344" s="1" t="s">
        <v>266</v>
      </c>
      <c r="T344" s="1" t="s">
        <v>1</v>
      </c>
      <c r="U344" s="1" t="s">
        <v>65</v>
      </c>
      <c r="V344" s="1" t="s">
        <v>265</v>
      </c>
      <c r="W344" s="1" t="s">
        <v>1</v>
      </c>
      <c r="X344" s="1" t="s">
        <v>240</v>
      </c>
      <c r="Y344" s="1" t="s">
        <v>1</v>
      </c>
      <c r="Z344" s="1" t="s">
        <v>265</v>
      </c>
      <c r="AA344" s="1" t="s">
        <v>1</v>
      </c>
      <c r="AB344" s="1" t="s">
        <v>238</v>
      </c>
    </row>
    <row r="345" spans="1:28" x14ac:dyDescent="0.35">
      <c r="A345" t="s">
        <v>264</v>
      </c>
      <c r="B345" t="s">
        <v>46</v>
      </c>
      <c r="C345" t="s">
        <v>263</v>
      </c>
      <c r="E345" t="s">
        <v>44</v>
      </c>
      <c r="F345" t="s">
        <v>22</v>
      </c>
      <c r="G345" t="s">
        <v>189</v>
      </c>
      <c r="J345">
        <v>0.05</v>
      </c>
      <c r="K345" s="1" t="s">
        <v>1</v>
      </c>
      <c r="L345" s="1" t="s">
        <v>235</v>
      </c>
      <c r="M345" s="1">
        <v>0.05</v>
      </c>
      <c r="N345" s="1" t="s">
        <v>1</v>
      </c>
      <c r="O345" s="1" t="s">
        <v>235</v>
      </c>
      <c r="P345" s="1" t="s">
        <v>262</v>
      </c>
      <c r="Q345" s="1" t="s">
        <v>1</v>
      </c>
      <c r="R345" s="1" t="s">
        <v>235</v>
      </c>
      <c r="S345" s="1" t="s">
        <v>262</v>
      </c>
      <c r="T345" s="1" t="s">
        <v>1</v>
      </c>
      <c r="U345" s="1" t="s">
        <v>65</v>
      </c>
      <c r="V345" s="1" t="s">
        <v>262</v>
      </c>
      <c r="W345" s="1" t="s">
        <v>1</v>
      </c>
      <c r="X345" s="1" t="s">
        <v>240</v>
      </c>
      <c r="Y345" s="1" t="s">
        <v>1</v>
      </c>
      <c r="Z345" s="1" t="s">
        <v>262</v>
      </c>
      <c r="AA345" s="1" t="s">
        <v>1</v>
      </c>
      <c r="AB345" s="1" t="s">
        <v>238</v>
      </c>
    </row>
    <row r="346" spans="1:28" x14ac:dyDescent="0.35">
      <c r="A346" t="s">
        <v>261</v>
      </c>
      <c r="B346" t="s">
        <v>46</v>
      </c>
      <c r="C346" t="s">
        <v>260</v>
      </c>
      <c r="E346" t="s">
        <v>44</v>
      </c>
      <c r="F346" t="s">
        <v>22</v>
      </c>
      <c r="G346" t="s">
        <v>189</v>
      </c>
      <c r="J346">
        <v>0.02</v>
      </c>
      <c r="K346" s="1" t="s">
        <v>1</v>
      </c>
      <c r="L346" s="1" t="s">
        <v>235</v>
      </c>
      <c r="M346" s="1">
        <v>0.02</v>
      </c>
      <c r="N346" s="1" t="s">
        <v>1</v>
      </c>
      <c r="O346" s="1" t="s">
        <v>235</v>
      </c>
      <c r="P346" s="1" t="s">
        <v>253</v>
      </c>
      <c r="Q346" s="1" t="s">
        <v>1</v>
      </c>
      <c r="R346" s="1" t="s">
        <v>235</v>
      </c>
      <c r="S346" s="1" t="s">
        <v>253</v>
      </c>
      <c r="T346" s="1" t="s">
        <v>1</v>
      </c>
      <c r="U346" s="1" t="s">
        <v>65</v>
      </c>
      <c r="V346" s="1" t="s">
        <v>259</v>
      </c>
      <c r="W346" s="1" t="s">
        <v>1</v>
      </c>
      <c r="X346" s="1" t="s">
        <v>240</v>
      </c>
      <c r="Y346" s="1" t="s">
        <v>1</v>
      </c>
      <c r="Z346" s="1" t="s">
        <v>253</v>
      </c>
      <c r="AA346" s="1" t="s">
        <v>1</v>
      </c>
      <c r="AB346" s="1" t="s">
        <v>238</v>
      </c>
    </row>
    <row r="347" spans="1:28" x14ac:dyDescent="0.35">
      <c r="A347" t="s">
        <v>258</v>
      </c>
      <c r="B347" t="s">
        <v>46</v>
      </c>
      <c r="C347" t="s">
        <v>257</v>
      </c>
      <c r="E347" t="s">
        <v>44</v>
      </c>
      <c r="F347" t="s">
        <v>22</v>
      </c>
      <c r="G347" t="s">
        <v>189</v>
      </c>
      <c r="J347">
        <v>0.08</v>
      </c>
      <c r="K347" s="1" t="s">
        <v>1</v>
      </c>
      <c r="L347" s="1" t="s">
        <v>235</v>
      </c>
      <c r="M347" s="1">
        <v>0.08</v>
      </c>
      <c r="N347" s="1" t="s">
        <v>1</v>
      </c>
      <c r="O347" s="1" t="s">
        <v>235</v>
      </c>
      <c r="P347" s="1" t="s">
        <v>19</v>
      </c>
      <c r="Q347" s="1" t="s">
        <v>1</v>
      </c>
      <c r="R347" s="1" t="s">
        <v>235</v>
      </c>
      <c r="S347" s="1" t="s">
        <v>19</v>
      </c>
      <c r="T347" s="1" t="s">
        <v>1</v>
      </c>
      <c r="U347" s="1" t="s">
        <v>65</v>
      </c>
      <c r="V347" s="1" t="s">
        <v>256</v>
      </c>
      <c r="W347" s="1" t="s">
        <v>1</v>
      </c>
      <c r="X347" s="1" t="s">
        <v>240</v>
      </c>
      <c r="Y347" s="1" t="s">
        <v>1</v>
      </c>
      <c r="Z347" s="1" t="s">
        <v>256</v>
      </c>
      <c r="AA347" s="1" t="s">
        <v>1</v>
      </c>
      <c r="AB347" s="1" t="s">
        <v>238</v>
      </c>
    </row>
    <row r="348" spans="1:28" x14ac:dyDescent="0.35">
      <c r="A348" t="s">
        <v>255</v>
      </c>
      <c r="B348" t="s">
        <v>46</v>
      </c>
      <c r="C348" t="s">
        <v>254</v>
      </c>
      <c r="E348" t="s">
        <v>62</v>
      </c>
      <c r="F348" t="s">
        <v>22</v>
      </c>
      <c r="G348" t="s">
        <v>189</v>
      </c>
      <c r="J348">
        <v>0.02</v>
      </c>
      <c r="K348" s="1" t="s">
        <v>1</v>
      </c>
      <c r="L348" s="1" t="s">
        <v>235</v>
      </c>
      <c r="M348" s="1">
        <v>0.02</v>
      </c>
      <c r="N348" s="1" t="s">
        <v>1</v>
      </c>
      <c r="O348" s="1" t="s">
        <v>235</v>
      </c>
      <c r="P348" s="1" t="s">
        <v>253</v>
      </c>
      <c r="Q348" s="1" t="s">
        <v>1</v>
      </c>
      <c r="R348" s="1" t="s">
        <v>235</v>
      </c>
      <c r="S348" s="1" t="s">
        <v>253</v>
      </c>
      <c r="T348" s="1" t="s">
        <v>1</v>
      </c>
      <c r="U348" s="1" t="s">
        <v>65</v>
      </c>
      <c r="V348" s="1" t="s">
        <v>252</v>
      </c>
      <c r="W348" s="1" t="s">
        <v>1</v>
      </c>
      <c r="X348" s="1" t="s">
        <v>240</v>
      </c>
      <c r="Y348" s="1" t="s">
        <v>1</v>
      </c>
      <c r="Z348" s="1" t="s">
        <v>252</v>
      </c>
      <c r="AA348" s="1" t="s">
        <v>1</v>
      </c>
      <c r="AB348" s="1" t="s">
        <v>238</v>
      </c>
    </row>
    <row r="349" spans="1:28" x14ac:dyDescent="0.35">
      <c r="A349" t="s">
        <v>251</v>
      </c>
      <c r="B349" t="s">
        <v>46</v>
      </c>
      <c r="C349" t="s">
        <v>250</v>
      </c>
      <c r="E349" t="s">
        <v>62</v>
      </c>
      <c r="F349" t="s">
        <v>22</v>
      </c>
      <c r="G349" t="s">
        <v>189</v>
      </c>
      <c r="J349">
        <v>0.17</v>
      </c>
      <c r="K349" s="1" t="s">
        <v>1</v>
      </c>
      <c r="L349" s="1" t="s">
        <v>235</v>
      </c>
      <c r="M349" s="1">
        <v>0.17</v>
      </c>
      <c r="N349" s="1" t="s">
        <v>1</v>
      </c>
      <c r="O349" s="1" t="s">
        <v>235</v>
      </c>
      <c r="P349" s="1" t="s">
        <v>249</v>
      </c>
      <c r="Q349" s="1" t="s">
        <v>1</v>
      </c>
      <c r="R349" s="1" t="s">
        <v>235</v>
      </c>
      <c r="S349" s="1" t="s">
        <v>249</v>
      </c>
      <c r="T349" s="1" t="s">
        <v>1</v>
      </c>
      <c r="U349" s="1" t="s">
        <v>65</v>
      </c>
      <c r="V349" s="1" t="s">
        <v>242</v>
      </c>
      <c r="W349" s="1" t="s">
        <v>1</v>
      </c>
      <c r="X349" s="1" t="s">
        <v>240</v>
      </c>
      <c r="Y349" s="1" t="s">
        <v>1</v>
      </c>
      <c r="Z349" s="1" t="s">
        <v>248</v>
      </c>
      <c r="AA349" s="1" t="s">
        <v>1</v>
      </c>
      <c r="AB349" s="1" t="s">
        <v>238</v>
      </c>
    </row>
    <row r="350" spans="1:28" x14ac:dyDescent="0.35">
      <c r="A350" t="s">
        <v>247</v>
      </c>
      <c r="B350" t="s">
        <v>46</v>
      </c>
      <c r="C350" t="s">
        <v>246</v>
      </c>
      <c r="E350" t="s">
        <v>62</v>
      </c>
      <c r="F350" t="s">
        <v>22</v>
      </c>
      <c r="G350" t="s">
        <v>189</v>
      </c>
      <c r="J350">
        <v>7.0000000000000007E-2</v>
      </c>
      <c r="K350" s="1" t="s">
        <v>1</v>
      </c>
      <c r="L350" s="1" t="s">
        <v>235</v>
      </c>
      <c r="M350" s="1">
        <v>7.0000000000000007E-2</v>
      </c>
      <c r="N350" s="1" t="s">
        <v>1</v>
      </c>
      <c r="O350" s="1" t="s">
        <v>235</v>
      </c>
      <c r="P350" s="1" t="s">
        <v>242</v>
      </c>
      <c r="Q350" s="1" t="s">
        <v>1</v>
      </c>
      <c r="R350" s="1" t="s">
        <v>235</v>
      </c>
      <c r="S350" s="1" t="s">
        <v>242</v>
      </c>
      <c r="T350" s="1" t="s">
        <v>1</v>
      </c>
      <c r="U350" s="1" t="s">
        <v>65</v>
      </c>
      <c r="V350" s="1" t="s">
        <v>245</v>
      </c>
      <c r="W350" s="1" t="s">
        <v>1</v>
      </c>
      <c r="X350" s="1" t="s">
        <v>240</v>
      </c>
      <c r="Y350" s="1" t="s">
        <v>1</v>
      </c>
      <c r="Z350" s="1" t="s">
        <v>245</v>
      </c>
      <c r="AA350" s="1" t="s">
        <v>1</v>
      </c>
      <c r="AB350" s="1" t="s">
        <v>238</v>
      </c>
    </row>
    <row r="351" spans="1:28" x14ac:dyDescent="0.35">
      <c r="A351" t="s">
        <v>244</v>
      </c>
      <c r="B351" t="s">
        <v>46</v>
      </c>
      <c r="C351" t="s">
        <v>243</v>
      </c>
      <c r="E351" t="s">
        <v>62</v>
      </c>
      <c r="F351" t="s">
        <v>22</v>
      </c>
      <c r="G351" t="s">
        <v>189</v>
      </c>
      <c r="J351">
        <v>7.0000000000000007E-2</v>
      </c>
      <c r="K351" s="1" t="s">
        <v>1</v>
      </c>
      <c r="L351" s="1" t="s">
        <v>235</v>
      </c>
      <c r="M351" s="1">
        <v>7.0000000000000007E-2</v>
      </c>
      <c r="N351" s="1" t="s">
        <v>1</v>
      </c>
      <c r="O351" s="1" t="s">
        <v>235</v>
      </c>
      <c r="P351" s="1" t="s">
        <v>242</v>
      </c>
      <c r="Q351" s="1" t="s">
        <v>1</v>
      </c>
      <c r="R351" s="1" t="s">
        <v>235</v>
      </c>
      <c r="S351" s="1" t="s">
        <v>239</v>
      </c>
      <c r="T351" s="1" t="s">
        <v>1</v>
      </c>
      <c r="U351" s="1" t="s">
        <v>65</v>
      </c>
      <c r="V351" s="1" t="s">
        <v>241</v>
      </c>
      <c r="W351" s="1" t="s">
        <v>1</v>
      </c>
      <c r="X351" s="1" t="s">
        <v>240</v>
      </c>
      <c r="Y351" s="1" t="s">
        <v>1</v>
      </c>
      <c r="Z351" s="1" t="s">
        <v>239</v>
      </c>
      <c r="AA351" s="1" t="s">
        <v>1</v>
      </c>
      <c r="AB351" s="1" t="s">
        <v>238</v>
      </c>
    </row>
    <row r="352" spans="1:28" x14ac:dyDescent="0.35">
      <c r="A352" t="s">
        <v>237</v>
      </c>
      <c r="B352" t="s">
        <v>46</v>
      </c>
      <c r="C352" t="s">
        <v>236</v>
      </c>
      <c r="E352" t="s">
        <v>44</v>
      </c>
      <c r="F352" t="s">
        <v>22</v>
      </c>
      <c r="G352" t="s">
        <v>189</v>
      </c>
      <c r="J352">
        <v>0.12</v>
      </c>
      <c r="K352" s="1" t="s">
        <v>1</v>
      </c>
      <c r="L352" s="1" t="s">
        <v>235</v>
      </c>
      <c r="M352" s="1">
        <v>0.12</v>
      </c>
      <c r="N352" s="1" t="s">
        <v>1</v>
      </c>
      <c r="O352" s="1" t="s">
        <v>235</v>
      </c>
      <c r="P352" s="1" t="s">
        <v>234</v>
      </c>
      <c r="Q352" s="1" t="s">
        <v>1</v>
      </c>
      <c r="R352" s="1" t="s">
        <v>235</v>
      </c>
      <c r="S352" s="1" t="s">
        <v>234</v>
      </c>
      <c r="T352" s="1" t="s">
        <v>1</v>
      </c>
      <c r="U352" s="1" t="s">
        <v>65</v>
      </c>
      <c r="V352" s="1" t="s">
        <v>233</v>
      </c>
      <c r="W352" s="1" t="s">
        <v>1</v>
      </c>
      <c r="X352" s="1" t="s">
        <v>161</v>
      </c>
      <c r="Y352" s="1" t="s">
        <v>1</v>
      </c>
      <c r="Z352" s="1" t="s">
        <v>233</v>
      </c>
      <c r="AA352" s="1" t="s">
        <v>1</v>
      </c>
      <c r="AB352" s="1" t="s">
        <v>232</v>
      </c>
    </row>
    <row r="353" spans="1:28" x14ac:dyDescent="0.35">
      <c r="A353" t="s">
        <v>231</v>
      </c>
      <c r="B353" t="s">
        <v>46</v>
      </c>
      <c r="C353" t="s">
        <v>230</v>
      </c>
      <c r="D353" t="s">
        <v>229</v>
      </c>
      <c r="E353" t="s">
        <v>56</v>
      </c>
      <c r="F353" t="s">
        <v>22</v>
      </c>
      <c r="G353" t="s">
        <v>189</v>
      </c>
      <c r="J353">
        <v>1564</v>
      </c>
      <c r="K353" s="1" t="s">
        <v>1</v>
      </c>
      <c r="L353" s="1" t="s">
        <v>228</v>
      </c>
      <c r="M353" s="1">
        <v>1564</v>
      </c>
      <c r="N353" s="1" t="s">
        <v>1</v>
      </c>
      <c r="O353" s="1" t="s">
        <v>228</v>
      </c>
      <c r="P353" s="1" t="s">
        <v>227</v>
      </c>
      <c r="Q353" s="1" t="s">
        <v>1</v>
      </c>
      <c r="R353" s="1" t="s">
        <v>6</v>
      </c>
      <c r="S353" s="1" t="s">
        <v>226</v>
      </c>
      <c r="T353" s="1" t="s">
        <v>1</v>
      </c>
      <c r="U353" s="1" t="s">
        <v>221</v>
      </c>
      <c r="V353" s="1" t="s">
        <v>225</v>
      </c>
      <c r="W353" s="1" t="s">
        <v>1</v>
      </c>
      <c r="X353" s="1" t="s">
        <v>224</v>
      </c>
      <c r="Y353" s="1" t="s">
        <v>1</v>
      </c>
      <c r="Z353" s="1" t="s">
        <v>1</v>
      </c>
      <c r="AA353" s="1" t="s">
        <v>1</v>
      </c>
      <c r="AB353" s="1"/>
    </row>
    <row r="354" spans="1:28" x14ac:dyDescent="0.35">
      <c r="A354" t="s">
        <v>223</v>
      </c>
      <c r="B354" t="s">
        <v>46</v>
      </c>
      <c r="C354" t="s">
        <v>222</v>
      </c>
      <c r="E354" t="s">
        <v>56</v>
      </c>
      <c r="F354" t="s">
        <v>22</v>
      </c>
      <c r="G354" t="s">
        <v>189</v>
      </c>
      <c r="J354">
        <v>22.257000000000001</v>
      </c>
      <c r="K354" s="1" t="s">
        <v>1</v>
      </c>
      <c r="L354" s="1" t="s">
        <v>221</v>
      </c>
      <c r="M354" s="1">
        <v>22.257000000000001</v>
      </c>
      <c r="N354" s="1" t="s">
        <v>1</v>
      </c>
      <c r="O354" s="1" t="s">
        <v>221</v>
      </c>
      <c r="P354" s="1" t="s">
        <v>220</v>
      </c>
      <c r="Q354" s="1" t="s">
        <v>1</v>
      </c>
      <c r="R354" s="1" t="s">
        <v>221</v>
      </c>
      <c r="S354" s="1" t="s">
        <v>220</v>
      </c>
      <c r="T354" s="1" t="s">
        <v>1</v>
      </c>
      <c r="U354" s="1" t="s">
        <v>219</v>
      </c>
      <c r="V354" s="1" t="s">
        <v>1</v>
      </c>
      <c r="W354" s="1" t="s">
        <v>1</v>
      </c>
      <c r="X354" s="1"/>
      <c r="Y354" s="1" t="s">
        <v>1</v>
      </c>
      <c r="Z354" s="1" t="s">
        <v>1</v>
      </c>
      <c r="AA354" s="1" t="s">
        <v>1</v>
      </c>
      <c r="AB354" s="1"/>
    </row>
    <row r="355" spans="1:28" x14ac:dyDescent="0.35">
      <c r="A355" t="s">
        <v>218</v>
      </c>
      <c r="B355" t="s">
        <v>46</v>
      </c>
      <c r="C355" t="s">
        <v>217</v>
      </c>
      <c r="E355" t="s">
        <v>56</v>
      </c>
      <c r="F355" t="s">
        <v>22</v>
      </c>
      <c r="G355" t="s">
        <v>189</v>
      </c>
      <c r="J355">
        <v>58</v>
      </c>
      <c r="K355" s="1" t="s">
        <v>1</v>
      </c>
      <c r="L355" s="1" t="s">
        <v>204</v>
      </c>
      <c r="M355" s="1">
        <v>58</v>
      </c>
      <c r="N355" s="1" t="s">
        <v>1</v>
      </c>
      <c r="O355" s="1" t="s">
        <v>204</v>
      </c>
      <c r="P355" s="1" t="s">
        <v>216</v>
      </c>
      <c r="Q355" s="1" t="s">
        <v>1</v>
      </c>
      <c r="R355" s="1" t="s">
        <v>204</v>
      </c>
      <c r="S355" s="1" t="s">
        <v>216</v>
      </c>
      <c r="T355" s="1" t="s">
        <v>1</v>
      </c>
      <c r="U355" s="1" t="s">
        <v>26</v>
      </c>
      <c r="V355" s="1" t="s">
        <v>1</v>
      </c>
      <c r="W355" s="1" t="s">
        <v>1</v>
      </c>
      <c r="X355" s="1"/>
      <c r="Y355" s="1" t="s">
        <v>1</v>
      </c>
      <c r="Z355" s="1" t="s">
        <v>216</v>
      </c>
      <c r="AA355" s="1" t="s">
        <v>1</v>
      </c>
      <c r="AB355" s="1" t="s">
        <v>207</v>
      </c>
    </row>
    <row r="356" spans="1:28" x14ac:dyDescent="0.35">
      <c r="A356" t="s">
        <v>215</v>
      </c>
      <c r="B356" t="s">
        <v>46</v>
      </c>
      <c r="C356" t="s">
        <v>214</v>
      </c>
      <c r="E356" t="s">
        <v>56</v>
      </c>
      <c r="F356" t="s">
        <v>22</v>
      </c>
      <c r="G356" t="s">
        <v>189</v>
      </c>
      <c r="J356">
        <v>5.33</v>
      </c>
      <c r="K356" s="1" t="s">
        <v>1</v>
      </c>
      <c r="L356" s="1" t="s">
        <v>204</v>
      </c>
      <c r="M356" s="1">
        <v>5.33</v>
      </c>
      <c r="N356" s="1" t="s">
        <v>1</v>
      </c>
      <c r="O356" s="1" t="s">
        <v>204</v>
      </c>
      <c r="P356" s="1" t="s">
        <v>213</v>
      </c>
      <c r="Q356" s="1" t="s">
        <v>1</v>
      </c>
      <c r="R356" s="1" t="s">
        <v>204</v>
      </c>
      <c r="S356" s="1" t="s">
        <v>212</v>
      </c>
      <c r="T356" s="1" t="s">
        <v>1</v>
      </c>
      <c r="U356" s="1" t="s">
        <v>26</v>
      </c>
      <c r="V356" s="1" t="s">
        <v>1</v>
      </c>
      <c r="W356" s="1" t="s">
        <v>1</v>
      </c>
      <c r="X356" s="1"/>
      <c r="Y356" s="1" t="s">
        <v>1</v>
      </c>
      <c r="Z356" s="1" t="s">
        <v>180</v>
      </c>
      <c r="AA356" s="1" t="s">
        <v>1</v>
      </c>
      <c r="AB356" s="1" t="s">
        <v>211</v>
      </c>
    </row>
    <row r="357" spans="1:28" x14ac:dyDescent="0.35">
      <c r="A357" t="s">
        <v>210</v>
      </c>
      <c r="B357" t="s">
        <v>46</v>
      </c>
      <c r="C357" t="s">
        <v>209</v>
      </c>
      <c r="E357" t="s">
        <v>56</v>
      </c>
      <c r="F357" t="s">
        <v>22</v>
      </c>
      <c r="G357" t="s">
        <v>189</v>
      </c>
      <c r="J357">
        <v>2</v>
      </c>
      <c r="K357" s="1" t="s">
        <v>1</v>
      </c>
      <c r="L357" s="1" t="s">
        <v>204</v>
      </c>
      <c r="M357" s="1">
        <v>2</v>
      </c>
      <c r="N357" s="1" t="s">
        <v>1</v>
      </c>
      <c r="O357" s="1" t="s">
        <v>204</v>
      </c>
      <c r="P357" s="1" t="s">
        <v>208</v>
      </c>
      <c r="Q357" s="1" t="s">
        <v>1</v>
      </c>
      <c r="R357" s="1" t="s">
        <v>204</v>
      </c>
      <c r="S357" s="1" t="s">
        <v>208</v>
      </c>
      <c r="T357" s="1" t="s">
        <v>1</v>
      </c>
      <c r="U357" s="1" t="s">
        <v>26</v>
      </c>
      <c r="V357" s="1" t="s">
        <v>1</v>
      </c>
      <c r="W357" s="1" t="s">
        <v>1</v>
      </c>
      <c r="X357" s="1"/>
      <c r="Y357" s="1" t="s">
        <v>1</v>
      </c>
      <c r="Z357" s="1" t="s">
        <v>208</v>
      </c>
      <c r="AA357" s="1" t="s">
        <v>1</v>
      </c>
      <c r="AB357" s="1" t="s">
        <v>207</v>
      </c>
    </row>
    <row r="358" spans="1:28" x14ac:dyDescent="0.35">
      <c r="A358" t="s">
        <v>206</v>
      </c>
      <c r="B358" t="s">
        <v>13</v>
      </c>
      <c r="C358" t="s">
        <v>205</v>
      </c>
      <c r="E358" t="s">
        <v>44</v>
      </c>
      <c r="F358" t="s">
        <v>22</v>
      </c>
      <c r="G358" t="s">
        <v>189</v>
      </c>
      <c r="J358">
        <v>30</v>
      </c>
      <c r="K358" s="1" t="s">
        <v>1</v>
      </c>
      <c r="L358" s="1" t="s">
        <v>20</v>
      </c>
      <c r="M358" s="1">
        <v>30</v>
      </c>
      <c r="N358" s="1" t="s">
        <v>1</v>
      </c>
      <c r="O358" s="1" t="s">
        <v>20</v>
      </c>
      <c r="P358" s="1" t="s">
        <v>103</v>
      </c>
      <c r="Q358" s="1" t="s">
        <v>1</v>
      </c>
      <c r="R358" s="1" t="s">
        <v>204</v>
      </c>
      <c r="S358" s="1" t="s">
        <v>103</v>
      </c>
      <c r="T358" s="1" t="s">
        <v>1</v>
      </c>
      <c r="U358" s="1" t="s">
        <v>26</v>
      </c>
      <c r="V358" s="1" t="s">
        <v>1</v>
      </c>
      <c r="W358" s="1" t="s">
        <v>1</v>
      </c>
      <c r="X358" s="1"/>
      <c r="Y358" s="1" t="s">
        <v>1</v>
      </c>
      <c r="Z358" s="1" t="s">
        <v>103</v>
      </c>
      <c r="AA358" s="1" t="s">
        <v>1</v>
      </c>
      <c r="AB358" s="1" t="s">
        <v>203</v>
      </c>
    </row>
    <row r="359" spans="1:28" x14ac:dyDescent="0.35">
      <c r="A359" t="s">
        <v>202</v>
      </c>
      <c r="B359" t="s">
        <v>13</v>
      </c>
      <c r="C359" t="s">
        <v>201</v>
      </c>
      <c r="E359" t="s">
        <v>56</v>
      </c>
      <c r="F359" t="s">
        <v>22</v>
      </c>
      <c r="G359" t="s">
        <v>189</v>
      </c>
      <c r="I359" t="s">
        <v>8</v>
      </c>
      <c r="J359">
        <v>26.7</v>
      </c>
      <c r="K359" s="1" t="s">
        <v>1</v>
      </c>
      <c r="L359" s="1" t="s">
        <v>20</v>
      </c>
      <c r="M359" s="1">
        <v>26.7</v>
      </c>
      <c r="N359" s="1" t="s">
        <v>1</v>
      </c>
      <c r="O359" s="1" t="s">
        <v>20</v>
      </c>
      <c r="P359" s="1" t="s">
        <v>200</v>
      </c>
      <c r="Q359" s="1" t="s">
        <v>1</v>
      </c>
      <c r="R359" s="1" t="s">
        <v>61</v>
      </c>
      <c r="S359" s="1" t="s">
        <v>199</v>
      </c>
      <c r="T359" s="1" t="s">
        <v>1</v>
      </c>
      <c r="U359" s="1" t="s">
        <v>26</v>
      </c>
      <c r="V359" s="1" t="s">
        <v>1</v>
      </c>
      <c r="W359" s="1" t="s">
        <v>1</v>
      </c>
      <c r="X359" s="1"/>
      <c r="Y359" s="1" t="s">
        <v>1</v>
      </c>
      <c r="Z359" s="1" t="s">
        <v>1</v>
      </c>
      <c r="AA359" s="1" t="s">
        <v>1</v>
      </c>
      <c r="AB359" s="1"/>
    </row>
    <row r="360" spans="1:28" x14ac:dyDescent="0.35">
      <c r="A360" t="s">
        <v>198</v>
      </c>
      <c r="B360" t="s">
        <v>46</v>
      </c>
      <c r="C360" t="s">
        <v>197</v>
      </c>
      <c r="E360" t="s">
        <v>56</v>
      </c>
      <c r="F360" t="s">
        <v>22</v>
      </c>
      <c r="G360" t="s">
        <v>189</v>
      </c>
      <c r="H360" t="s">
        <v>188</v>
      </c>
      <c r="J360">
        <v>0.11285000000000001</v>
      </c>
      <c r="K360" s="1" t="s">
        <v>1</v>
      </c>
      <c r="L360" s="1" t="s">
        <v>105</v>
      </c>
      <c r="M360" s="1">
        <v>0.11285000000000001</v>
      </c>
      <c r="N360" s="1" t="s">
        <v>1</v>
      </c>
      <c r="O360" s="1" t="s">
        <v>105</v>
      </c>
      <c r="P360" s="1" t="s">
        <v>196</v>
      </c>
      <c r="Q360" s="1" t="s">
        <v>1</v>
      </c>
      <c r="R360" s="1" t="s">
        <v>105</v>
      </c>
      <c r="S360" s="1" t="s">
        <v>1</v>
      </c>
      <c r="T360" s="1" t="s">
        <v>1</v>
      </c>
      <c r="U360" s="1"/>
      <c r="V360" s="1" t="s">
        <v>1</v>
      </c>
      <c r="W360" s="1" t="s">
        <v>1</v>
      </c>
      <c r="X360" s="1"/>
      <c r="Y360" s="1" t="s">
        <v>1</v>
      </c>
      <c r="Z360" s="1" t="s">
        <v>1</v>
      </c>
      <c r="AA360" s="1" t="s">
        <v>1</v>
      </c>
      <c r="AB360" s="1"/>
    </row>
    <row r="361" spans="1:28" x14ac:dyDescent="0.35">
      <c r="A361" t="s">
        <v>195</v>
      </c>
      <c r="B361" t="s">
        <v>13</v>
      </c>
      <c r="C361" t="s">
        <v>194</v>
      </c>
      <c r="E361" t="s">
        <v>31</v>
      </c>
      <c r="F361" t="s">
        <v>22</v>
      </c>
      <c r="G361" t="s">
        <v>189</v>
      </c>
      <c r="J361">
        <v>29.24</v>
      </c>
      <c r="K361" s="1" t="s">
        <v>1</v>
      </c>
      <c r="L361" s="1" t="s">
        <v>20</v>
      </c>
      <c r="M361" s="1">
        <v>29.24</v>
      </c>
      <c r="N361" s="1" t="s">
        <v>1</v>
      </c>
      <c r="O361" s="1" t="s">
        <v>20</v>
      </c>
      <c r="P361" s="1" t="s">
        <v>193</v>
      </c>
      <c r="Q361" s="1" t="s">
        <v>1</v>
      </c>
      <c r="R361" s="1" t="s">
        <v>28</v>
      </c>
      <c r="S361" s="1" t="s">
        <v>192</v>
      </c>
      <c r="T361" s="1" t="s">
        <v>1</v>
      </c>
      <c r="U361" s="1" t="s">
        <v>26</v>
      </c>
      <c r="V361" s="1" t="s">
        <v>1</v>
      </c>
      <c r="W361" s="1" t="s">
        <v>1</v>
      </c>
      <c r="X361" s="1"/>
      <c r="Y361" s="1" t="s">
        <v>1</v>
      </c>
      <c r="Z361" s="1" t="s">
        <v>1</v>
      </c>
      <c r="AA361" s="1" t="s">
        <v>1</v>
      </c>
      <c r="AB361" s="1"/>
    </row>
    <row r="362" spans="1:28" x14ac:dyDescent="0.35">
      <c r="A362" t="s">
        <v>191</v>
      </c>
      <c r="B362" t="s">
        <v>13</v>
      </c>
      <c r="C362" t="s">
        <v>190</v>
      </c>
      <c r="E362" t="s">
        <v>31</v>
      </c>
      <c r="F362" t="s">
        <v>22</v>
      </c>
      <c r="G362" t="s">
        <v>189</v>
      </c>
      <c r="H362" t="s">
        <v>188</v>
      </c>
      <c r="J362">
        <v>16.573515</v>
      </c>
      <c r="K362" s="1" t="s">
        <v>1</v>
      </c>
      <c r="L362" s="1" t="s">
        <v>187</v>
      </c>
      <c r="M362" s="1">
        <v>16.573515</v>
      </c>
      <c r="N362" s="1" t="s">
        <v>1</v>
      </c>
      <c r="O362" s="1" t="s">
        <v>187</v>
      </c>
      <c r="P362" s="1" t="s">
        <v>104</v>
      </c>
      <c r="Q362" s="1" t="s">
        <v>1</v>
      </c>
      <c r="R362" s="1" t="s">
        <v>61</v>
      </c>
      <c r="S362" s="1" t="s">
        <v>1</v>
      </c>
      <c r="T362" s="1" t="s">
        <v>1</v>
      </c>
      <c r="U362" s="1"/>
      <c r="V362" s="1" t="s">
        <v>1</v>
      </c>
      <c r="W362" s="1" t="s">
        <v>1</v>
      </c>
      <c r="X362" s="1"/>
      <c r="Y362" s="1" t="s">
        <v>1</v>
      </c>
      <c r="Z362" s="1" t="s">
        <v>1</v>
      </c>
      <c r="AA362" s="1" t="s">
        <v>1</v>
      </c>
      <c r="AB362" s="1"/>
    </row>
    <row r="363" spans="1:28" x14ac:dyDescent="0.35">
      <c r="A363" t="s">
        <v>186</v>
      </c>
      <c r="B363" t="s">
        <v>46</v>
      </c>
      <c r="C363" t="s">
        <v>185</v>
      </c>
      <c r="D363" t="s">
        <v>184</v>
      </c>
      <c r="E363" t="s">
        <v>56</v>
      </c>
      <c r="F363" t="s">
        <v>22</v>
      </c>
      <c r="G363" t="s">
        <v>167</v>
      </c>
      <c r="H363" t="s">
        <v>183</v>
      </c>
      <c r="I363" t="s">
        <v>182</v>
      </c>
      <c r="J363">
        <v>6</v>
      </c>
      <c r="K363" s="1" t="s">
        <v>1</v>
      </c>
      <c r="L363" s="1" t="s">
        <v>181</v>
      </c>
      <c r="M363" s="1">
        <v>6</v>
      </c>
      <c r="N363" s="1" t="s">
        <v>1</v>
      </c>
      <c r="O363" s="1" t="s">
        <v>181</v>
      </c>
      <c r="P363" s="1" t="s">
        <v>180</v>
      </c>
      <c r="Q363" s="1" t="s">
        <v>1</v>
      </c>
      <c r="R363" s="1" t="s">
        <v>181</v>
      </c>
      <c r="S363" s="1" t="s">
        <v>180</v>
      </c>
      <c r="T363" s="1" t="s">
        <v>1</v>
      </c>
      <c r="U363" s="1" t="s">
        <v>181</v>
      </c>
      <c r="V363" s="1" t="s">
        <v>180</v>
      </c>
      <c r="W363" s="1" t="s">
        <v>1</v>
      </c>
      <c r="X363" s="1" t="s">
        <v>181</v>
      </c>
      <c r="Y363" s="1" t="s">
        <v>180</v>
      </c>
      <c r="Z363" s="1" t="s">
        <v>180</v>
      </c>
      <c r="AA363" s="1" t="s">
        <v>1</v>
      </c>
      <c r="AB363" s="1" t="s">
        <v>179</v>
      </c>
    </row>
    <row r="364" spans="1:28" x14ac:dyDescent="0.35">
      <c r="A364" t="s">
        <v>178</v>
      </c>
      <c r="B364" t="s">
        <v>13</v>
      </c>
      <c r="C364" t="s">
        <v>177</v>
      </c>
      <c r="E364" t="s">
        <v>56</v>
      </c>
      <c r="F364" t="s">
        <v>22</v>
      </c>
      <c r="G364" t="s">
        <v>167</v>
      </c>
      <c r="J364">
        <v>74.099999999999994</v>
      </c>
      <c r="K364" s="1" t="s">
        <v>1</v>
      </c>
      <c r="L364" s="1" t="s">
        <v>165</v>
      </c>
      <c r="M364" s="1">
        <v>66.900000000000006</v>
      </c>
      <c r="N364" s="1" t="s">
        <v>1</v>
      </c>
      <c r="O364" s="1" t="s">
        <v>165</v>
      </c>
      <c r="P364" s="1" t="s">
        <v>176</v>
      </c>
      <c r="Q364" s="1" t="s">
        <v>1</v>
      </c>
      <c r="R364" s="1" t="s">
        <v>175</v>
      </c>
      <c r="S364" s="1" t="s">
        <v>174</v>
      </c>
      <c r="T364" s="1" t="s">
        <v>1</v>
      </c>
      <c r="U364" s="1" t="s">
        <v>173</v>
      </c>
      <c r="V364" s="1" t="s">
        <v>172</v>
      </c>
      <c r="W364" s="1" t="s">
        <v>1</v>
      </c>
      <c r="X364" s="1" t="s">
        <v>171</v>
      </c>
      <c r="Y364" s="1" t="s">
        <v>1</v>
      </c>
      <c r="Z364" s="1" t="s">
        <v>2</v>
      </c>
      <c r="AA364" s="1" t="s">
        <v>1</v>
      </c>
      <c r="AB364" s="1" t="s">
        <v>170</v>
      </c>
    </row>
    <row r="365" spans="1:28" x14ac:dyDescent="0.35">
      <c r="A365" t="s">
        <v>169</v>
      </c>
      <c r="B365" t="s">
        <v>13</v>
      </c>
      <c r="C365" t="s">
        <v>168</v>
      </c>
      <c r="E365" t="s">
        <v>56</v>
      </c>
      <c r="F365" t="s">
        <v>22</v>
      </c>
      <c r="G365" t="s">
        <v>167</v>
      </c>
      <c r="H365" t="s">
        <v>166</v>
      </c>
      <c r="J365">
        <v>13.1</v>
      </c>
      <c r="K365" s="1" t="s">
        <v>1</v>
      </c>
      <c r="L365" s="1" t="s">
        <v>165</v>
      </c>
      <c r="M365" s="1">
        <v>12.8</v>
      </c>
      <c r="N365" s="1" t="s">
        <v>1</v>
      </c>
      <c r="O365" s="1" t="s">
        <v>165</v>
      </c>
      <c r="P365" s="1" t="s">
        <v>164</v>
      </c>
      <c r="Q365" s="1" t="s">
        <v>1</v>
      </c>
      <c r="R365" s="1" t="s">
        <v>163</v>
      </c>
      <c r="S365" s="1" t="s">
        <v>162</v>
      </c>
      <c r="T365" s="1" t="s">
        <v>1</v>
      </c>
      <c r="U365" s="1" t="s">
        <v>40</v>
      </c>
      <c r="V365" s="1" t="s">
        <v>1</v>
      </c>
      <c r="W365" s="1" t="s">
        <v>1</v>
      </c>
      <c r="X365" s="1"/>
      <c r="Y365" s="1" t="s">
        <v>1</v>
      </c>
      <c r="Z365" s="1" t="s">
        <v>1</v>
      </c>
      <c r="AA365" s="1" t="s">
        <v>1</v>
      </c>
      <c r="AB365" s="1" t="s">
        <v>161</v>
      </c>
    </row>
    <row r="366" spans="1:28" x14ac:dyDescent="0.35">
      <c r="A366" t="s">
        <v>160</v>
      </c>
      <c r="B366" t="s">
        <v>46</v>
      </c>
      <c r="C366" t="s">
        <v>159</v>
      </c>
      <c r="D366" t="s">
        <v>158</v>
      </c>
      <c r="E366" t="s">
        <v>31</v>
      </c>
      <c r="F366" t="s">
        <v>22</v>
      </c>
      <c r="G366" t="s">
        <v>55</v>
      </c>
      <c r="H366" t="s">
        <v>89</v>
      </c>
      <c r="J366">
        <v>64.8</v>
      </c>
      <c r="K366" s="1" t="s">
        <v>1</v>
      </c>
      <c r="L366" s="1" t="s">
        <v>20</v>
      </c>
      <c r="M366" s="1">
        <v>64.8</v>
      </c>
      <c r="N366" s="1" t="s">
        <v>1</v>
      </c>
      <c r="O366" s="1" t="s">
        <v>20</v>
      </c>
      <c r="P366" s="1" t="s">
        <v>157</v>
      </c>
      <c r="Q366" s="1" t="s">
        <v>1</v>
      </c>
      <c r="R366" s="1" t="s">
        <v>61</v>
      </c>
      <c r="S366" s="1" t="s">
        <v>156</v>
      </c>
      <c r="T366" s="1" t="s">
        <v>1</v>
      </c>
      <c r="U366" s="1" t="s">
        <v>26</v>
      </c>
      <c r="V366" s="1" t="s">
        <v>155</v>
      </c>
      <c r="W366" s="1" t="s">
        <v>1</v>
      </c>
      <c r="X366" s="1" t="s">
        <v>72</v>
      </c>
      <c r="Y366" s="1" t="s">
        <v>154</v>
      </c>
      <c r="Z366" s="1" t="s">
        <v>2</v>
      </c>
      <c r="AA366" s="1" t="s">
        <v>1</v>
      </c>
      <c r="AB366" s="1" t="s">
        <v>153</v>
      </c>
    </row>
    <row r="367" spans="1:28" x14ac:dyDescent="0.35">
      <c r="A367" t="s">
        <v>152</v>
      </c>
      <c r="B367" t="s">
        <v>46</v>
      </c>
      <c r="C367" t="s">
        <v>151</v>
      </c>
      <c r="E367" t="s">
        <v>31</v>
      </c>
      <c r="F367" t="s">
        <v>22</v>
      </c>
      <c r="G367" t="s">
        <v>55</v>
      </c>
      <c r="H367" t="s">
        <v>89</v>
      </c>
      <c r="J367">
        <v>55.84</v>
      </c>
      <c r="K367" s="1" t="s">
        <v>1</v>
      </c>
      <c r="L367" s="1" t="s">
        <v>20</v>
      </c>
      <c r="M367" s="1">
        <v>55.84</v>
      </c>
      <c r="N367" s="1" t="s">
        <v>1</v>
      </c>
      <c r="O367" s="1" t="s">
        <v>20</v>
      </c>
      <c r="P367" s="1" t="s">
        <v>150</v>
      </c>
      <c r="Q367" s="1" t="s">
        <v>1</v>
      </c>
      <c r="R367" s="1" t="s">
        <v>61</v>
      </c>
      <c r="S367" s="1" t="s">
        <v>149</v>
      </c>
      <c r="T367" s="1" t="s">
        <v>1</v>
      </c>
      <c r="U367" s="1" t="s">
        <v>26</v>
      </c>
      <c r="V367" s="1" t="s">
        <v>148</v>
      </c>
      <c r="W367" s="1" t="s">
        <v>1</v>
      </c>
      <c r="X367" s="1" t="s">
        <v>72</v>
      </c>
      <c r="Y367" s="1" t="s">
        <v>103</v>
      </c>
      <c r="Z367" s="1" t="s">
        <v>2</v>
      </c>
      <c r="AA367" s="1" t="s">
        <v>1</v>
      </c>
      <c r="AB367" s="1" t="s">
        <v>92</v>
      </c>
    </row>
    <row r="368" spans="1:28" x14ac:dyDescent="0.35">
      <c r="A368" t="s">
        <v>147</v>
      </c>
      <c r="B368" t="s">
        <v>46</v>
      </c>
      <c r="C368" t="s">
        <v>146</v>
      </c>
      <c r="E368" t="s">
        <v>56</v>
      </c>
      <c r="F368" t="s">
        <v>10</v>
      </c>
      <c r="G368" t="s">
        <v>55</v>
      </c>
      <c r="J368">
        <v>0.27</v>
      </c>
      <c r="K368" s="1" t="s">
        <v>1</v>
      </c>
      <c r="L368" s="1" t="s">
        <v>26</v>
      </c>
      <c r="M368" s="1">
        <v>0.27</v>
      </c>
      <c r="N368" s="1" t="s">
        <v>1</v>
      </c>
      <c r="O368" s="1" t="s">
        <v>26</v>
      </c>
      <c r="P368" s="1" t="s">
        <v>145</v>
      </c>
      <c r="Q368" s="1" t="s">
        <v>1</v>
      </c>
      <c r="R368" s="1" t="s">
        <v>26</v>
      </c>
      <c r="S368" s="1" t="s">
        <v>145</v>
      </c>
      <c r="T368" s="1" t="s">
        <v>1</v>
      </c>
      <c r="U368" s="1" t="s">
        <v>26</v>
      </c>
      <c r="V368" s="1" t="s">
        <v>144</v>
      </c>
      <c r="W368" s="1" t="s">
        <v>1</v>
      </c>
      <c r="X368" s="1" t="s">
        <v>72</v>
      </c>
      <c r="Y368" s="1" t="s">
        <v>132</v>
      </c>
      <c r="Z368" s="1" t="s">
        <v>143</v>
      </c>
      <c r="AA368" s="1" t="s">
        <v>1</v>
      </c>
      <c r="AB368" s="1" t="s">
        <v>142</v>
      </c>
    </row>
    <row r="369" spans="1:28" x14ac:dyDescent="0.35">
      <c r="A369" t="s">
        <v>141</v>
      </c>
      <c r="B369" t="s">
        <v>46</v>
      </c>
      <c r="C369" t="s">
        <v>140</v>
      </c>
      <c r="D369" t="s">
        <v>139</v>
      </c>
      <c r="E369" t="s">
        <v>56</v>
      </c>
      <c r="F369" t="s">
        <v>22</v>
      </c>
      <c r="G369" t="s">
        <v>55</v>
      </c>
      <c r="J369">
        <v>1.54</v>
      </c>
      <c r="K369" s="1" t="s">
        <v>1</v>
      </c>
      <c r="L369" s="1" t="s">
        <v>61</v>
      </c>
      <c r="M369" s="1">
        <v>1.54</v>
      </c>
      <c r="N369" s="1" t="s">
        <v>1</v>
      </c>
      <c r="O369" s="1" t="s">
        <v>61</v>
      </c>
      <c r="P369" s="1" t="s">
        <v>138</v>
      </c>
      <c r="Q369" s="1" t="s">
        <v>1</v>
      </c>
      <c r="R369" s="1" t="s">
        <v>61</v>
      </c>
      <c r="S369" s="1" t="s">
        <v>138</v>
      </c>
      <c r="T369" s="1" t="s">
        <v>1</v>
      </c>
      <c r="U369" s="1" t="s">
        <v>26</v>
      </c>
      <c r="V369" s="1" t="s">
        <v>137</v>
      </c>
      <c r="W369" s="1" t="s">
        <v>1</v>
      </c>
      <c r="X369" s="1" t="s">
        <v>72</v>
      </c>
      <c r="Y369" s="1" t="s">
        <v>137</v>
      </c>
      <c r="Z369" s="1" t="s">
        <v>137</v>
      </c>
      <c r="AA369" s="1" t="s">
        <v>1</v>
      </c>
      <c r="AB369" s="1" t="s">
        <v>136</v>
      </c>
    </row>
    <row r="370" spans="1:28" x14ac:dyDescent="0.35">
      <c r="A370" t="s">
        <v>135</v>
      </c>
      <c r="B370" t="s">
        <v>46</v>
      </c>
      <c r="C370" t="s">
        <v>134</v>
      </c>
      <c r="E370" t="s">
        <v>56</v>
      </c>
      <c r="F370" t="s">
        <v>10</v>
      </c>
      <c r="G370" t="s">
        <v>55</v>
      </c>
      <c r="J370">
        <v>0.45</v>
      </c>
      <c r="K370" s="1" t="s">
        <v>1</v>
      </c>
      <c r="L370" s="1" t="s">
        <v>26</v>
      </c>
      <c r="M370" s="1">
        <v>0.45</v>
      </c>
      <c r="N370" s="1" t="s">
        <v>1</v>
      </c>
      <c r="O370" s="1" t="s">
        <v>26</v>
      </c>
      <c r="P370" s="1" t="s">
        <v>133</v>
      </c>
      <c r="Q370" s="1" t="s">
        <v>1</v>
      </c>
      <c r="R370" s="1" t="s">
        <v>26</v>
      </c>
      <c r="S370" s="1" t="s">
        <v>133</v>
      </c>
      <c r="T370" s="1" t="s">
        <v>1</v>
      </c>
      <c r="U370" s="1" t="s">
        <v>26</v>
      </c>
      <c r="V370" s="1" t="s">
        <v>133</v>
      </c>
      <c r="W370" s="1" t="s">
        <v>1</v>
      </c>
      <c r="X370" s="1" t="s">
        <v>72</v>
      </c>
      <c r="Y370" s="1" t="s">
        <v>132</v>
      </c>
      <c r="Z370" s="1" t="s">
        <v>132</v>
      </c>
      <c r="AA370" s="1" t="s">
        <v>1</v>
      </c>
      <c r="AB370" s="1" t="s">
        <v>131</v>
      </c>
    </row>
    <row r="371" spans="1:28" x14ac:dyDescent="0.35">
      <c r="A371" t="s">
        <v>130</v>
      </c>
      <c r="B371" t="s">
        <v>46</v>
      </c>
      <c r="C371" t="s">
        <v>129</v>
      </c>
      <c r="E371" t="s">
        <v>56</v>
      </c>
      <c r="F371" t="s">
        <v>10</v>
      </c>
      <c r="G371" t="s">
        <v>55</v>
      </c>
      <c r="I371" t="s">
        <v>111</v>
      </c>
      <c r="J371">
        <v>27.13</v>
      </c>
      <c r="K371" s="1" t="s">
        <v>1</v>
      </c>
      <c r="L371" s="1" t="s">
        <v>26</v>
      </c>
      <c r="M371" s="1">
        <v>27.13</v>
      </c>
      <c r="N371" s="1" t="s">
        <v>1</v>
      </c>
      <c r="O371" s="1" t="s">
        <v>26</v>
      </c>
      <c r="P371" s="1" t="s">
        <v>128</v>
      </c>
      <c r="Q371" s="1" t="s">
        <v>1</v>
      </c>
      <c r="R371" s="1" t="s">
        <v>26</v>
      </c>
      <c r="S371" s="1" t="s">
        <v>128</v>
      </c>
      <c r="T371" s="1" t="s">
        <v>1</v>
      </c>
      <c r="U371" s="1" t="s">
        <v>26</v>
      </c>
      <c r="V371" s="1" t="s">
        <v>127</v>
      </c>
      <c r="W371" s="1" t="s">
        <v>1</v>
      </c>
      <c r="X371" s="1" t="s">
        <v>72</v>
      </c>
      <c r="Y371" s="1" t="s">
        <v>126</v>
      </c>
      <c r="Z371" s="1" t="s">
        <v>126</v>
      </c>
      <c r="AA371" s="1" t="s">
        <v>1</v>
      </c>
      <c r="AB371" s="1" t="s">
        <v>119</v>
      </c>
    </row>
    <row r="372" spans="1:28" x14ac:dyDescent="0.35">
      <c r="A372" t="s">
        <v>125</v>
      </c>
      <c r="B372" t="s">
        <v>46</v>
      </c>
      <c r="C372" t="s">
        <v>124</v>
      </c>
      <c r="E372" t="s">
        <v>56</v>
      </c>
      <c r="F372" t="s">
        <v>10</v>
      </c>
      <c r="G372" t="s">
        <v>55</v>
      </c>
      <c r="J372">
        <v>4.7300000000000004</v>
      </c>
      <c r="K372" s="1" t="s">
        <v>1</v>
      </c>
      <c r="L372" s="1" t="s">
        <v>26</v>
      </c>
      <c r="M372" s="1">
        <v>4.7300000000000004</v>
      </c>
      <c r="N372" s="1" t="s">
        <v>1</v>
      </c>
      <c r="O372" s="1" t="s">
        <v>26</v>
      </c>
      <c r="P372" s="1" t="s">
        <v>123</v>
      </c>
      <c r="Q372" s="1" t="s">
        <v>1</v>
      </c>
      <c r="R372" s="1" t="s">
        <v>26</v>
      </c>
      <c r="S372" s="1" t="s">
        <v>123</v>
      </c>
      <c r="T372" s="1" t="s">
        <v>1</v>
      </c>
      <c r="U372" s="1" t="s">
        <v>26</v>
      </c>
      <c r="V372" s="1" t="s">
        <v>122</v>
      </c>
      <c r="W372" s="1" t="s">
        <v>1</v>
      </c>
      <c r="X372" s="1" t="s">
        <v>121</v>
      </c>
      <c r="Y372" s="1" t="s">
        <v>120</v>
      </c>
      <c r="Z372" s="1" t="s">
        <v>120</v>
      </c>
      <c r="AA372" s="1" t="s">
        <v>1</v>
      </c>
      <c r="AB372" s="1" t="s">
        <v>119</v>
      </c>
    </row>
    <row r="373" spans="1:28" x14ac:dyDescent="0.35">
      <c r="A373" t="s">
        <v>118</v>
      </c>
      <c r="B373" t="s">
        <v>46</v>
      </c>
      <c r="C373" t="s">
        <v>117</v>
      </c>
      <c r="E373" t="s">
        <v>56</v>
      </c>
      <c r="F373" t="s">
        <v>10</v>
      </c>
      <c r="G373" t="s">
        <v>55</v>
      </c>
      <c r="J373">
        <v>0.85</v>
      </c>
      <c r="K373" s="1" t="s">
        <v>1</v>
      </c>
      <c r="L373" s="1" t="s">
        <v>26</v>
      </c>
      <c r="M373" s="1">
        <v>0.85</v>
      </c>
      <c r="N373" s="1" t="s">
        <v>1</v>
      </c>
      <c r="O373" s="1" t="s">
        <v>26</v>
      </c>
      <c r="P373" s="1" t="s">
        <v>116</v>
      </c>
      <c r="Q373" s="1" t="s">
        <v>1</v>
      </c>
      <c r="R373" s="1" t="s">
        <v>26</v>
      </c>
      <c r="S373" s="1" t="s">
        <v>116</v>
      </c>
      <c r="T373" s="1" t="s">
        <v>1</v>
      </c>
      <c r="U373" s="1" t="s">
        <v>26</v>
      </c>
      <c r="V373" s="1" t="s">
        <v>116</v>
      </c>
      <c r="W373" s="1" t="s">
        <v>1</v>
      </c>
      <c r="X373" s="1" t="s">
        <v>72</v>
      </c>
      <c r="Y373" s="1" t="s">
        <v>115</v>
      </c>
      <c r="Z373" s="1" t="s">
        <v>115</v>
      </c>
      <c r="AA373" s="1" t="s">
        <v>1</v>
      </c>
      <c r="AB373" s="1" t="s">
        <v>114</v>
      </c>
    </row>
    <row r="374" spans="1:28" x14ac:dyDescent="0.35">
      <c r="A374" t="s">
        <v>113</v>
      </c>
      <c r="B374" t="s">
        <v>46</v>
      </c>
      <c r="C374" t="s">
        <v>112</v>
      </c>
      <c r="E374" t="s">
        <v>56</v>
      </c>
      <c r="F374" t="s">
        <v>10</v>
      </c>
      <c r="G374" t="s">
        <v>55</v>
      </c>
      <c r="I374" t="s">
        <v>111</v>
      </c>
      <c r="J374">
        <v>5.4</v>
      </c>
      <c r="K374" s="1" t="s">
        <v>1</v>
      </c>
      <c r="L374" s="1" t="s">
        <v>105</v>
      </c>
      <c r="M374" s="1">
        <v>5.4</v>
      </c>
      <c r="N374" s="1" t="s">
        <v>1</v>
      </c>
      <c r="O374" s="1" t="s">
        <v>26</v>
      </c>
      <c r="P374" s="1" t="s">
        <v>110</v>
      </c>
      <c r="Q374" s="1" t="s">
        <v>1</v>
      </c>
      <c r="R374" s="1" t="s">
        <v>26</v>
      </c>
      <c r="S374" s="1" t="s">
        <v>110</v>
      </c>
      <c r="T374" s="1" t="s">
        <v>1</v>
      </c>
      <c r="U374" s="1" t="s">
        <v>26</v>
      </c>
      <c r="V374" s="1" t="s">
        <v>110</v>
      </c>
      <c r="W374" s="1" t="s">
        <v>1</v>
      </c>
      <c r="X374" s="1" t="s">
        <v>72</v>
      </c>
      <c r="Y374" s="1" t="s">
        <v>110</v>
      </c>
      <c r="Z374" s="1" t="s">
        <v>110</v>
      </c>
      <c r="AA374" s="1" t="s">
        <v>1</v>
      </c>
      <c r="AB374" s="1" t="s">
        <v>109</v>
      </c>
    </row>
    <row r="375" spans="1:28" x14ac:dyDescent="0.35">
      <c r="A375" t="s">
        <v>108</v>
      </c>
      <c r="B375" t="s">
        <v>46</v>
      </c>
      <c r="C375" t="s">
        <v>107</v>
      </c>
      <c r="E375" t="s">
        <v>31</v>
      </c>
      <c r="F375" t="s">
        <v>22</v>
      </c>
      <c r="G375" t="s">
        <v>55</v>
      </c>
      <c r="H375" t="s">
        <v>89</v>
      </c>
      <c r="J375">
        <v>13.48</v>
      </c>
      <c r="K375" s="1" t="s">
        <v>1</v>
      </c>
      <c r="L375" s="1" t="s">
        <v>20</v>
      </c>
      <c r="M375" s="1">
        <v>13.48</v>
      </c>
      <c r="N375" s="1" t="s">
        <v>1</v>
      </c>
      <c r="O375" s="1" t="s">
        <v>20</v>
      </c>
      <c r="P375" s="1" t="s">
        <v>106</v>
      </c>
      <c r="Q375" s="1" t="s">
        <v>1</v>
      </c>
      <c r="R375" s="1" t="s">
        <v>105</v>
      </c>
      <c r="S375" s="1" t="s">
        <v>104</v>
      </c>
      <c r="T375" s="1" t="s">
        <v>1</v>
      </c>
      <c r="U375" s="1" t="s">
        <v>26</v>
      </c>
      <c r="V375" s="1" t="s">
        <v>103</v>
      </c>
      <c r="W375" s="1" t="s">
        <v>1</v>
      </c>
      <c r="X375" s="1" t="s">
        <v>72</v>
      </c>
      <c r="Y375" s="1" t="s">
        <v>1</v>
      </c>
      <c r="Z375" s="1" t="s">
        <v>1</v>
      </c>
      <c r="AA375" s="1" t="s">
        <v>1</v>
      </c>
      <c r="AB375" s="1"/>
    </row>
    <row r="376" spans="1:28" x14ac:dyDescent="0.35">
      <c r="A376" t="s">
        <v>102</v>
      </c>
      <c r="B376" t="s">
        <v>46</v>
      </c>
      <c r="C376" t="s">
        <v>101</v>
      </c>
      <c r="E376" t="s">
        <v>56</v>
      </c>
      <c r="F376" t="s">
        <v>22</v>
      </c>
      <c r="G376" t="s">
        <v>55</v>
      </c>
      <c r="H376" t="s">
        <v>100</v>
      </c>
      <c r="J376">
        <v>0.01</v>
      </c>
      <c r="K376" s="1" t="s">
        <v>1</v>
      </c>
      <c r="L376" s="1" t="s">
        <v>26</v>
      </c>
      <c r="M376" s="1">
        <v>0.01</v>
      </c>
      <c r="N376" s="1" t="s">
        <v>1</v>
      </c>
      <c r="O376" s="1" t="s">
        <v>26</v>
      </c>
      <c r="P376" s="1" t="s">
        <v>99</v>
      </c>
      <c r="Q376" s="1" t="s">
        <v>1</v>
      </c>
      <c r="R376" s="1" t="s">
        <v>26</v>
      </c>
      <c r="S376" s="1" t="s">
        <v>99</v>
      </c>
      <c r="T376" s="1" t="s">
        <v>1</v>
      </c>
      <c r="U376" s="1" t="s">
        <v>26</v>
      </c>
      <c r="V376" s="1" t="s">
        <v>99</v>
      </c>
      <c r="W376" s="1" t="s">
        <v>1</v>
      </c>
      <c r="X376" s="1" t="s">
        <v>72</v>
      </c>
      <c r="Y376" s="1" t="s">
        <v>1</v>
      </c>
      <c r="Z376" s="1" t="s">
        <v>99</v>
      </c>
      <c r="AA376" s="1" t="s">
        <v>1</v>
      </c>
      <c r="AB376" s="1" t="s">
        <v>98</v>
      </c>
    </row>
    <row r="377" spans="1:28" x14ac:dyDescent="0.35">
      <c r="A377" t="s">
        <v>97</v>
      </c>
      <c r="B377" t="s">
        <v>46</v>
      </c>
      <c r="C377" t="s">
        <v>96</v>
      </c>
      <c r="E377" t="s">
        <v>31</v>
      </c>
      <c r="F377" t="s">
        <v>22</v>
      </c>
      <c r="G377" t="s">
        <v>55</v>
      </c>
      <c r="H377" t="s">
        <v>89</v>
      </c>
      <c r="J377">
        <v>35.79</v>
      </c>
      <c r="K377" s="1" t="s">
        <v>1</v>
      </c>
      <c r="L377" s="1" t="s">
        <v>20</v>
      </c>
      <c r="M377" s="1">
        <v>35.79</v>
      </c>
      <c r="N377" s="1" t="s">
        <v>1</v>
      </c>
      <c r="O377" s="1" t="s">
        <v>20</v>
      </c>
      <c r="P377" s="1" t="s">
        <v>95</v>
      </c>
      <c r="Q377" s="1" t="s">
        <v>1</v>
      </c>
      <c r="R377" s="1" t="s">
        <v>61</v>
      </c>
      <c r="S377" s="1" t="s">
        <v>94</v>
      </c>
      <c r="T377" s="1" t="s">
        <v>1</v>
      </c>
      <c r="U377" s="1" t="s">
        <v>26</v>
      </c>
      <c r="V377" s="1" t="s">
        <v>93</v>
      </c>
      <c r="W377" s="1" t="s">
        <v>1</v>
      </c>
      <c r="X377" s="1" t="s">
        <v>72</v>
      </c>
      <c r="Y377" s="1" t="s">
        <v>1</v>
      </c>
      <c r="Z377" s="1" t="s">
        <v>2</v>
      </c>
      <c r="AA377" s="1" t="s">
        <v>1</v>
      </c>
      <c r="AB377" s="1" t="s">
        <v>92</v>
      </c>
    </row>
    <row r="378" spans="1:28" x14ac:dyDescent="0.35">
      <c r="A378" t="s">
        <v>91</v>
      </c>
      <c r="B378" t="s">
        <v>46</v>
      </c>
      <c r="C378" t="s">
        <v>90</v>
      </c>
      <c r="E378" t="s">
        <v>31</v>
      </c>
      <c r="F378" t="s">
        <v>22</v>
      </c>
      <c r="G378" t="s">
        <v>55</v>
      </c>
      <c r="H378" t="s">
        <v>89</v>
      </c>
      <c r="J378">
        <v>42.18</v>
      </c>
      <c r="K378" s="1" t="s">
        <v>1</v>
      </c>
      <c r="L378" s="1" t="s">
        <v>20</v>
      </c>
      <c r="M378" s="1">
        <v>42.18</v>
      </c>
      <c r="N378" s="1" t="s">
        <v>1</v>
      </c>
      <c r="O378" s="1" t="s">
        <v>20</v>
      </c>
      <c r="P378" s="1" t="s">
        <v>88</v>
      </c>
      <c r="Q378" s="1" t="s">
        <v>1</v>
      </c>
      <c r="R378" s="1" t="s">
        <v>61</v>
      </c>
      <c r="S378" s="1" t="s">
        <v>87</v>
      </c>
      <c r="T378" s="1" t="s">
        <v>1</v>
      </c>
      <c r="U378" s="1" t="s">
        <v>26</v>
      </c>
      <c r="V378" s="1" t="s">
        <v>86</v>
      </c>
      <c r="W378" s="1" t="s">
        <v>1</v>
      </c>
      <c r="X378" s="1" t="s">
        <v>72</v>
      </c>
      <c r="Y378" s="1" t="s">
        <v>85</v>
      </c>
      <c r="Z378" s="1" t="s">
        <v>2</v>
      </c>
      <c r="AA378" s="1" t="s">
        <v>1</v>
      </c>
      <c r="AB378" s="1" t="s">
        <v>84</v>
      </c>
    </row>
    <row r="379" spans="1:28" x14ac:dyDescent="0.35">
      <c r="A379" t="s">
        <v>83</v>
      </c>
      <c r="B379" t="s">
        <v>13</v>
      </c>
      <c r="C379" t="s">
        <v>82</v>
      </c>
      <c r="D379" t="s">
        <v>81</v>
      </c>
      <c r="E379" t="s">
        <v>31</v>
      </c>
      <c r="F379" t="s">
        <v>22</v>
      </c>
      <c r="G379" t="s">
        <v>55</v>
      </c>
      <c r="H379" t="s">
        <v>80</v>
      </c>
      <c r="J379">
        <v>309</v>
      </c>
      <c r="K379" s="1" t="s">
        <v>1</v>
      </c>
      <c r="L379" s="1" t="s">
        <v>20</v>
      </c>
      <c r="M379" s="1">
        <v>290.8</v>
      </c>
      <c r="N379" s="1" t="s">
        <v>1</v>
      </c>
      <c r="O379" s="1" t="s">
        <v>20</v>
      </c>
      <c r="P379" s="1" t="s">
        <v>79</v>
      </c>
      <c r="Q379" s="1" t="s">
        <v>1</v>
      </c>
      <c r="R379" s="1" t="s">
        <v>61</v>
      </c>
      <c r="S379" s="1" t="s">
        <v>78</v>
      </c>
      <c r="T379" s="1" t="s">
        <v>1</v>
      </c>
      <c r="U379" s="1" t="s">
        <v>26</v>
      </c>
      <c r="V379" s="1" t="s">
        <v>2</v>
      </c>
      <c r="W379" s="1" t="s">
        <v>1</v>
      </c>
      <c r="X379" s="1" t="s">
        <v>72</v>
      </c>
      <c r="Y379" s="1" t="s">
        <v>2</v>
      </c>
      <c r="Z379" s="1" t="s">
        <v>2</v>
      </c>
      <c r="AA379" s="1" t="s">
        <v>1</v>
      </c>
      <c r="AB379" s="1" t="s">
        <v>77</v>
      </c>
    </row>
    <row r="380" spans="1:28" x14ac:dyDescent="0.35">
      <c r="A380" t="s">
        <v>76</v>
      </c>
      <c r="B380" t="s">
        <v>46</v>
      </c>
      <c r="C380" t="s">
        <v>75</v>
      </c>
      <c r="E380" t="s">
        <v>56</v>
      </c>
      <c r="F380" t="s">
        <v>10</v>
      </c>
      <c r="G380" t="s">
        <v>55</v>
      </c>
      <c r="J380">
        <v>0.88</v>
      </c>
      <c r="K380" s="1" t="s">
        <v>1</v>
      </c>
      <c r="L380" s="1" t="s">
        <v>61</v>
      </c>
      <c r="M380" s="1">
        <v>0.88</v>
      </c>
      <c r="N380" s="1" t="s">
        <v>1</v>
      </c>
      <c r="O380" s="1" t="s">
        <v>61</v>
      </c>
      <c r="P380" s="1" t="s">
        <v>73</v>
      </c>
      <c r="Q380" s="1" t="s">
        <v>74</v>
      </c>
      <c r="R380" s="1" t="s">
        <v>61</v>
      </c>
      <c r="S380" s="1" t="s">
        <v>73</v>
      </c>
      <c r="T380" s="1" t="s">
        <v>74</v>
      </c>
      <c r="U380" s="1" t="s">
        <v>26</v>
      </c>
      <c r="V380" s="1" t="s">
        <v>1</v>
      </c>
      <c r="W380" s="1" t="s">
        <v>1</v>
      </c>
      <c r="X380" s="1"/>
      <c r="Y380" s="1" t="s">
        <v>74</v>
      </c>
      <c r="Z380" s="1" t="s">
        <v>73</v>
      </c>
      <c r="AA380" s="1" t="s">
        <v>1</v>
      </c>
      <c r="AB380" s="1" t="s">
        <v>72</v>
      </c>
    </row>
    <row r="381" spans="1:28" x14ac:dyDescent="0.35">
      <c r="A381" t="s">
        <v>71</v>
      </c>
      <c r="B381" t="s">
        <v>46</v>
      </c>
      <c r="C381" t="s">
        <v>70</v>
      </c>
      <c r="E381" t="s">
        <v>31</v>
      </c>
      <c r="F381" t="s">
        <v>22</v>
      </c>
      <c r="G381" t="s">
        <v>55</v>
      </c>
      <c r="J381">
        <v>22.3</v>
      </c>
      <c r="K381" s="1" t="s">
        <v>1</v>
      </c>
      <c r="L381" s="1" t="s">
        <v>26</v>
      </c>
      <c r="M381" s="1">
        <v>22.3</v>
      </c>
      <c r="N381" s="1" t="s">
        <v>1</v>
      </c>
      <c r="O381" s="1" t="s">
        <v>26</v>
      </c>
      <c r="P381" s="1" t="s">
        <v>69</v>
      </c>
      <c r="Q381" s="1" t="s">
        <v>1</v>
      </c>
      <c r="R381" s="1" t="s">
        <v>26</v>
      </c>
      <c r="S381" s="1" t="s">
        <v>69</v>
      </c>
      <c r="T381" s="1" t="s">
        <v>1</v>
      </c>
      <c r="U381" s="1" t="s">
        <v>26</v>
      </c>
      <c r="V381" s="1" t="s">
        <v>1</v>
      </c>
      <c r="W381" s="1" t="s">
        <v>1</v>
      </c>
      <c r="X381" s="1"/>
      <c r="Y381" s="1" t="s">
        <v>1</v>
      </c>
      <c r="Z381" s="1" t="s">
        <v>1</v>
      </c>
      <c r="AA381" s="1" t="s">
        <v>1</v>
      </c>
      <c r="AB381" s="1"/>
    </row>
    <row r="382" spans="1:28" x14ac:dyDescent="0.35">
      <c r="A382" t="s">
        <v>68</v>
      </c>
      <c r="B382" t="s">
        <v>46</v>
      </c>
      <c r="C382" t="s">
        <v>67</v>
      </c>
      <c r="E382" t="s">
        <v>56</v>
      </c>
      <c r="F382" t="s">
        <v>10</v>
      </c>
      <c r="G382" t="s">
        <v>55</v>
      </c>
      <c r="J382">
        <v>25</v>
      </c>
      <c r="K382" s="1" t="s">
        <v>1</v>
      </c>
      <c r="L382" s="1" t="s">
        <v>20</v>
      </c>
      <c r="M382" s="1">
        <v>25</v>
      </c>
      <c r="N382" s="1" t="s">
        <v>1</v>
      </c>
      <c r="O382" s="1" t="s">
        <v>20</v>
      </c>
      <c r="P382" s="1" t="s">
        <v>66</v>
      </c>
      <c r="Q382" s="1" t="s">
        <v>1</v>
      </c>
      <c r="R382" s="1" t="s">
        <v>61</v>
      </c>
      <c r="S382" s="1" t="s">
        <v>66</v>
      </c>
      <c r="T382" s="1" t="s">
        <v>1</v>
      </c>
      <c r="U382" s="1" t="s">
        <v>26</v>
      </c>
      <c r="V382" s="1" t="s">
        <v>1</v>
      </c>
      <c r="W382" s="1" t="s">
        <v>1</v>
      </c>
      <c r="X382" s="1"/>
      <c r="Y382" s="1" t="s">
        <v>1</v>
      </c>
      <c r="Z382" s="1" t="s">
        <v>66</v>
      </c>
      <c r="AA382" s="1" t="s">
        <v>1</v>
      </c>
      <c r="AB382" s="1" t="s">
        <v>65</v>
      </c>
    </row>
    <row r="383" spans="1:28" x14ac:dyDescent="0.35">
      <c r="A383" t="s">
        <v>64</v>
      </c>
      <c r="B383" t="s">
        <v>46</v>
      </c>
      <c r="C383" t="s">
        <v>63</v>
      </c>
      <c r="E383" t="s">
        <v>62</v>
      </c>
      <c r="F383" t="s">
        <v>22</v>
      </c>
      <c r="G383" t="s">
        <v>55</v>
      </c>
      <c r="J383">
        <v>0.28999999999999998</v>
      </c>
      <c r="K383" s="1" t="s">
        <v>1</v>
      </c>
      <c r="L383" s="1" t="s">
        <v>20</v>
      </c>
      <c r="M383" s="1">
        <v>0.28999999999999998</v>
      </c>
      <c r="N383" s="1" t="s">
        <v>1</v>
      </c>
      <c r="O383" s="1" t="s">
        <v>20</v>
      </c>
      <c r="P383" s="1" t="s">
        <v>60</v>
      </c>
      <c r="Q383" s="1" t="s">
        <v>1</v>
      </c>
      <c r="R383" s="1" t="s">
        <v>61</v>
      </c>
      <c r="S383" s="1" t="s">
        <v>60</v>
      </c>
      <c r="T383" s="1" t="s">
        <v>1</v>
      </c>
      <c r="U383" s="1" t="s">
        <v>59</v>
      </c>
      <c r="V383" s="1" t="s">
        <v>1</v>
      </c>
      <c r="W383" s="1" t="s">
        <v>1</v>
      </c>
      <c r="X383" s="1"/>
      <c r="Y383" s="1" t="s">
        <v>1</v>
      </c>
      <c r="Z383" s="1" t="s">
        <v>60</v>
      </c>
      <c r="AA383" s="1" t="s">
        <v>1</v>
      </c>
      <c r="AB383" s="1" t="s">
        <v>59</v>
      </c>
    </row>
    <row r="384" spans="1:28" x14ac:dyDescent="0.35">
      <c r="A384" t="s">
        <v>58</v>
      </c>
      <c r="B384" t="s">
        <v>13</v>
      </c>
      <c r="C384" t="s">
        <v>57</v>
      </c>
      <c r="E384" t="s">
        <v>56</v>
      </c>
      <c r="F384" t="s">
        <v>10</v>
      </c>
      <c r="G384" t="s">
        <v>55</v>
      </c>
      <c r="J384">
        <v>477</v>
      </c>
      <c r="K384" s="1" t="s">
        <v>1</v>
      </c>
      <c r="L384" s="1" t="s">
        <v>53</v>
      </c>
      <c r="M384" s="1" t="s">
        <v>2</v>
      </c>
      <c r="N384" s="1" t="s">
        <v>1</v>
      </c>
      <c r="O384" s="1"/>
      <c r="P384" s="1" t="s">
        <v>1</v>
      </c>
      <c r="Q384" s="1" t="s">
        <v>1</v>
      </c>
      <c r="R384" s="1"/>
      <c r="S384" s="1" t="s">
        <v>1</v>
      </c>
      <c r="T384" s="1" t="s">
        <v>1</v>
      </c>
      <c r="U384" s="1"/>
      <c r="V384" s="1" t="s">
        <v>1</v>
      </c>
      <c r="W384" s="1" t="s">
        <v>1</v>
      </c>
      <c r="X384" s="1"/>
      <c r="Y384" s="1" t="s">
        <v>1</v>
      </c>
      <c r="Z384" s="1" t="s">
        <v>54</v>
      </c>
      <c r="AA384" s="1" t="s">
        <v>1</v>
      </c>
      <c r="AB384" s="1" t="s">
        <v>53</v>
      </c>
    </row>
    <row r="385" spans="1:28" x14ac:dyDescent="0.35">
      <c r="A385" t="s">
        <v>52</v>
      </c>
      <c r="B385" t="s">
        <v>46</v>
      </c>
      <c r="C385" t="s">
        <v>51</v>
      </c>
      <c r="E385" t="s">
        <v>31</v>
      </c>
      <c r="F385" t="s">
        <v>22</v>
      </c>
      <c r="G385" t="s">
        <v>43</v>
      </c>
      <c r="J385">
        <v>0.02</v>
      </c>
      <c r="K385" s="1" t="s">
        <v>1</v>
      </c>
      <c r="L385" s="1" t="s">
        <v>20</v>
      </c>
      <c r="M385" s="1">
        <v>0.02</v>
      </c>
      <c r="N385" s="1" t="s">
        <v>1</v>
      </c>
      <c r="O385" s="1" t="s">
        <v>20</v>
      </c>
      <c r="P385" s="1" t="s">
        <v>50</v>
      </c>
      <c r="Q385" s="1" t="s">
        <v>1</v>
      </c>
      <c r="R385" s="1" t="s">
        <v>49</v>
      </c>
      <c r="S385" s="1" t="s">
        <v>48</v>
      </c>
      <c r="T385" s="1" t="s">
        <v>1</v>
      </c>
      <c r="U385" s="1" t="s">
        <v>40</v>
      </c>
      <c r="V385" s="1" t="s">
        <v>1</v>
      </c>
      <c r="W385" s="1" t="s">
        <v>1</v>
      </c>
      <c r="X385" s="1"/>
      <c r="Y385" s="1" t="s">
        <v>1</v>
      </c>
      <c r="Z385" s="1" t="s">
        <v>1</v>
      </c>
      <c r="AA385" s="1" t="s">
        <v>1</v>
      </c>
      <c r="AB385" s="1"/>
    </row>
    <row r="386" spans="1:28" x14ac:dyDescent="0.35">
      <c r="A386" t="s">
        <v>47</v>
      </c>
      <c r="B386" t="s">
        <v>46</v>
      </c>
      <c r="C386" t="s">
        <v>45</v>
      </c>
      <c r="E386" t="s">
        <v>44</v>
      </c>
      <c r="F386" t="s">
        <v>22</v>
      </c>
      <c r="G386" t="s">
        <v>43</v>
      </c>
      <c r="H386" t="s">
        <v>42</v>
      </c>
      <c r="J386">
        <v>0.82</v>
      </c>
      <c r="K386" s="1" t="s">
        <v>1</v>
      </c>
      <c r="L386" s="1" t="s">
        <v>20</v>
      </c>
      <c r="M386" s="1">
        <v>0.82</v>
      </c>
      <c r="N386" s="1" t="s">
        <v>1</v>
      </c>
      <c r="O386" s="1" t="s">
        <v>20</v>
      </c>
      <c r="P386" s="1" t="s">
        <v>41</v>
      </c>
      <c r="Q386" s="1" t="s">
        <v>1</v>
      </c>
      <c r="R386" s="1" t="s">
        <v>40</v>
      </c>
      <c r="S386" s="1" t="s">
        <v>41</v>
      </c>
      <c r="T386" s="1" t="s">
        <v>1</v>
      </c>
      <c r="U386" s="1" t="s">
        <v>40</v>
      </c>
      <c r="V386" s="1" t="s">
        <v>1</v>
      </c>
      <c r="W386" s="1" t="s">
        <v>1</v>
      </c>
      <c r="X386" s="1"/>
      <c r="Y386" s="1" t="s">
        <v>1</v>
      </c>
      <c r="Z386" s="1" t="s">
        <v>1</v>
      </c>
      <c r="AA386" s="1" t="s">
        <v>1</v>
      </c>
      <c r="AB386" s="1"/>
    </row>
    <row r="387" spans="1:28" x14ac:dyDescent="0.35">
      <c r="A387" t="s">
        <v>39</v>
      </c>
      <c r="B387" t="s">
        <v>13</v>
      </c>
      <c r="C387" t="s">
        <v>38</v>
      </c>
      <c r="E387" t="s">
        <v>31</v>
      </c>
      <c r="F387" t="s">
        <v>22</v>
      </c>
      <c r="G387" t="s">
        <v>37</v>
      </c>
      <c r="J387">
        <v>1.4168E-2</v>
      </c>
      <c r="K387" s="1" t="s">
        <v>1</v>
      </c>
      <c r="L387" s="1" t="s">
        <v>29</v>
      </c>
      <c r="M387" s="1">
        <v>1.4657999999999999E-2</v>
      </c>
      <c r="N387" s="1" t="s">
        <v>1</v>
      </c>
      <c r="O387" s="1" t="s">
        <v>29</v>
      </c>
      <c r="P387" s="1" t="s">
        <v>36</v>
      </c>
      <c r="Q387" s="1" t="s">
        <v>1</v>
      </c>
      <c r="R387" s="1" t="s">
        <v>28</v>
      </c>
      <c r="S387" s="1" t="s">
        <v>35</v>
      </c>
      <c r="T387" s="1" t="s">
        <v>1</v>
      </c>
      <c r="U387" s="1" t="s">
        <v>26</v>
      </c>
      <c r="V387" s="1" t="s">
        <v>1</v>
      </c>
      <c r="W387" s="1" t="s">
        <v>1</v>
      </c>
      <c r="X387" s="1"/>
      <c r="Y387" s="1" t="s">
        <v>1</v>
      </c>
      <c r="Z387" s="1" t="s">
        <v>1</v>
      </c>
      <c r="AA387" s="1" t="s">
        <v>1</v>
      </c>
      <c r="AB387" s="1"/>
    </row>
    <row r="388" spans="1:28" x14ac:dyDescent="0.35">
      <c r="A388" t="s">
        <v>34</v>
      </c>
      <c r="B388" t="s">
        <v>13</v>
      </c>
      <c r="C388" t="s">
        <v>33</v>
      </c>
      <c r="D388" t="s">
        <v>32</v>
      </c>
      <c r="E388" t="s">
        <v>31</v>
      </c>
      <c r="F388" t="s">
        <v>22</v>
      </c>
      <c r="G388" t="s">
        <v>30</v>
      </c>
      <c r="J388">
        <v>2.9970000000000001E-3</v>
      </c>
      <c r="K388" s="1" t="s">
        <v>1</v>
      </c>
      <c r="L388" s="1" t="s">
        <v>29</v>
      </c>
      <c r="M388" s="1">
        <v>2.9970000000000001E-3</v>
      </c>
      <c r="N388" s="1" t="s">
        <v>1</v>
      </c>
      <c r="O388" s="1" t="s">
        <v>29</v>
      </c>
      <c r="P388" s="1" t="s">
        <v>27</v>
      </c>
      <c r="Q388" s="1" t="s">
        <v>1</v>
      </c>
      <c r="R388" s="1" t="s">
        <v>28</v>
      </c>
      <c r="S388" s="1" t="s">
        <v>27</v>
      </c>
      <c r="T388" s="1" t="s">
        <v>1</v>
      </c>
      <c r="U388" s="1" t="s">
        <v>26</v>
      </c>
      <c r="V388" s="1" t="s">
        <v>1</v>
      </c>
      <c r="W388" s="1" t="s">
        <v>1</v>
      </c>
      <c r="X388" s="1"/>
      <c r="Y388" s="1" t="s">
        <v>1</v>
      </c>
      <c r="Z388" s="1" t="s">
        <v>1</v>
      </c>
      <c r="AA388" s="1" t="s">
        <v>1</v>
      </c>
      <c r="AB388" s="1"/>
    </row>
    <row r="389" spans="1:28" x14ac:dyDescent="0.35">
      <c r="A389" t="s">
        <v>25</v>
      </c>
      <c r="B389" t="s">
        <v>13</v>
      </c>
      <c r="C389" t="s">
        <v>24</v>
      </c>
      <c r="D389" t="s">
        <v>23</v>
      </c>
      <c r="E389" t="s">
        <v>11</v>
      </c>
      <c r="F389" t="s">
        <v>22</v>
      </c>
      <c r="G389" t="s">
        <v>9</v>
      </c>
      <c r="I389" t="s">
        <v>8</v>
      </c>
      <c r="J389">
        <v>0.08</v>
      </c>
      <c r="K389" s="1" t="s">
        <v>21</v>
      </c>
      <c r="L389" s="1" t="s">
        <v>7</v>
      </c>
      <c r="M389" s="1">
        <v>7.5999999999999998E-2</v>
      </c>
      <c r="N389" s="1">
        <v>8213</v>
      </c>
      <c r="O389" s="1" t="s">
        <v>20</v>
      </c>
      <c r="P389" s="1" t="s">
        <v>19</v>
      </c>
      <c r="Q389" s="1" t="s">
        <v>16</v>
      </c>
      <c r="R389" s="1" t="s">
        <v>6</v>
      </c>
      <c r="S389" s="1" t="s">
        <v>19</v>
      </c>
      <c r="T389" s="1" t="s">
        <v>16</v>
      </c>
      <c r="U389" s="1" t="s">
        <v>18</v>
      </c>
      <c r="V389" s="1" t="s">
        <v>5</v>
      </c>
      <c r="W389" s="1" t="s">
        <v>17</v>
      </c>
      <c r="X389" s="1" t="s">
        <v>3</v>
      </c>
      <c r="Y389" s="1" t="s">
        <v>1</v>
      </c>
      <c r="Z389" s="1" t="s">
        <v>5</v>
      </c>
      <c r="AA389" s="1" t="s">
        <v>16</v>
      </c>
      <c r="AB389" s="1" t="s">
        <v>15</v>
      </c>
    </row>
    <row r="390" spans="1:28" x14ac:dyDescent="0.35">
      <c r="A390" t="s">
        <v>14</v>
      </c>
      <c r="B390" t="s">
        <v>13</v>
      </c>
      <c r="C390" t="s">
        <v>12</v>
      </c>
      <c r="E390" t="s">
        <v>11</v>
      </c>
      <c r="F390" t="s">
        <v>10</v>
      </c>
      <c r="G390" t="s">
        <v>9</v>
      </c>
      <c r="I390" t="s">
        <v>8</v>
      </c>
      <c r="J390">
        <v>0</v>
      </c>
      <c r="K390" s="1" t="s">
        <v>1</v>
      </c>
      <c r="L390" s="1" t="s">
        <v>7</v>
      </c>
      <c r="M390" s="1">
        <v>0</v>
      </c>
      <c r="N390" s="1" t="s">
        <v>1</v>
      </c>
      <c r="O390" s="1" t="s">
        <v>7</v>
      </c>
      <c r="P390" s="1" t="s">
        <v>5</v>
      </c>
      <c r="Q390" s="1" t="s">
        <v>1</v>
      </c>
      <c r="R390" s="1" t="s">
        <v>6</v>
      </c>
      <c r="S390" s="1" t="s">
        <v>5</v>
      </c>
      <c r="T390" s="1" t="s">
        <v>1</v>
      </c>
      <c r="U390" s="1" t="s">
        <v>4</v>
      </c>
      <c r="V390" s="1" t="s">
        <v>2</v>
      </c>
      <c r="W390" s="1" t="s">
        <v>1</v>
      </c>
      <c r="X390" s="1" t="s">
        <v>3</v>
      </c>
      <c r="Y390" s="1" t="s">
        <v>2</v>
      </c>
      <c r="Z390" s="1" t="s">
        <v>2</v>
      </c>
      <c r="AA390" s="1" t="s">
        <v>1</v>
      </c>
      <c r="AB390" s="1" t="s">
        <v>0</v>
      </c>
    </row>
    <row r="396" spans="1:28" x14ac:dyDescent="0.35">
      <c r="L396" s="25"/>
    </row>
    <row r="397" spans="1:28" x14ac:dyDescent="0.35">
      <c r="L397" s="25"/>
    </row>
    <row r="398" spans="1:28" x14ac:dyDescent="0.35">
      <c r="L398" s="25"/>
    </row>
    <row r="399" spans="1:28" x14ac:dyDescent="0.35">
      <c r="L399" s="25"/>
    </row>
    <row r="400" spans="1:28" x14ac:dyDescent="0.35">
      <c r="L400" s="25"/>
    </row>
    <row r="401" spans="12:12" x14ac:dyDescent="0.35">
      <c r="L401" s="25"/>
    </row>
    <row r="402" spans="12:12" x14ac:dyDescent="0.35">
      <c r="L402" s="25"/>
    </row>
    <row r="403" spans="12:12" x14ac:dyDescent="0.35">
      <c r="L403" s="25"/>
    </row>
    <row r="404" spans="12:12" x14ac:dyDescent="0.35">
      <c r="L404" s="25"/>
    </row>
    <row r="405" spans="12:12" x14ac:dyDescent="0.35">
      <c r="L405" s="25"/>
    </row>
    <row r="406" spans="12:12" x14ac:dyDescent="0.35">
      <c r="L406" s="25"/>
    </row>
    <row r="407" spans="12:12" x14ac:dyDescent="0.35">
      <c r="L407" s="25"/>
    </row>
    <row r="408" spans="12:12" x14ac:dyDescent="0.35">
      <c r="L408" s="25"/>
    </row>
    <row r="409" spans="12:12" x14ac:dyDescent="0.35">
      <c r="L409" s="25"/>
    </row>
    <row r="410" spans="12:12" x14ac:dyDescent="0.35">
      <c r="L410" s="25"/>
    </row>
    <row r="411" spans="12:12" x14ac:dyDescent="0.35">
      <c r="L411" s="25"/>
    </row>
    <row r="412" spans="12:12" x14ac:dyDescent="0.35">
      <c r="L412" s="25"/>
    </row>
    <row r="413" spans="12:12" x14ac:dyDescent="0.35">
      <c r="L413" s="25"/>
    </row>
    <row r="414" spans="12:12" x14ac:dyDescent="0.35">
      <c r="L414" s="25"/>
    </row>
  </sheetData>
  <autoFilter ref="A1:AB390" xr:uid="{00000000-0001-0000-0100-000000000000}"/>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HMT COVID-19 Cost Tracker data</vt:lpstr>
      <vt:lpstr>NAO June 2022 data</vt:lpstr>
    </vt:vector>
  </TitlesOfParts>
  <Company>HM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 Tom - HMT</dc:creator>
  <cp:lastModifiedBy>Knight, Tom - HMT</cp:lastModifiedBy>
  <dcterms:created xsi:type="dcterms:W3CDTF">2023-07-18T10:06:27Z</dcterms:created>
  <dcterms:modified xsi:type="dcterms:W3CDTF">2023-07-19T14:06:40Z</dcterms:modified>
</cp:coreProperties>
</file>