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beisgov-my.sharepoint.com/personal/joseph_wilkinson_beis_gov_uk/Documents/Desktop/"/>
    </mc:Choice>
  </mc:AlternateContent>
  <xr:revisionPtr revIDLastSave="0" documentId="8_{A0BA92AE-D527-4795-AD2D-A053FF9E5EA0}" xr6:coauthVersionLast="47" xr6:coauthVersionMax="47" xr10:uidLastSave="{00000000-0000-0000-0000-000000000000}"/>
  <bookViews>
    <workbookView xWindow="-120" yWindow="-120" windowWidth="29040" windowHeight="15840" xr2:uid="{E99601CA-DA94-4B7E-AC21-8A9A95A4F8F8}"/>
  </bookViews>
  <sheets>
    <sheet name="Contents" sheetId="2" r:id="rId1"/>
    <sheet name="Chapter 1" sheetId="5" r:id="rId2"/>
    <sheet name="1.1" sheetId="154" r:id="rId3"/>
    <sheet name="1.2" sheetId="157" r:id="rId4"/>
    <sheet name="1.3" sheetId="158" r:id="rId5"/>
    <sheet name="1.4" sheetId="159" r:id="rId6"/>
    <sheet name="1.5" sheetId="160" r:id="rId7"/>
    <sheet name="1.6" sheetId="287" r:id="rId8"/>
    <sheet name="1.7" sheetId="288" r:id="rId9"/>
    <sheet name="1.8" sheetId="169" r:id="rId10"/>
    <sheet name="1.9" sheetId="156" r:id="rId11"/>
    <sheet name="1.10" sheetId="179" r:id="rId12"/>
    <sheet name="1.11" sheetId="182" r:id="rId13"/>
    <sheet name="1.12" sheetId="184" r:id="rId14"/>
    <sheet name="1.13" sheetId="200" r:id="rId15"/>
    <sheet name="1.14" sheetId="206" r:id="rId16"/>
    <sheet name="1.15" sheetId="224" r:id="rId17"/>
    <sheet name="1.16" sheetId="225" r:id="rId18"/>
    <sheet name="1.17" sheetId="226" r:id="rId19"/>
    <sheet name="Chapter 2" sheetId="4" r:id="rId20"/>
    <sheet name="2.1" sheetId="185" r:id="rId21"/>
    <sheet name="2.2" sheetId="186" r:id="rId22"/>
    <sheet name="2.3" sheetId="187" r:id="rId23"/>
    <sheet name="2.4" sheetId="188" r:id="rId24"/>
    <sheet name="2.5" sheetId="189" r:id="rId25"/>
    <sheet name="2.6" sheetId="190" r:id="rId26"/>
    <sheet name="2.7" sheetId="191" r:id="rId27"/>
    <sheet name="2.8" sheetId="192" r:id="rId28"/>
    <sheet name="2.9" sheetId="193" r:id="rId29"/>
    <sheet name="2.10" sheetId="194" r:id="rId30"/>
    <sheet name="2.11a" sheetId="195" r:id="rId31"/>
    <sheet name="2.11b" sheetId="263" r:id="rId32"/>
    <sheet name="2.12" sheetId="196" r:id="rId33"/>
    <sheet name="2.13" sheetId="197" r:id="rId34"/>
    <sheet name="2.14" sheetId="198" r:id="rId35"/>
    <sheet name="2.15" sheetId="199" r:id="rId36"/>
    <sheet name="2.16" sheetId="282" r:id="rId37"/>
    <sheet name="2.17" sheetId="283" r:id="rId38"/>
    <sheet name="2.18" sheetId="284" r:id="rId39"/>
    <sheet name="2.19" sheetId="285" r:id="rId40"/>
    <sheet name="2.20" sheetId="286" r:id="rId41"/>
    <sheet name="Chapter 3" sheetId="3" r:id="rId42"/>
    <sheet name="3.1" sheetId="141" r:id="rId43"/>
    <sheet name="3.2" sheetId="142" r:id="rId44"/>
    <sheet name="3.3" sheetId="233" r:id="rId45"/>
    <sheet name="3.4" sheetId="143" r:id="rId46"/>
    <sheet name="3.5" sheetId="144" r:id="rId47"/>
    <sheet name="3.6" sheetId="289" r:id="rId48"/>
    <sheet name="3.7" sheetId="242" r:id="rId49"/>
    <sheet name="3.8" sheetId="241" r:id="rId50"/>
    <sheet name="3.9" sheetId="145" r:id="rId51"/>
    <sheet name="3.10" sheetId="146" r:id="rId52"/>
    <sheet name="3.11" sheetId="166" r:id="rId53"/>
    <sheet name="Chapter 4" sheetId="1" r:id="rId54"/>
    <sheet name="4.1" sheetId="227" r:id="rId55"/>
    <sheet name="4.2" sheetId="171" r:id="rId56"/>
    <sheet name="4.3" sheetId="173" r:id="rId57"/>
    <sheet name="4.4" sheetId="228" r:id="rId58"/>
    <sheet name="Chapter 5" sheetId="266" r:id="rId59"/>
    <sheet name="5.1" sheetId="264" r:id="rId60"/>
    <sheet name="5.2" sheetId="265" r:id="rId61"/>
    <sheet name="5.3" sheetId="267" r:id="rId62"/>
    <sheet name="5.4" sheetId="268" r:id="rId63"/>
    <sheet name="5.5" sheetId="269" r:id="rId64"/>
    <sheet name="5.5a" sheetId="309" r:id="rId65"/>
    <sheet name="5.6" sheetId="270" r:id="rId66"/>
    <sheet name="5.7" sheetId="271" r:id="rId67"/>
    <sheet name="5.8" sheetId="272" r:id="rId68"/>
    <sheet name="5.9" sheetId="273" r:id="rId69"/>
    <sheet name="5.10" sheetId="274" r:id="rId70"/>
    <sheet name="5.11" sheetId="275" r:id="rId71"/>
    <sheet name="5.12" sheetId="276" r:id="rId72"/>
    <sheet name="5.13" sheetId="277" r:id="rId73"/>
    <sheet name="5.14" sheetId="278" r:id="rId74"/>
    <sheet name="5.15" sheetId="279" r:id="rId75"/>
    <sheet name="5.16" sheetId="280" r:id="rId76"/>
    <sheet name="5.17" sheetId="281" r:id="rId77"/>
    <sheet name="Chapter 6" sheetId="106" r:id="rId78"/>
    <sheet name="6.1" sheetId="176" r:id="rId79"/>
    <sheet name="6.2" sheetId="178" r:id="rId80"/>
    <sheet name="6.3" sheetId="180" r:id="rId81"/>
    <sheet name="6.4" sheetId="243" r:id="rId82"/>
    <sheet name="6.5a" sheetId="244" r:id="rId83"/>
    <sheet name="6.5b" sheetId="245" r:id="rId84"/>
    <sheet name="6.6" sheetId="246" r:id="rId85"/>
    <sheet name="6.7" sheetId="247" r:id="rId86"/>
    <sheet name="6.8" sheetId="248" r:id="rId87"/>
    <sheet name="6.9" sheetId="249" r:id="rId88"/>
    <sheet name="6.10" sheetId="250" r:id="rId89"/>
    <sheet name="6.11a" sheetId="251" r:id="rId90"/>
    <sheet name="6.11b" sheetId="252" r:id="rId91"/>
    <sheet name="6.12a" sheetId="253" r:id="rId92"/>
    <sheet name="6.12b" sheetId="254" r:id="rId93"/>
    <sheet name="6.13a" sheetId="255" r:id="rId94"/>
    <sheet name="6.13b" sheetId="256" r:id="rId95"/>
    <sheet name="6.14" sheetId="257" r:id="rId96"/>
    <sheet name="6.15" sheetId="258" r:id="rId97"/>
    <sheet name="6.16" sheetId="259" r:id="rId98"/>
    <sheet name="Chapter 7" sheetId="140" r:id="rId99"/>
    <sheet name="Sheet1" sheetId="305" r:id="rId100"/>
    <sheet name="7.1" sheetId="290" r:id="rId101"/>
    <sheet name="7.2" sheetId="291" r:id="rId102"/>
    <sheet name="7.3" sheetId="292" r:id="rId103"/>
    <sheet name="7.4" sheetId="293" r:id="rId104"/>
    <sheet name="7.5" sheetId="294" r:id="rId105"/>
    <sheet name="7.6" sheetId="295" r:id="rId106"/>
    <sheet name="7.7" sheetId="296" r:id="rId107"/>
    <sheet name="7.8" sheetId="297" r:id="rId108"/>
    <sheet name="7.9" sheetId="298" r:id="rId109"/>
    <sheet name="7.10" sheetId="299" r:id="rId110"/>
    <sheet name="7.11" sheetId="300" r:id="rId111"/>
    <sheet name="7.12" sheetId="301" r:id="rId112"/>
    <sheet name="7.13" sheetId="302" r:id="rId113"/>
    <sheet name="7.14" sheetId="303" r:id="rId114"/>
    <sheet name="7.15" sheetId="304" r:id="rId115"/>
    <sheet name="Chapter 8" sheetId="52" r:id="rId116"/>
    <sheet name="8.1" sheetId="260" r:id="rId117"/>
    <sheet name="8.2" sheetId="261" r:id="rId118"/>
    <sheet name="8.3" sheetId="262" r:id="rId119"/>
    <sheet name="Chapter 9" sheetId="78" r:id="rId120"/>
    <sheet name="9.1" sheetId="230" r:id="rId121"/>
    <sheet name="9.2" sheetId="231" r:id="rId122"/>
    <sheet name="9.3" sheetId="155" r:id="rId123"/>
    <sheet name="9.4" sheetId="234" r:id="rId124"/>
    <sheet name="9.5" sheetId="232" r:id="rId125"/>
    <sheet name="9.6" sheetId="235" r:id="rId126"/>
    <sheet name="9.7" sheetId="236" r:id="rId127"/>
    <sheet name="9.8" sheetId="237" r:id="rId128"/>
    <sheet name="9.9" sheetId="238" r:id="rId129"/>
    <sheet name="9.10" sheetId="239" r:id="rId130"/>
    <sheet name="9.11" sheetId="240" r:id="rId131"/>
    <sheet name="Appendix 4" sheetId="306" r:id="rId132"/>
    <sheet name="A4.1" sheetId="307" r:id="rId133"/>
    <sheet name="A4.2" sheetId="308" r:id="rId134"/>
  </sheets>
  <definedNames>
    <definedName name="_Ref86931946" localSheetId="114">'7.15'!$A$1</definedName>
    <definedName name="_Ref87429218" localSheetId="58">'Chapter 5'!$A$13</definedName>
    <definedName name="_Ref87429504" localSheetId="58">'Chapter 5'!$A$14</definedName>
    <definedName name="_Ref87429684" localSheetId="58">'Chapter 5'!$A$19</definedName>
    <definedName name="_Ref87520671" localSheetId="58">'Chapter 5'!$A$6</definedName>
    <definedName name="_Ref87539338" localSheetId="58">'Chapter 5'!$A$17</definedName>
    <definedName name="_Ref87603820" localSheetId="58">'Chapter 5'!$A$5</definedName>
    <definedName name="_Ref87603975" localSheetId="58">'Chapter 5'!$A$3</definedName>
    <definedName name="_Ref87604659" localSheetId="58">'Chapter 5'!$A$10</definedName>
    <definedName name="_Toc89272372" localSheetId="100">'7.1'!$A$1</definedName>
    <definedName name="_Toc89272377" localSheetId="105">'7.6'!$A$1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09" l="1"/>
  <c r="A1" i="308"/>
  <c r="A1" i="307"/>
  <c r="A1" i="288"/>
  <c r="A1" i="287"/>
  <c r="A6" i="2"/>
  <c r="F9" i="291"/>
  <c r="E9" i="291"/>
  <c r="F8" i="291"/>
  <c r="E8" i="291"/>
  <c r="F7" i="291"/>
  <c r="E7" i="291"/>
  <c r="F6" i="291"/>
  <c r="E6" i="291"/>
  <c r="F5" i="291"/>
  <c r="E5" i="291"/>
  <c r="F4" i="291"/>
  <c r="E4" i="291"/>
  <c r="A1" i="289"/>
  <c r="A1" i="281" l="1"/>
  <c r="A1" i="280"/>
  <c r="A1" i="279"/>
  <c r="A1" i="278"/>
  <c r="A1" i="277"/>
  <c r="A1" i="276"/>
  <c r="A1" i="275"/>
  <c r="A1" i="274"/>
  <c r="A1" i="273"/>
  <c r="A1" i="272"/>
  <c r="A1" i="271"/>
  <c r="A1" i="270"/>
  <c r="A1" i="269"/>
  <c r="A1" i="268"/>
  <c r="A1" i="267"/>
  <c r="A1" i="265"/>
  <c r="A1" i="264" l="1"/>
  <c r="A1" i="243"/>
  <c r="A1" i="244"/>
  <c r="A1" i="245"/>
  <c r="A1" i="246"/>
  <c r="A1" i="247"/>
  <c r="A1" i="248"/>
  <c r="A1" i="249"/>
  <c r="A1" i="250"/>
  <c r="A1" i="251"/>
  <c r="A1" i="252"/>
  <c r="A1" i="253"/>
  <c r="A1" i="254"/>
  <c r="A1" i="255"/>
  <c r="A1" i="256"/>
  <c r="A1" i="257"/>
  <c r="A1" i="258"/>
  <c r="A1" i="259"/>
  <c r="A1" i="260"/>
  <c r="A1" i="261"/>
  <c r="A1" i="262"/>
  <c r="A1" i="228"/>
  <c r="A1" i="227"/>
  <c r="A1" i="233"/>
  <c r="A1" i="240"/>
  <c r="A1" i="242"/>
  <c r="A1" i="241"/>
  <c r="A1" i="239"/>
  <c r="A1" i="238"/>
  <c r="A1" i="237"/>
  <c r="A1" i="236"/>
  <c r="A1" i="235"/>
  <c r="A1" i="232"/>
  <c r="A1" i="234"/>
  <c r="A1" i="155"/>
  <c r="A1" i="231"/>
  <c r="A1" i="230"/>
  <c r="A1" i="226"/>
  <c r="A1" i="225" l="1"/>
  <c r="A1" i="224" l="1"/>
  <c r="A1" i="206"/>
  <c r="A1" i="200"/>
  <c r="A1" i="184"/>
  <c r="A1" i="182"/>
  <c r="A1" i="180"/>
  <c r="A1" i="179"/>
  <c r="A1" i="178"/>
  <c r="A1" i="156"/>
  <c r="A1" i="176"/>
  <c r="A1" i="173"/>
  <c r="A1" i="171"/>
  <c r="A1" i="169" l="1"/>
  <c r="A1" i="166"/>
  <c r="AE6" i="160"/>
  <c r="AF6" i="160"/>
  <c r="AG6" i="160"/>
  <c r="AH6" i="160"/>
  <c r="AI6" i="160"/>
  <c r="AJ6" i="160"/>
  <c r="AK6" i="160"/>
  <c r="AL6" i="160"/>
  <c r="AM6" i="160"/>
  <c r="AN6" i="160"/>
  <c r="AO6" i="160"/>
  <c r="AE7" i="160"/>
  <c r="AF7" i="160"/>
  <c r="AG7" i="160"/>
  <c r="AH7" i="160"/>
  <c r="AI7" i="160"/>
  <c r="AJ7" i="160"/>
  <c r="AK7" i="160"/>
  <c r="AL7" i="160"/>
  <c r="AM7" i="160"/>
  <c r="AN7" i="160"/>
  <c r="AO7" i="160"/>
  <c r="AE8" i="160"/>
  <c r="AF8" i="160"/>
  <c r="AG8" i="160"/>
  <c r="AH8" i="160"/>
  <c r="AI8" i="160"/>
  <c r="AJ8" i="160"/>
  <c r="AK8" i="160"/>
  <c r="AL8" i="160"/>
  <c r="AM8" i="160"/>
  <c r="AN8" i="160"/>
  <c r="AO8" i="160"/>
  <c r="AE9" i="160"/>
  <c r="AF9" i="160"/>
  <c r="AG9" i="160"/>
  <c r="AH9" i="160"/>
  <c r="AI9" i="160"/>
  <c r="AJ9" i="160"/>
  <c r="AK9" i="160"/>
  <c r="AL9" i="160"/>
  <c r="AM9" i="160"/>
  <c r="AN9" i="160"/>
  <c r="AO9" i="160"/>
  <c r="AE10" i="160"/>
  <c r="AF10" i="160"/>
  <c r="AG10" i="160"/>
  <c r="AH10" i="160"/>
  <c r="AI10" i="160"/>
  <c r="AJ10" i="160"/>
  <c r="AK10" i="160"/>
  <c r="AL10" i="160"/>
  <c r="AM10" i="160"/>
  <c r="AN10" i="160"/>
  <c r="AO10" i="160"/>
  <c r="AE11" i="160"/>
  <c r="AF11" i="160"/>
  <c r="AG11" i="160"/>
  <c r="AH11" i="160"/>
  <c r="AI11" i="160"/>
  <c r="AJ11" i="160"/>
  <c r="AK11" i="160"/>
  <c r="AL11" i="160"/>
  <c r="AM11" i="160"/>
  <c r="AN11" i="160"/>
  <c r="AO11" i="160"/>
  <c r="AE12" i="160"/>
  <c r="AF12" i="160"/>
  <c r="AG12" i="160"/>
  <c r="AH12" i="160"/>
  <c r="AI12" i="160"/>
  <c r="AJ12" i="160"/>
  <c r="AK12" i="160"/>
  <c r="AL12" i="160"/>
  <c r="AM12" i="160"/>
  <c r="AN12" i="160"/>
  <c r="AO12" i="160"/>
  <c r="AE13" i="160"/>
  <c r="AF13" i="160"/>
  <c r="AG13" i="160"/>
  <c r="AH13" i="160"/>
  <c r="AI13" i="160"/>
  <c r="AJ13" i="160"/>
  <c r="AK13" i="160"/>
  <c r="AL13" i="160"/>
  <c r="AM13" i="160"/>
  <c r="AN13" i="160"/>
  <c r="AO13" i="160"/>
  <c r="AE14" i="160"/>
  <c r="AF14" i="160"/>
  <c r="AG14" i="160"/>
  <c r="AH14" i="160"/>
  <c r="AI14" i="160"/>
  <c r="AJ14" i="160"/>
  <c r="AK14" i="160"/>
  <c r="AL14" i="160"/>
  <c r="AM14" i="160"/>
  <c r="AN14" i="160"/>
  <c r="AO14" i="160"/>
  <c r="AE15" i="160"/>
  <c r="AF15" i="160"/>
  <c r="AG15" i="160"/>
  <c r="AH15" i="160"/>
  <c r="AI15" i="160"/>
  <c r="AJ15" i="160"/>
  <c r="AK15" i="160"/>
  <c r="AL15" i="160"/>
  <c r="AM15" i="160"/>
  <c r="AN15" i="160"/>
  <c r="AO15" i="160"/>
  <c r="AE16" i="160"/>
  <c r="AF16" i="160"/>
  <c r="AG16" i="160"/>
  <c r="AH16" i="160"/>
  <c r="AI16" i="160"/>
  <c r="AJ16" i="160"/>
  <c r="AK16" i="160"/>
  <c r="AL16" i="160"/>
  <c r="AM16" i="160"/>
  <c r="AN16" i="160"/>
  <c r="AO16" i="160"/>
  <c r="AE17" i="160"/>
  <c r="AF17" i="160"/>
  <c r="AG17" i="160"/>
  <c r="AH17" i="160"/>
  <c r="AI17" i="160"/>
  <c r="AJ17" i="160"/>
  <c r="AK17" i="160"/>
  <c r="AL17" i="160"/>
  <c r="AM17" i="160"/>
  <c r="AN17" i="160"/>
  <c r="AO17" i="160"/>
  <c r="AE18" i="160"/>
  <c r="AF18" i="160"/>
  <c r="AG18" i="160"/>
  <c r="AH18" i="160"/>
  <c r="AI18" i="160"/>
  <c r="AJ18" i="160"/>
  <c r="AK18" i="160"/>
  <c r="AL18" i="160"/>
  <c r="AM18" i="160"/>
  <c r="AN18" i="160"/>
  <c r="AO18" i="160"/>
  <c r="AE19" i="160"/>
  <c r="AF19" i="160"/>
  <c r="AG19" i="160"/>
  <c r="AH19" i="160"/>
  <c r="AI19" i="160"/>
  <c r="AJ19" i="160"/>
  <c r="AK19" i="160"/>
  <c r="AL19" i="160"/>
  <c r="AM19" i="160"/>
  <c r="AN19" i="160"/>
  <c r="AO19" i="160"/>
  <c r="AE20" i="160"/>
  <c r="AF20" i="160"/>
  <c r="AG20" i="160"/>
  <c r="AH20" i="160"/>
  <c r="AI20" i="160"/>
  <c r="AJ20" i="160"/>
  <c r="AK20" i="160"/>
  <c r="AL20" i="160"/>
  <c r="AM20" i="160"/>
  <c r="AN20" i="160"/>
  <c r="AO20" i="160"/>
  <c r="AE21" i="160"/>
  <c r="AF21" i="160"/>
  <c r="AG21" i="160"/>
  <c r="AH21" i="160"/>
  <c r="AI21" i="160"/>
  <c r="AJ21" i="160"/>
  <c r="AK21" i="160"/>
  <c r="AL21" i="160"/>
  <c r="AM21" i="160"/>
  <c r="AN21" i="160"/>
  <c r="AO21" i="160"/>
  <c r="AE22" i="160"/>
  <c r="AF22" i="160"/>
  <c r="AG22" i="160"/>
  <c r="AH22" i="160"/>
  <c r="AI22" i="160"/>
  <c r="AJ22" i="160"/>
  <c r="AK22" i="160"/>
  <c r="AL22" i="160"/>
  <c r="AM22" i="160"/>
  <c r="AN22" i="160"/>
  <c r="AO22" i="160"/>
  <c r="AE23" i="160"/>
  <c r="AF23" i="160"/>
  <c r="AG23" i="160"/>
  <c r="AH23" i="160"/>
  <c r="AI23" i="160"/>
  <c r="AJ23" i="160"/>
  <c r="AK23" i="160"/>
  <c r="AL23" i="160"/>
  <c r="AM23" i="160"/>
  <c r="AN23" i="160"/>
  <c r="AO23" i="160"/>
  <c r="AF5" i="160"/>
  <c r="AG5" i="160"/>
  <c r="AH5" i="160"/>
  <c r="AI5" i="160"/>
  <c r="AJ5" i="160"/>
  <c r="AK5" i="160"/>
  <c r="AL5" i="160"/>
  <c r="AM5" i="160"/>
  <c r="AN5" i="160"/>
  <c r="AO5" i="160"/>
  <c r="AE5" i="160"/>
  <c r="A1" i="160"/>
  <c r="A1" i="159"/>
  <c r="A1" i="158"/>
  <c r="A1" i="157"/>
  <c r="A1" i="154"/>
  <c r="A1" i="146" l="1"/>
  <c r="A1" i="145"/>
  <c r="A1" i="144" l="1"/>
  <c r="A1" i="143"/>
  <c r="A1" i="142"/>
  <c r="A1" i="141"/>
  <c r="A8" i="2"/>
  <c r="A10" i="2" l="1"/>
  <c r="A9" i="2"/>
  <c r="A7" i="2"/>
  <c r="A2" i="2" l="1"/>
  <c r="A5" i="2" l="1"/>
  <c r="A4" i="2"/>
  <c r="A3" i="2"/>
</calcChain>
</file>

<file path=xl/sharedStrings.xml><?xml version="1.0" encoding="utf-8"?>
<sst xmlns="http://schemas.openxmlformats.org/spreadsheetml/2006/main" count="6890" uniqueCount="2503">
  <si>
    <t>Low Pay Commission 2021 Report Data</t>
  </si>
  <si>
    <t>Appendix 4: International evidence</t>
  </si>
  <si>
    <t>Chapter 1: The economic context</t>
  </si>
  <si>
    <t>Figure 1.1: Change in GDP across recent recessions, indexed to start of recession, UK, 1979-2021</t>
  </si>
  <si>
    <t>Figure 1.2: International comparisons of GDP in the pandemic, OECD, 2019-2021</t>
  </si>
  <si>
    <t>Figure 1.3: Growth in GDP expenditure components 6 quarters from the onset of recession, UK, 2008-2021</t>
  </si>
  <si>
    <t>Figure 1.4: Monthly GDP, UK, 2019-2021</t>
  </si>
  <si>
    <t>Figure 1.5: GDP by selected sector, UK, 2020-2021</t>
  </si>
  <si>
    <t>Figure 1.6: Firms trading by selected sectors, UK, 2020-2021</t>
  </si>
  <si>
    <t>Figure 1.7: Firms expecting to meet debts and survive, UK, 2020-2021</t>
  </si>
  <si>
    <t>Figure 1.8: GDP, employment, employees and hours, UK, 2020-2021</t>
  </si>
  <si>
    <t>Figure 1.9: Inflation, UK, 2007-2021</t>
  </si>
  <si>
    <t>Figure 1.10: Contributions to the CPIH 12-month inflation rate, UK, 2019-2021</t>
  </si>
  <si>
    <t>Figure 1.11: Output, input and business to business inflation, UK, 2010-2021</t>
  </si>
  <si>
    <t>Figure 1.12: Average wage growth (AWE total and regular pay and RTI median pay), UK, 2001-2021</t>
  </si>
  <si>
    <t>Figure 1.13: Bank of England estimates of underlying pay growth, UK, 2019-2021</t>
  </si>
  <si>
    <t>Figure 1.14: ONS estimates of underlying pay growth, per cent, GB, 2020-2021</t>
  </si>
  <si>
    <t>Figure 1.15: RTI growth in median and mean pay and median of pay growth, per cent, UK, 2015-2021</t>
  </si>
  <si>
    <t>Figure 1.16: Pay settlement medians, UK, 2004-2021</t>
  </si>
  <si>
    <t>Figure 1.17: Distribution of pay settlements, UK, 2017-2021</t>
  </si>
  <si>
    <t>Back to contents</t>
  </si>
  <si>
    <t>Note: Some cells are blank because the current recession only goes to Quarter 6</t>
  </si>
  <si>
    <t>Quarter</t>
  </si>
  <si>
    <t>2020-2021
(indexed to Q0 =100)</t>
  </si>
  <si>
    <t>Late 2000s recession
(indexed to Q0 =100)</t>
  </si>
  <si>
    <t>Early 1990s recession
(indexed to Q0 =100)</t>
  </si>
  <si>
    <t>Early 1980s recession
(indexed to Q0 =100)</t>
  </si>
  <si>
    <t>Start of the recession
(indexed to Q0 =100)</t>
  </si>
  <si>
    <t>Q0</t>
  </si>
  <si>
    <t>Q1</t>
  </si>
  <si>
    <t>Q2</t>
  </si>
  <si>
    <t>Q3</t>
  </si>
  <si>
    <t>Q4</t>
  </si>
  <si>
    <t>Q5</t>
  </si>
  <si>
    <t>Q6</t>
  </si>
  <si>
    <t>Q7</t>
  </si>
  <si>
    <t>Q8</t>
  </si>
  <si>
    <t>Q9</t>
  </si>
  <si>
    <t>Q10</t>
  </si>
  <si>
    <t>Q11</t>
  </si>
  <si>
    <t>Q12</t>
  </si>
  <si>
    <t>Q13</t>
  </si>
  <si>
    <t>Q14</t>
  </si>
  <si>
    <t>Q15</t>
  </si>
  <si>
    <t>Q16</t>
  </si>
  <si>
    <t>Q17</t>
  </si>
  <si>
    <t>Q18</t>
  </si>
  <si>
    <t>Q19</t>
  </si>
  <si>
    <t>Q20</t>
  </si>
  <si>
    <t>Q21</t>
  </si>
  <si>
    <t>Source: LPC estimates using ONS data. Real GDP (ABMI), quarterly, seasonally adjusted, UK, 1979-2021.</t>
  </si>
  <si>
    <t>Note: Q0 is 1979 Q4 in the early 1980s, 1990 Q2 in the early 1990s, 2008 Q1 in the late 2000s and 2019 Q4 now.</t>
  </si>
  <si>
    <t>Country</t>
  </si>
  <si>
    <t>Change 2019Q4 to 2021Q1 
(per cent)</t>
  </si>
  <si>
    <t>Change 2019Q4 to 2021Q2 
(per cent)</t>
  </si>
  <si>
    <t>Growth in 2021Q2 
(per cent)</t>
  </si>
  <si>
    <t>Spain</t>
  </si>
  <si>
    <t>Portugal</t>
  </si>
  <si>
    <t>Italy</t>
  </si>
  <si>
    <t>United Kingdom</t>
  </si>
  <si>
    <t>France</t>
  </si>
  <si>
    <t>Germany</t>
  </si>
  <si>
    <t>Japan</t>
  </si>
  <si>
    <t>Netherlands</t>
  </si>
  <si>
    <t>Sweden</t>
  </si>
  <si>
    <t>Poland</t>
  </si>
  <si>
    <t>United States</t>
  </si>
  <si>
    <t>Korea</t>
  </si>
  <si>
    <t>Australia</t>
  </si>
  <si>
    <t>New Zealand</t>
  </si>
  <si>
    <t>Source: LPC estimates using OECD data. Real GDP (B1_GE: Gross domestic product – expenditure approach): Volume index, OECD reference year, seasonally adjusted, Q4 2019-Q2 2021.</t>
  </si>
  <si>
    <t>Period</t>
  </si>
  <si>
    <t>GDP
(per cent)</t>
  </si>
  <si>
    <t>Consumer spending
(per cent)</t>
  </si>
  <si>
    <t>Investment
(per cent)</t>
  </si>
  <si>
    <t>Government spending
(per cent)</t>
  </si>
  <si>
    <t>Exports
(per cent)</t>
  </si>
  <si>
    <t>Imports
(per cent)</t>
  </si>
  <si>
    <t>Change (financial crisis)</t>
  </si>
  <si>
    <t>Change (pandemic)</t>
  </si>
  <si>
    <t>Source: LPC estimates using ONS data: Gross domestic product (ABMI), consumer spending (ABJR), total investment (NPQT), government spending (NMRY), exports (IKBK) and imports (IKBL), quarterly, seasonally adjusted, UK, 2008-2021.</t>
  </si>
  <si>
    <t>Note: The financial crisis was from Q1 2008 to Q3 2009. The pandemic is the change between Q4 2019 and Q2 2021</t>
  </si>
  <si>
    <t>Month</t>
  </si>
  <si>
    <t>Change on a month ago
(per cent)</t>
  </si>
  <si>
    <t>Monthly GDP index 
(February 2020=100)</t>
  </si>
  <si>
    <t>Source: LPC estimates using ONS data. Monthly GDP index (ECY2), monthly, seasonally adjusted, UK, January 2019-August 2021.</t>
  </si>
  <si>
    <t>Total GDP
(indexed to Feb 2020 =100)</t>
  </si>
  <si>
    <t>Agriculture
(indexed to Feb 2020 =100)</t>
  </si>
  <si>
    <t>Manufacturing
(indexed to Feb 2020 =100)</t>
  </si>
  <si>
    <t>Construction
(indexed to Feb 2020 =100)</t>
  </si>
  <si>
    <t>Consumer facing services
(indexed to Feb 2020 =100)</t>
  </si>
  <si>
    <t>All other services
(indexed to Feb 2020 =100)</t>
  </si>
  <si>
    <t>Wholesale and retail
(indexed to Feb 2020 =100)</t>
  </si>
  <si>
    <t>Hospitality
(indexed to Feb 2020 =100)</t>
  </si>
  <si>
    <t>Health and social care
(indexed to Feb 2020 =100)</t>
  </si>
  <si>
    <t>Leisure
(indexed to Feb 2020 =100)</t>
  </si>
  <si>
    <t>Feb 20</t>
  </si>
  <si>
    <t>GDP</t>
  </si>
  <si>
    <t>Agriculture</t>
  </si>
  <si>
    <t>Manufacturing</t>
  </si>
  <si>
    <t>Construction</t>
  </si>
  <si>
    <t>Consumer facing services</t>
  </si>
  <si>
    <t>All other services</t>
  </si>
  <si>
    <t>Wholesale/retail</t>
  </si>
  <si>
    <t>Hospitality</t>
  </si>
  <si>
    <t>Health/social care</t>
  </si>
  <si>
    <t>Leisure</t>
  </si>
  <si>
    <t>February 2020=100</t>
  </si>
  <si>
    <t>Mar 20</t>
  </si>
  <si>
    <t>Apr 20</t>
  </si>
  <si>
    <t>May 20</t>
  </si>
  <si>
    <t>Jun 20</t>
  </si>
  <si>
    <t>Jul 20</t>
  </si>
  <si>
    <t>Aug 20</t>
  </si>
  <si>
    <t>Sep 20</t>
  </si>
  <si>
    <t>Oct 20</t>
  </si>
  <si>
    <t>Nov 20</t>
  </si>
  <si>
    <t>Dec 20</t>
  </si>
  <si>
    <t>Jan 21</t>
  </si>
  <si>
    <t>Feb 21</t>
  </si>
  <si>
    <t>Mar 21</t>
  </si>
  <si>
    <t>Apr 21</t>
  </si>
  <si>
    <t>May 21</t>
  </si>
  <si>
    <t>Jun 21</t>
  </si>
  <si>
    <t>Jul 21</t>
  </si>
  <si>
    <t>Aug 21</t>
  </si>
  <si>
    <t>Source: LPC estimates using ONS data. Monthly gross domestic product index (ECY2); agriculture, forestry and fishing (ECY3); manufacturing (ECY6); construction (ECY9); consumer facing services (see note); all other services (ECYC minus consumer-facing services); wholesale and retail trade; repair of motor vehicles (ECYD); hospitality – accommodation and food services (ECYH); human health and social work activities (ECYS); leisure – arts, entertainment and recreation (ECYT); monthly, seasonally adjusted, UK, February 2020-August 2021.</t>
  </si>
  <si>
    <t>Note: Consumer-facing services refer to retail trade, food and beverage serving activities, travel and transport, and entertainment and recreation (Standard Industrial Classification 2007 codes 45, 47, 49.1-2, 56, 68.1-2, 75, 79, 92, 93, 94, 96 and 97).</t>
  </si>
  <si>
    <t>Note: some cells are empty because there is no data</t>
  </si>
  <si>
    <t>Survey Wave</t>
  </si>
  <si>
    <t>Hospitality
(per cent)</t>
  </si>
  <si>
    <t>Leisure
(per cent)</t>
  </si>
  <si>
    <t>Wholesale and retail
(per cent)</t>
  </si>
  <si>
    <t>Other services
(per cent)</t>
  </si>
  <si>
    <t>All businesses
(per cent)</t>
  </si>
  <si>
    <t>Wave 7</t>
  </si>
  <si>
    <t>Wave 8</t>
  </si>
  <si>
    <t>Wave 9</t>
  </si>
  <si>
    <t>Wave 10</t>
  </si>
  <si>
    <t>Wave 11</t>
  </si>
  <si>
    <t>Wave 12</t>
  </si>
  <si>
    <t>Wave 13</t>
  </si>
  <si>
    <t>Wave 14</t>
  </si>
  <si>
    <t>Wave 15</t>
  </si>
  <si>
    <t>Wave 16</t>
  </si>
  <si>
    <t>Wave 17</t>
  </si>
  <si>
    <t>Wave 18</t>
  </si>
  <si>
    <t>Wave 19</t>
  </si>
  <si>
    <t>Wave 20</t>
  </si>
  <si>
    <t>Wave 21</t>
  </si>
  <si>
    <t>Wave 22</t>
  </si>
  <si>
    <t>Wave 23</t>
  </si>
  <si>
    <t>Wave 24</t>
  </si>
  <si>
    <t>Wave 25</t>
  </si>
  <si>
    <t>Wave 26</t>
  </si>
  <si>
    <t>Wave 27</t>
  </si>
  <si>
    <t>Wave 28</t>
  </si>
  <si>
    <t>Wave 29</t>
  </si>
  <si>
    <t>Wave 30</t>
  </si>
  <si>
    <t>Wave 31</t>
  </si>
  <si>
    <t>Wave 32</t>
  </si>
  <si>
    <t>Wave 33</t>
  </si>
  <si>
    <t>Wave 34</t>
  </si>
  <si>
    <t>Wave 35</t>
  </si>
  <si>
    <t>Wave 36</t>
  </si>
  <si>
    <t>Wave 37</t>
  </si>
  <si>
    <t>Wave 38</t>
  </si>
  <si>
    <t>Wave 39</t>
  </si>
  <si>
    <t>Wave 40</t>
  </si>
  <si>
    <t>Wave 41</t>
  </si>
  <si>
    <t>Source: ONS BICS data Waves 7-41, UK, June 2020 – October 2021.</t>
  </si>
  <si>
    <t>Low or no confidence meeting debt obligations
(per cent)</t>
  </si>
  <si>
    <t>Low confidence surviving next 3 months
(per cent)</t>
  </si>
  <si>
    <t>No confidence surviving next 3 months
(per cent)</t>
  </si>
  <si>
    <t>Moderate risk of insolvency
(per cent)</t>
  </si>
  <si>
    <t>Severe risk of insolvency
(per cent)</t>
  </si>
  <si>
    <t>Source: ONS BICS data Waves 14-41, UK, 2020-2021.</t>
  </si>
  <si>
    <t>Note: Some cells are blank because we did not have September data for LFS at the time of discussions</t>
  </si>
  <si>
    <t>LFS employees
(indexed to Feb 2020 =100)</t>
  </si>
  <si>
    <t>LFS employment
(indexed to Feb 2020 =100)</t>
  </si>
  <si>
    <t>RTI employees
(indexed to Feb 2020 =100)</t>
  </si>
  <si>
    <t>Hours worked
(indexed to Feb 2020 =100)</t>
  </si>
  <si>
    <t>Monthly GDP
(indexed to Feb 2020 =100)</t>
  </si>
  <si>
    <t>Source: LPC estimates using ONS data: Monthly GDP index (ECY2); LFS total employment (MGRZ); LFS number of employees (MGRN); total hours worked per week (YBUS); and RTI payrolled employees (Table 1 from Earnings and employment from Pay As You Earn Real Time Information, UK: October 2021), monthly, seasonally adjusted, UK, February 2020-September 2021.</t>
  </si>
  <si>
    <t>CPI
(per cent)</t>
  </si>
  <si>
    <t>CPIH
(per cent)</t>
  </si>
  <si>
    <t>RPI
(per cent)</t>
  </si>
  <si>
    <t>Source: ONS. Consumer price index (CPI) annual rate (D7G7), consumer price index excluding owner occupiers’ housing costs (CPIH) annual rate (L55O), and RPI annual rate (CZBH), monthly, seasonally adjusted, UK, January 2007-September 2021.</t>
  </si>
  <si>
    <t>Food and non-alcoholic beverages
(index)</t>
  </si>
  <si>
    <t>Alcohol and tobacco
(index)</t>
  </si>
  <si>
    <t>Clothing and footwear
(index)</t>
  </si>
  <si>
    <t>Housing and household services
(index)</t>
  </si>
  <si>
    <t>Furniture and household goods
(index)</t>
  </si>
  <si>
    <t>Transport
(index)</t>
  </si>
  <si>
    <t>Recreation and culture
(index)</t>
  </si>
  <si>
    <t>Restaurants and hotels
(index)</t>
  </si>
  <si>
    <t>Other goods and services
(index)</t>
  </si>
  <si>
    <t>CPIH
(index)</t>
  </si>
  <si>
    <t/>
  </si>
  <si>
    <t>Food and non-alcoholic beverages</t>
  </si>
  <si>
    <t>Alcohol and tobacco</t>
  </si>
  <si>
    <t>Clothing and footwear</t>
  </si>
  <si>
    <t>Housing and household services</t>
  </si>
  <si>
    <t>Furniture and household goods</t>
  </si>
  <si>
    <t>Transport</t>
  </si>
  <si>
    <t>Recreation and culture</t>
  </si>
  <si>
    <t>Restaurants and hotels</t>
  </si>
  <si>
    <t>Other goods and services</t>
  </si>
  <si>
    <t>CPIH</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</si>
  <si>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</si>
  <si>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</si>
  <si>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</si>
  <si>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</si>
  <si>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</si>
  <si>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</si>
  <si>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</si>
  <si>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</si>
  <si>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</si>
  <si>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</si>
  <si>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</si>
  <si>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</si>
  <si>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</si>
  <si>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</si>
  <si>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</si>
  <si>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</si>
  <si>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</si>
  <si>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</si>
  <si>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</si>
  <si>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</si>
  <si>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</si>
  <si>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</si>
  <si>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</si>
  <si>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</si>
  <si>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</si>
  <si>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</si>
  <si>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</si>
  <si>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</si>
  <si>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</si>
  <si>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</si>
  <si>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Source: LPC estimates based on ONS data. Consumer price inflation, UK: September 2021 Figure 2: The contribution from transport in September 2021 was last higher in October 2011, monthly, UK, April 2019-September 2021.</t>
  </si>
  <si>
    <t>Producer input prices
(per cent)</t>
  </si>
  <si>
    <t>Producer output prices
(per cent)</t>
  </si>
  <si>
    <t>Services producer prices (per cent)</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</si>
  <si>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</si>
  <si>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</si>
  <si>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</si>
  <si>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</si>
  <si>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</si>
  <si>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</si>
  <si>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</si>
  <si>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</si>
  <si>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</si>
  <si>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</si>
  <si>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</si>
  <si>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</si>
  <si>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</si>
  <si>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</si>
  <si>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</si>
  <si>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</si>
  <si>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</si>
  <si>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</si>
  <si>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</si>
  <si>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</si>
  <si>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</si>
  <si>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</si>
  <si>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</si>
  <si>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</si>
  <si>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</si>
  <si>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</si>
  <si>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</si>
  <si>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</si>
  <si>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</si>
  <si>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</si>
  <si>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</si>
  <si>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</si>
  <si>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</si>
  <si>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</si>
  <si>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</si>
  <si>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</si>
  <si>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</si>
  <si>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</si>
  <si>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</si>
  <si>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</si>
  <si>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</si>
  <si>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</si>
  <si>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</si>
  <si>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</si>
  <si>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</si>
  <si>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</si>
  <si>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</si>
  <si>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Source: LPC estimates using ONS data. Producer input price index (GHIP); producer output price index (GB7S); services producer price index (HQTI), and CPI index (D7BT), quarterly, seasonally adjusted, UK, Q1 2010-Q3 2021.</t>
  </si>
  <si>
    <t>Note: Some cells are blank because RTI was not collected until 2015, and we did not have September data for AWE at the time of discussions</t>
  </si>
  <si>
    <t>AWE total pay 
(per cent)</t>
  </si>
  <si>
    <t>AWE regular pay 
(per cent)</t>
  </si>
  <si>
    <t>RTI median pay
(per cent)</t>
  </si>
  <si>
    <t>Source: LPC estimates using ONS data: AWE total pay growth (KAC3); AWE regular pay growth (KAI9); RTI median pay (Table 2 from Earnings and employment from Pay As You Earn Real Time Information, seasonally adjusted), monthly, seasonally adjusted, UK (GB for AWE total pay), March 2000-September 2021.</t>
  </si>
  <si>
    <t>Note: RTI data series begins in July 2014 and the annual growth series in July 2015.</t>
  </si>
  <si>
    <t>Note: Some cells are blank because the series for underlying pay growth starts in December 2019</t>
  </si>
  <si>
    <t>Private sector regular pay growth
(per cent)</t>
  </si>
  <si>
    <t>Pay growth excluding furlough effects
(per cent)</t>
  </si>
  <si>
    <t>Underlying pay growth excluding furlough and compositional effects
(per cent)</t>
  </si>
  <si>
    <t>Source: Bank of England (2021b) calculations. Chart C: Estimated underlying pay growth is around pre-Covid rates from Box C: How strong is pay growth? AWE regular pay growth (KAI9), monthly, seasonally adjusted, GB, January 2019-May 2021.</t>
  </si>
  <si>
    <t>Note: Some cells are blank because the series for the upper estimate of pay growth starts in May 2021</t>
  </si>
  <si>
    <t>AWE regular pay</t>
  </si>
  <si>
    <t>Compositional effects</t>
  </si>
  <si>
    <t>Upper bound base effects</t>
  </si>
  <si>
    <t>AWE full adjustment</t>
  </si>
  <si>
    <t>ONS AWE lower bound</t>
  </si>
  <si>
    <t>ONS AWE upper bound</t>
  </si>
  <si>
    <t>Source: ONS and LPC estimates using ONS data. Base effects and compositional effects taken from monthly Average Weekly Earnings in Great Britain: April 2021-October 2021, and AWE regular pay growth (KAI9), monthly, seasonally adjusted, GB, January 2000-August 2021</t>
  </si>
  <si>
    <t>Note: Some cells are blank because we did not have the data at the time of discussions</t>
  </si>
  <si>
    <t>RTI median pay</t>
  </si>
  <si>
    <t>RTI mean pay</t>
  </si>
  <si>
    <t>Median of pay growth</t>
  </si>
  <si>
    <t>Source: LPC estimates using ONS data. Earnings and employment from Pay As You Earn Real Time Information, seasonally adjusted: RTI median pay (Table 2); RTI mean pay (Table 3), RTI median of pay growth (Table 27), monthly, seasonally adjusted, UK, September 2014-September 2021.</t>
  </si>
  <si>
    <t>RTI mean pay
(per cent)</t>
  </si>
  <si>
    <t>Median of pay growth
(per cent)</t>
  </si>
  <si>
    <t>Source: XpertHR, Incomes Data Research (IDR) and Labour Research Department (LRD), pay databank records, three-month medians, UK, February 2004-August 2021.</t>
  </si>
  <si>
    <t>Pay award</t>
  </si>
  <si>
    <t>2017
(per cent)</t>
  </si>
  <si>
    <t>2018
(per cent)</t>
  </si>
  <si>
    <t>2019
(per cent)</t>
  </si>
  <si>
    <t>2020
(per cent)</t>
  </si>
  <si>
    <t>2021
(per cent)</t>
  </si>
  <si>
    <t>Pay freeze</t>
  </si>
  <si>
    <t>0.1 to 1.9%</t>
  </si>
  <si>
    <t>2.0 to 2.9%</t>
  </si>
  <si>
    <t>3.0 to 3.9%</t>
  </si>
  <si>
    <t>4.0% or higher</t>
  </si>
  <si>
    <t>Source: XpertHR data, UK, 2017-21.</t>
  </si>
  <si>
    <t>Chapter 2: The Labour Market</t>
  </si>
  <si>
    <t>Figure 2.1: Change in economic activity, UK, February 2020 – September 2021</t>
  </si>
  <si>
    <t>Figure 2.2: RTI employment and RTI inflow and outflow, UK, March 2015 – September 2021</t>
  </si>
  <si>
    <t>Figure 2.3: Change in RTI employment, by selected sectors, UK, February 2020 – September 2021</t>
  </si>
  <si>
    <t>Figure 2.4: Change in RTI employment by sector, UK, February 2020 – September 2021</t>
  </si>
  <si>
    <t>Figure 2.5: Change in RTI employment by age, UK, February 2020 – September 2021</t>
  </si>
  <si>
    <t>Figure 2.6: Change in RTI employment by NUTS 3 and NUTS 1 since February 2020, UK</t>
  </si>
  <si>
    <t>Figure 2.7: Flows in and out of self-employed status, UK, 2006-2021</t>
  </si>
  <si>
    <t>Figure 2.8: Total vacancies, UK, January 2019 – October 2021</t>
  </si>
  <si>
    <t>Figure 2.9: Growth in vacancies by sector and employer size, UK, March 2020 – September 2021</t>
  </si>
  <si>
    <t>Figure 2.10: Labour force, UK, 2008-2021</t>
  </si>
  <si>
    <t>Figure 2.11: New job starts and job to job moves, UK</t>
  </si>
  <si>
    <t>Figure 2.12: Change in inactivity by reason and whether they want a job, UK, 2020-21 and 2015-2021</t>
  </si>
  <si>
    <t>Figure 2.13: Employments furloughed under CJRS, UK, 2020-2021</t>
  </si>
  <si>
    <t>Figure 2.14: Employments furloughed by sector, UK, March 2020 – August 2021</t>
  </si>
  <si>
    <t>Figure 2.15: Employments furloughed by age and firm size, UK, April 2020 – August 2021</t>
  </si>
  <si>
    <t>Figure 2.16: Employments furloughed by local authority, UK, August 2021</t>
  </si>
  <si>
    <t>Figure 2.17: Number of workers temporarily away from work and actual hours worked, UK, 2008-2021</t>
  </si>
  <si>
    <t>Figure 2.18: Total hours worked, UK, 2008-2021</t>
  </si>
  <si>
    <t>Figure 2.19: HR1 notifications and redundancies, UK, 2017-2021</t>
  </si>
  <si>
    <t>Figure 2.20: Firms redundancy expectations, by firm size, UK </t>
  </si>
  <si>
    <t>LFS employment, 16+ 
(thousands)</t>
  </si>
  <si>
    <t>Unemployed, 16+
(thousands)</t>
  </si>
  <si>
    <t>Economically inactive, 16-64
(thousands)</t>
  </si>
  <si>
    <t>Employees, 16+
(thousands)</t>
  </si>
  <si>
    <t>Self employed, 16+
(thousands)</t>
  </si>
  <si>
    <t>RTI employees
(thousands)</t>
  </si>
  <si>
    <t>Source: LPC analysis of HMRC RTI data to September 2021 and LFS data to August 2021.</t>
  </si>
  <si>
    <t>Note: Some cells are blank because the data was not collected or available at the time of discussions</t>
  </si>
  <si>
    <t>Date</t>
  </si>
  <si>
    <t>Payrolled employees</t>
  </si>
  <si>
    <t>Flash estimate</t>
  </si>
  <si>
    <t>Inflows</t>
  </si>
  <si>
    <t>Outflows</t>
  </si>
  <si>
    <t>Change in payrolled employees</t>
  </si>
  <si>
    <t>Source: LPC estimates using HMRC RTI data, monthly, seasonally adjusted, UK, Mar 2015-Sep 2021.</t>
  </si>
  <si>
    <t>Wholesale and retail</t>
  </si>
  <si>
    <t>Admin and support services</t>
  </si>
  <si>
    <t>Education</t>
  </si>
  <si>
    <t>Health and social work</t>
  </si>
  <si>
    <t>Source: LPC estimates using HMRC RTI data, seasonally adjusted, monthly, UK, Feb 2020-Sep 2021.</t>
  </si>
  <si>
    <t>Sector</t>
  </si>
  <si>
    <t>Change since Feb 2020</t>
  </si>
  <si>
    <t xml:space="preserve">% change </t>
  </si>
  <si>
    <t>Finance and insurance</t>
  </si>
  <si>
    <t>Transportation and storage</t>
  </si>
  <si>
    <t>Other service activities</t>
  </si>
  <si>
    <t>Energy</t>
  </si>
  <si>
    <t>Households</t>
  </si>
  <si>
    <t>Mining</t>
  </si>
  <si>
    <t>Extraterritorial</t>
  </si>
  <si>
    <t>Water supply</t>
  </si>
  <si>
    <t>Real estate</t>
  </si>
  <si>
    <t>Information and comms</t>
  </si>
  <si>
    <t>Professional</t>
  </si>
  <si>
    <t>Public admin</t>
  </si>
  <si>
    <t>Total</t>
  </si>
  <si>
    <t>Source: LPC estimates using HMRC RTI data, monthly, seasonally adjusted, UK, Feb 2020-Sep 2021.</t>
  </si>
  <si>
    <t>16 to 17 year olds</t>
  </si>
  <si>
    <t>18 to 24 year olds</t>
  </si>
  <si>
    <t>25 to 34 year olds</t>
  </si>
  <si>
    <t>35 to 49 year olds</t>
  </si>
  <si>
    <t>50 to 64 year olds</t>
  </si>
  <si>
    <t>65+ year olds</t>
  </si>
  <si>
    <t>NUTS 1 region/nation</t>
  </si>
  <si>
    <t>NUTS 3 Code</t>
  </si>
  <si>
    <t>NUTS 3 Name</t>
  </si>
  <si>
    <t>Change in employment since Feb 2020
(per cent)</t>
  </si>
  <si>
    <t>Northern Ireland</t>
  </si>
  <si>
    <t>UKN06</t>
  </si>
  <si>
    <t>Belfast</t>
  </si>
  <si>
    <t>UKN07</t>
  </si>
  <si>
    <t>Armagh City, Banbridge and Craigavon</t>
  </si>
  <si>
    <t>UKN08</t>
  </si>
  <si>
    <t>Newry, Mourne and Down</t>
  </si>
  <si>
    <t>UKN09</t>
  </si>
  <si>
    <t>Ards and North Down</t>
  </si>
  <si>
    <t>UKN10</t>
  </si>
  <si>
    <t>Derry City and Strabane</t>
  </si>
  <si>
    <t>UKN11</t>
  </si>
  <si>
    <t>Mid Ulster</t>
  </si>
  <si>
    <t>UKN12</t>
  </si>
  <si>
    <t>Causeway Coast and Glens</t>
  </si>
  <si>
    <t>UKN13</t>
  </si>
  <si>
    <t>Antrim and Newtownabbey</t>
  </si>
  <si>
    <t>UKN14</t>
  </si>
  <si>
    <t>Lisburn and Castlereagh</t>
  </si>
  <si>
    <t>UKN15</t>
  </si>
  <si>
    <t>Mid and East Antrim</t>
  </si>
  <si>
    <t>UKN16</t>
  </si>
  <si>
    <t>Fermanagh and Omagh</t>
  </si>
  <si>
    <t>Not applicable</t>
  </si>
  <si>
    <t>North West</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</si>
  <si>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</si>
  <si>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</si>
  <si>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</si>
  <si>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</si>
  <si>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</si>
  <si>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</si>
  <si>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</si>
  <si>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</si>
  <si>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</si>
  <si>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</si>
  <si>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</si>
  <si>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</si>
  <si>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</si>
  <si>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</si>
  <si>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</si>
  <si>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</si>
  <si>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</si>
  <si>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</si>
  <si>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</si>
  <si>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</si>
  <si>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</si>
  <si>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</si>
  <si>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</si>
  <si>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</si>
  <si>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</si>
  <si>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</si>
  <si>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</si>
  <si>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</si>
  <si>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</si>
  <si>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</si>
  <si>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</si>
  <si>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</si>
  <si>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</si>
  <si>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</si>
  <si>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</si>
  <si>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</si>
  <si>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</si>
  <si>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</si>
  <si>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</si>
  <si>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</si>
  <si>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North East</t>
  </si>
  <si>
    <t>UKC11</t>
  </si>
  <si>
    <t>Hartlepool and Stockton-on-Tees</t>
  </si>
  <si>
    <t>UKC12</t>
  </si>
  <si>
    <t>South Teesside</t>
  </si>
  <si>
    <t>UKC13</t>
  </si>
  <si>
    <t>Darlington</t>
  </si>
  <si>
    <t>UKC14</t>
  </si>
  <si>
    <t>Durham CC</t>
  </si>
  <si>
    <t>UKC21</t>
  </si>
  <si>
    <t>Northumberland</t>
  </si>
  <si>
    <t>UKC22</t>
  </si>
  <si>
    <t>Tyneside</t>
  </si>
  <si>
    <t>UKC23</t>
  </si>
  <si>
    <t>Sunderland</t>
  </si>
  <si>
    <t>Yorkshire and The Humber</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</si>
  <si>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</si>
  <si>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</si>
  <si>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</si>
  <si>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</si>
  <si>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</si>
  <si>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</si>
  <si>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</si>
  <si>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</si>
  <si>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</si>
  <si>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</si>
  <si>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</si>
  <si>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</si>
  <si>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</si>
  <si>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</si>
  <si>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</si>
  <si>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</si>
  <si>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</si>
  <si>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</si>
  <si>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</si>
  <si>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</si>
  <si>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</si>
  <si>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</si>
  <si>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Yorkshire and the Humber</t>
  </si>
  <si>
    <t>East Midlands</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</si>
  <si>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</si>
  <si>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</si>
  <si>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</si>
  <si>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</si>
  <si>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</si>
  <si>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</si>
  <si>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</si>
  <si>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</si>
  <si>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</si>
  <si>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</si>
  <si>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</si>
  <si>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</si>
  <si>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</si>
  <si>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</si>
  <si>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</si>
  <si>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</si>
  <si>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</si>
  <si>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</si>
  <si>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</si>
  <si>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</si>
  <si>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</si>
  <si>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</si>
  <si>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West Midlands</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</si>
  <si>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</si>
  <si>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</si>
  <si>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</si>
  <si>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</si>
  <si>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</si>
  <si>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</si>
  <si>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</si>
  <si>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</si>
  <si>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</si>
  <si>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</si>
  <si>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</si>
  <si>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</si>
  <si>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</si>
  <si>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</si>
  <si>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</si>
  <si>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</si>
  <si>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</si>
  <si>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</si>
  <si>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</si>
  <si>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</si>
  <si>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</si>
  <si>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</si>
  <si>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</si>
  <si>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</si>
  <si>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</si>
  <si>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</si>
  <si>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</si>
  <si>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</si>
  <si>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Wales</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</si>
  <si>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</si>
  <si>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</si>
  <si>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</si>
  <si>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</si>
  <si>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</si>
  <si>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</si>
  <si>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</si>
  <si>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</si>
  <si>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</si>
  <si>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</si>
  <si>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</si>
  <si>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</si>
  <si>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</si>
  <si>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</si>
  <si>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</si>
  <si>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</si>
  <si>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</si>
  <si>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</si>
  <si>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</si>
  <si>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</si>
  <si>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</si>
  <si>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</si>
  <si>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</si>
  <si>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</si>
  <si>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South West</t>
  </si>
  <si>
    <t>UKK11</t>
  </si>
  <si>
    <t>Bristol, City of</t>
  </si>
  <si>
    <t>UKK12</t>
  </si>
  <si>
    <t>Bath and North East Somerset, North Somerset and South Gloucestershire</t>
  </si>
  <si>
    <t>UKK13</t>
  </si>
  <si>
    <t>Gloucestershire</t>
  </si>
  <si>
    <t>UKK14</t>
  </si>
  <si>
    <t>Swindon</t>
  </si>
  <si>
    <t>UKK15</t>
  </si>
  <si>
    <t>Wiltshire</t>
  </si>
  <si>
    <t>UKK21</t>
  </si>
  <si>
    <t>Bournemouth and Poole</t>
  </si>
  <si>
    <t>UKK22</t>
  </si>
  <si>
    <t>Dorset CC</t>
  </si>
  <si>
    <t>UKK23</t>
  </si>
  <si>
    <t>Somerset</t>
  </si>
  <si>
    <t>UKK30</t>
  </si>
  <si>
    <t>Cornwall and Isles of Scilly</t>
  </si>
  <si>
    <t>UKK41</t>
  </si>
  <si>
    <t>Plymouth</t>
  </si>
  <si>
    <t>UKK42</t>
  </si>
  <si>
    <t>Torbay</t>
  </si>
  <si>
    <t>UKK43</t>
  </si>
  <si>
    <t>Devon CC</t>
  </si>
  <si>
    <t>East of England</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</si>
  <si>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</si>
  <si>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</si>
  <si>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</si>
  <si>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</si>
  <si>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</si>
  <si>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</si>
  <si>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</si>
  <si>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</si>
  <si>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</si>
  <si>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</si>
  <si>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</si>
  <si>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</si>
  <si>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</si>
  <si>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</si>
  <si>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</si>
  <si>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</si>
  <si>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</si>
  <si>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</si>
  <si>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</si>
  <si>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</si>
  <si>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</si>
  <si>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</si>
  <si>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</si>
  <si>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</si>
  <si>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</si>
  <si>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</si>
  <si>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</si>
  <si>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</si>
  <si>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</si>
  <si>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</si>
  <si>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</si>
  <si>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</si>
  <si>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East</t>
  </si>
  <si>
    <t>South East</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</si>
  <si>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</si>
  <si>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</si>
  <si>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</si>
  <si>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</si>
  <si>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</si>
  <si>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</si>
  <si>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</si>
  <si>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</si>
  <si>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</si>
  <si>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</si>
  <si>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</si>
  <si>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</si>
  <si>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</si>
  <si>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</si>
  <si>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</si>
  <si>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</si>
  <si>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</si>
  <si>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</si>
  <si>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</si>
  <si>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</si>
  <si>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</si>
  <si>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</si>
  <si>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</si>
  <si>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</si>
  <si>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</si>
  <si>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</si>
  <si>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</si>
  <si>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</si>
  <si>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</si>
  <si>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</si>
  <si>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</si>
  <si>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</si>
  <si>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</si>
  <si>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</si>
  <si>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</si>
  <si>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</si>
  <si>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</si>
  <si>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</si>
  <si>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</si>
  <si>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</si>
  <si>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</si>
  <si>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</si>
  <si>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Scotland</t>
  </si>
  <si>
    <t>UKM50</t>
  </si>
  <si>
    <t>Aberdeen City and Aberdeenshire</t>
  </si>
  <si>
    <t>UKM61</t>
  </si>
  <si>
    <t>Caithness and Sutherland and Ross and Cromarty</t>
  </si>
  <si>
    <t>UKM62</t>
  </si>
  <si>
    <t>Inverness and Nairn and Moray, Badenoch and Strathspey</t>
  </si>
  <si>
    <t>UKM63</t>
  </si>
  <si>
    <t>Lochaber, Skye and Lochalsh, Arran and Cumbrae and Argyll and Bute</t>
  </si>
  <si>
    <t>UKM64</t>
  </si>
  <si>
    <t>Na h-Eileanan Siar</t>
  </si>
  <si>
    <t>UKM65</t>
  </si>
  <si>
    <t>Orkney Islands</t>
  </si>
  <si>
    <t>UKM66</t>
  </si>
  <si>
    <t>Shetland Islands</t>
  </si>
  <si>
    <t>UKM71</t>
  </si>
  <si>
    <t>Angus and Dundee City</t>
  </si>
  <si>
    <t>UKM72</t>
  </si>
  <si>
    <t>Clackmannanshire and Fife</t>
  </si>
  <si>
    <t>UKM73</t>
  </si>
  <si>
    <t>East Lothian and Midlothian</t>
  </si>
  <si>
    <t>UKM75</t>
  </si>
  <si>
    <t>City of Edinburgh</t>
  </si>
  <si>
    <t>UKM76</t>
  </si>
  <si>
    <t>Falkirk</t>
  </si>
  <si>
    <t>UKM77</t>
  </si>
  <si>
    <t>Perth and Kinross and Stirling</t>
  </si>
  <si>
    <t>UKM78</t>
  </si>
  <si>
    <t>West Lothian</t>
  </si>
  <si>
    <t>UKM81</t>
  </si>
  <si>
    <t>East Dunbartonshire, West Dunbartonshire and Helensburgh and Lomond</t>
  </si>
  <si>
    <t>UKM82</t>
  </si>
  <si>
    <t>Glasgow City</t>
  </si>
  <si>
    <t>UKM83</t>
  </si>
  <si>
    <t>Inverclyde, East Renfrewshire and Renfrewshire</t>
  </si>
  <si>
    <t>UKM84</t>
  </si>
  <si>
    <t>North Lanarkshire</t>
  </si>
  <si>
    <t>UKM91</t>
  </si>
  <si>
    <t>Scottish Borders</t>
  </si>
  <si>
    <t>UKM92</t>
  </si>
  <si>
    <t>Dumfries and Galloway</t>
  </si>
  <si>
    <t>UKM93</t>
  </si>
  <si>
    <t>East Ayrshire and North Ayrshire mainland</t>
  </si>
  <si>
    <t>UKM94</t>
  </si>
  <si>
    <t>South Ayrshire</t>
  </si>
  <si>
    <t>UKM95</t>
  </si>
  <si>
    <t>South Lanarkshire</t>
  </si>
  <si>
    <t>London</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</si>
  <si>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</si>
  <si>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</si>
  <si>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</si>
  <si>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</si>
  <si>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</si>
  <si>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</si>
  <si>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</si>
  <si>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</si>
  <si>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</si>
  <si>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</si>
  <si>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</si>
  <si>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</si>
  <si>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</si>
  <si>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</si>
  <si>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</si>
  <si>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</si>
  <si>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</si>
  <si>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</si>
  <si>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</si>
  <si>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</si>
  <si>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</si>
  <si>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</si>
  <si>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</si>
  <si>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</si>
  <si>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</si>
  <si>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</si>
  <si>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</si>
  <si>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</si>
  <si>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</si>
  <si>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</si>
  <si>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</si>
  <si>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</si>
  <si>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</si>
  <si>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</si>
  <si>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</si>
  <si>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</si>
  <si>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</si>
  <si>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</si>
  <si>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</si>
  <si>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</si>
  <si>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</si>
  <si>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</si>
  <si>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Source: LPC analysis of HMRC RTI data February 2020 to September 2021.</t>
  </si>
  <si>
    <t>To self-employment from employee</t>
  </si>
  <si>
    <t>To self-employment from unemployed</t>
  </si>
  <si>
    <t>To self-employment from economically Inactive</t>
  </si>
  <si>
    <t>From self-employment to employee</t>
  </si>
  <si>
    <t>From self-employment to unemployed</t>
  </si>
  <si>
    <t>From self-employment to economically Inactive</t>
  </si>
  <si>
    <t>Source: LPC estimates using ONS data: X02 flows between economic status, quarterly, not seasonally adjusted, UK, Jun 2006-Jun 2021.</t>
  </si>
  <si>
    <t>Number of vacancies on Adzuna.com</t>
  </si>
  <si>
    <t>Number of vacancies in ONS survey</t>
  </si>
  <si>
    <t>Source: LPC estimates using ONS single month vacancy series (X06) and vacancy data scraped from adzuna.com API, Jan 2019-Oct 2021.</t>
  </si>
  <si>
    <t>Sector / Firm size</t>
  </si>
  <si>
    <t>Quarterly growth since April to June 2021
(per cent)</t>
  </si>
  <si>
    <t>Growth since January to March 2020
(per cent)</t>
  </si>
  <si>
    <t>Human health and social work</t>
  </si>
  <si>
    <t>Accomodation and food services</t>
  </si>
  <si>
    <t>Administrative and support service</t>
  </si>
  <si>
    <t>Professional scientific and technical</t>
  </si>
  <si>
    <t>Wholesale and retail trade</t>
  </si>
  <si>
    <t>Transport and storage</t>
  </si>
  <si>
    <t>1 to 9 employed</t>
  </si>
  <si>
    <t>10 to 49 employed</t>
  </si>
  <si>
    <t>50 to 249 employed</t>
  </si>
  <si>
    <t>250 to 2499 employed</t>
  </si>
  <si>
    <t>2500 or more employed</t>
  </si>
  <si>
    <t>All vacancies</t>
  </si>
  <si>
    <t>Source: LPC estimates using ONS vacancy data, VACS02, seasonally adjusted, Mar 2020-Sep 2021.</t>
  </si>
  <si>
    <t>Labour force
(thousands)</t>
  </si>
  <si>
    <t>Source: LPC estimates using ONS data, 16+ employment (MGRZ) and unemployment (MGSC), seasonally adjusted, Apr 2008-Aug 2021.</t>
  </si>
  <si>
    <t>Figure 2.11: New job starts, UK</t>
  </si>
  <si>
    <t>Week commencing</t>
  </si>
  <si>
    <t>Job starts, weekly
(thousands)</t>
  </si>
  <si>
    <t>Job starts, 4 week average
(thousands)</t>
  </si>
  <si>
    <t>Source: LPC estimates using ONS data, x07, seasonally adjusted, weekly, Jan 2019-Sep 2021 and x02, seasonally adjusted, Jun 2015-Jun 2021.</t>
  </si>
  <si>
    <t>Job to job moves
(thousands)</t>
  </si>
  <si>
    <t>Temporarily sick
(change since Feb 2020, thousands)</t>
  </si>
  <si>
    <t>Long-term sick
(change since Feb 2020, thousands)</t>
  </si>
  <si>
    <t>Student
(change since Feb 2020, thousands)</t>
  </si>
  <si>
    <t>Look after family/home
(change since Feb 2020, thousands)</t>
  </si>
  <si>
    <t>Retired
(change since Feb 2020, thousands)</t>
  </si>
  <si>
    <t>Discouraged
(change since Feb 2020, thousands)</t>
  </si>
  <si>
    <t>Other
(change since Feb 2020, thousands)</t>
  </si>
  <si>
    <t>Wants a job
(quarterly change, thousands)</t>
  </si>
  <si>
    <t>Doesn't want a job
(quarterly change, thousands)</t>
  </si>
  <si>
    <t>Source: LPC estimates using ONS LFS data: Temporarily sick (LF67), long-term sick (LF69), student (LF63), look after family/home (LF65), retired (LF6B), discouraged (LFL8), other (LF6D), wants a job (LFM2), doesn’t want a job (LFL9), monthly, seasonally adjusted, UK, Feb 2015-Aug 2021.</t>
  </si>
  <si>
    <t>Full furlough
(millions)</t>
  </si>
  <si>
    <t>Partial furlough
(millions)</t>
  </si>
  <si>
    <t>Unknown
(millions)</t>
  </si>
  <si>
    <t>Source: HMRC CJRS data, UK, 1 Mar 2020-31 Aug 2021.</t>
  </si>
  <si>
    <t>Employments furloughed at end Aug 21
(thousands)</t>
  </si>
  <si>
    <t>Maximum employments furloughed
(thousands)</t>
  </si>
  <si>
    <t>Employments furloughed at end Aug 21
(per cent)</t>
  </si>
  <si>
    <t>Maximum employments furloughed
(per cent)</t>
  </si>
  <si>
    <t>Source: LPC estimates using HMRC CJRS data, UK, 1 Mar 2020-31 Aug 2021.</t>
  </si>
  <si>
    <t>16 to 24
(per cent)</t>
  </si>
  <si>
    <t>25 to 34
(per cent)</t>
  </si>
  <si>
    <t>35 to 44
(per cent)</t>
  </si>
  <si>
    <t>45 to 54
(per cent)</t>
  </si>
  <si>
    <t>55+
(per cent)</t>
  </si>
  <si>
    <t>Micro
(millions)</t>
  </si>
  <si>
    <t>Small
(millions)</t>
  </si>
  <si>
    <t>Medium
(millions)</t>
  </si>
  <si>
    <t>Large
(millions)</t>
  </si>
  <si>
    <t>Source: LPC estimates using HMRC CJRS data, UK, 1 Apr 2020-31 Aug 2021.</t>
  </si>
  <si>
    <t>Local authority</t>
  </si>
  <si>
    <t>Local authority codes</t>
  </si>
  <si>
    <t>Total employments on furlough at 
31 August (provisional)</t>
  </si>
  <si>
    <t>Total employments eligible for furlough</t>
  </si>
  <si>
    <t>Furlough rate
(per cent)</t>
  </si>
  <si>
    <t>County Durham UA</t>
  </si>
  <si>
    <t>E06000047</t>
  </si>
  <si>
    <t>Darlington UA</t>
  </si>
  <si>
    <t>E06000005</t>
  </si>
  <si>
    <t>Hartlepool UA</t>
  </si>
  <si>
    <t>E06000001</t>
  </si>
  <si>
    <t>Middlesbrough UA</t>
  </si>
  <si>
    <t>E06000002</t>
  </si>
  <si>
    <t>Northumberland UA</t>
  </si>
  <si>
    <t>E06000057</t>
  </si>
  <si>
    <t>Redcar and Cleveland UA</t>
  </si>
  <si>
    <t>E06000003</t>
  </si>
  <si>
    <t>Stockton-on-Tees UA</t>
  </si>
  <si>
    <t>E06000004</t>
  </si>
  <si>
    <t>Gateshead</t>
  </si>
  <si>
    <t>E08000037</t>
  </si>
  <si>
    <t>Newcastle upon Tyne</t>
  </si>
  <si>
    <t>E08000021</t>
  </si>
  <si>
    <t>North Tyneside</t>
  </si>
  <si>
    <t>E08000022</t>
  </si>
  <si>
    <t>South Tyneside</t>
  </si>
  <si>
    <t>E08000023</t>
  </si>
  <si>
    <t>E08000024</t>
  </si>
  <si>
    <t>Blackburn with Darwen UA</t>
  </si>
  <si>
    <t>E06000008</t>
  </si>
  <si>
    <t>Blackpool UA</t>
  </si>
  <si>
    <t>E06000009</t>
  </si>
  <si>
    <t>Cheshire East UA</t>
  </si>
  <si>
    <t>E06000049</t>
  </si>
  <si>
    <t>Cheshire West And Chester UA</t>
  </si>
  <si>
    <t>E06000050</t>
  </si>
  <si>
    <t>Halton UA</t>
  </si>
  <si>
    <t>E06000006</t>
  </si>
  <si>
    <t>Warrington UA</t>
  </si>
  <si>
    <t>E06000007</t>
  </si>
  <si>
    <t>Allerdale</t>
  </si>
  <si>
    <t>E07000026</t>
  </si>
  <si>
    <t>Barrow-in-Furness</t>
  </si>
  <si>
    <t>E07000027</t>
  </si>
  <si>
    <t>Carlisle</t>
  </si>
  <si>
    <t>E07000028</t>
  </si>
  <si>
    <t>Copeland</t>
  </si>
  <si>
    <t>E07000029</t>
  </si>
  <si>
    <t>Eden</t>
  </si>
  <si>
    <t>E07000030</t>
  </si>
  <si>
    <t>South Lakeland</t>
  </si>
  <si>
    <t>E07000031</t>
  </si>
  <si>
    <t>Bolton</t>
  </si>
  <si>
    <t>E08000001</t>
  </si>
  <si>
    <t>Bury</t>
  </si>
  <si>
    <t>E08000002</t>
  </si>
  <si>
    <t>E08000003</t>
  </si>
  <si>
    <t>Oldham</t>
  </si>
  <si>
    <t>E08000004</t>
  </si>
  <si>
    <t>Rochdale</t>
  </si>
  <si>
    <t>E08000005</t>
  </si>
  <si>
    <t>Salford</t>
  </si>
  <si>
    <t>E08000006</t>
  </si>
  <si>
    <t>Stockport</t>
  </si>
  <si>
    <t>E08000007</t>
  </si>
  <si>
    <t>Tameside</t>
  </si>
  <si>
    <t>E08000008</t>
  </si>
  <si>
    <t>Trafford</t>
  </si>
  <si>
    <t>E08000009</t>
  </si>
  <si>
    <t>Wigan</t>
  </si>
  <si>
    <t>E08000010</t>
  </si>
  <si>
    <t>Burnley</t>
  </si>
  <si>
    <t>E07000117</t>
  </si>
  <si>
    <t>Chorley</t>
  </si>
  <si>
    <t>E07000118</t>
  </si>
  <si>
    <t>Fylde</t>
  </si>
  <si>
    <t>E07000119</t>
  </si>
  <si>
    <t>Hyndburn</t>
  </si>
  <si>
    <t>E07000120</t>
  </si>
  <si>
    <t>Lancaster</t>
  </si>
  <si>
    <t>E07000121</t>
  </si>
  <si>
    <t>Pendle</t>
  </si>
  <si>
    <t>E07000122</t>
  </si>
  <si>
    <t>Preston</t>
  </si>
  <si>
    <t>E07000123</t>
  </si>
  <si>
    <t>Ribble Valley</t>
  </si>
  <si>
    <t>E07000124</t>
  </si>
  <si>
    <t>Rossendale</t>
  </si>
  <si>
    <t>E07000125</t>
  </si>
  <si>
    <t>South Ribble</t>
  </si>
  <si>
    <t>E07000126</t>
  </si>
  <si>
    <t>West Lancashire</t>
  </si>
  <si>
    <t>E07000127</t>
  </si>
  <si>
    <t>Wyre</t>
  </si>
  <si>
    <t>E07000128</t>
  </si>
  <si>
    <t>Knowsley</t>
  </si>
  <si>
    <t>E08000011</t>
  </si>
  <si>
    <t>E08000012</t>
  </si>
  <si>
    <t>St. Helens</t>
  </si>
  <si>
    <t>E08000013</t>
  </si>
  <si>
    <t>E08000014</t>
  </si>
  <si>
    <t>E08000015</t>
  </si>
  <si>
    <t>East Riding of Yorkshire UA</t>
  </si>
  <si>
    <t>E06000011</t>
  </si>
  <si>
    <t>Kingston upon Hull, City of (UA)</t>
  </si>
  <si>
    <t>E06000010</t>
  </si>
  <si>
    <t>North East Lincolnshire UA</t>
  </si>
  <si>
    <t>E06000012</t>
  </si>
  <si>
    <t>North Lincolnshire UA</t>
  </si>
  <si>
    <t>E06000013</t>
  </si>
  <si>
    <t>York UA</t>
  </si>
  <si>
    <t>E06000014</t>
  </si>
  <si>
    <t>Craven</t>
  </si>
  <si>
    <t>E07000163</t>
  </si>
  <si>
    <t>Hambleton</t>
  </si>
  <si>
    <t>E07000164</t>
  </si>
  <si>
    <t>Harrogate</t>
  </si>
  <si>
    <t>E07000165</t>
  </si>
  <si>
    <t>Richmondshire</t>
  </si>
  <si>
    <t>E07000166</t>
  </si>
  <si>
    <t>Ryedale</t>
  </si>
  <si>
    <t>E07000167</t>
  </si>
  <si>
    <t>Scarborough</t>
  </si>
  <si>
    <t>E07000168</t>
  </si>
  <si>
    <t>Selby</t>
  </si>
  <si>
    <t>E07000169</t>
  </si>
  <si>
    <t>Barnsley</t>
  </si>
  <si>
    <t>E08000016</t>
  </si>
  <si>
    <t>Doncaster</t>
  </si>
  <si>
    <t>E08000017</t>
  </si>
  <si>
    <t>Rotherham</t>
  </si>
  <si>
    <t>E08000018</t>
  </si>
  <si>
    <t>E08000019</t>
  </si>
  <si>
    <t>E08000032</t>
  </si>
  <si>
    <t>Calderdale</t>
  </si>
  <si>
    <t>E08000033</t>
  </si>
  <si>
    <t>Kirklees</t>
  </si>
  <si>
    <t>E08000034</t>
  </si>
  <si>
    <t>E08000035</t>
  </si>
  <si>
    <t>E08000036</t>
  </si>
  <si>
    <t>Derby UA</t>
  </si>
  <si>
    <t>E06000015</t>
  </si>
  <si>
    <t>Leicester UA</t>
  </si>
  <si>
    <t>E06000016</t>
  </si>
  <si>
    <t>Nottingham UA</t>
  </si>
  <si>
    <t>E06000018</t>
  </si>
  <si>
    <t>Rutland UA</t>
  </si>
  <si>
    <t>E06000017</t>
  </si>
  <si>
    <t>North Northamptonshire UA</t>
  </si>
  <si>
    <t>E06000061 </t>
  </si>
  <si>
    <t>West Northamptonshire UA</t>
  </si>
  <si>
    <t>E06000062 </t>
  </si>
  <si>
    <t>Amber Valley</t>
  </si>
  <si>
    <t>E07000032</t>
  </si>
  <si>
    <t>Bolsover</t>
  </si>
  <si>
    <t>E07000033</t>
  </si>
  <si>
    <t>Chesterfield</t>
  </si>
  <si>
    <t>E07000034</t>
  </si>
  <si>
    <t>Derbyshire Dales</t>
  </si>
  <si>
    <t>E07000035</t>
  </si>
  <si>
    <t>Erewash</t>
  </si>
  <si>
    <t>E07000036</t>
  </si>
  <si>
    <t>High Peak</t>
  </si>
  <si>
    <t>E07000037</t>
  </si>
  <si>
    <t>North East Derbyshire</t>
  </si>
  <si>
    <t>E07000038</t>
  </si>
  <si>
    <t>South Derbyshire</t>
  </si>
  <si>
    <t>E07000039</t>
  </si>
  <si>
    <t>Blaby</t>
  </si>
  <si>
    <t>E07000129</t>
  </si>
  <si>
    <t>Charnwood</t>
  </si>
  <si>
    <t>E07000130</t>
  </si>
  <si>
    <t>Harborough</t>
  </si>
  <si>
    <t>E07000131</t>
  </si>
  <si>
    <t>Hinckley and Bosworth</t>
  </si>
  <si>
    <t>E07000132</t>
  </si>
  <si>
    <t>Melton</t>
  </si>
  <si>
    <t>E07000133</t>
  </si>
  <si>
    <t>North West Leicestershire</t>
  </si>
  <si>
    <t>E07000134</t>
  </si>
  <si>
    <t>Oadby and Wigston</t>
  </si>
  <si>
    <t>E07000135</t>
  </si>
  <si>
    <t>Boston</t>
  </si>
  <si>
    <t>E07000136</t>
  </si>
  <si>
    <t>East Lindsey</t>
  </si>
  <si>
    <t>E07000137</t>
  </si>
  <si>
    <t>Lincoln</t>
  </si>
  <si>
    <t>E07000138</t>
  </si>
  <si>
    <t>North Kesteven</t>
  </si>
  <si>
    <t>E07000139</t>
  </si>
  <si>
    <t>South Holland</t>
  </si>
  <si>
    <t>E07000140</t>
  </si>
  <si>
    <t>South Kesteven</t>
  </si>
  <si>
    <t>E07000141</t>
  </si>
  <si>
    <t>West Lindsey</t>
  </si>
  <si>
    <t>E07000142</t>
  </si>
  <si>
    <t>Ashfield</t>
  </si>
  <si>
    <t>E07000170</t>
  </si>
  <si>
    <t>Bassetlaw</t>
  </si>
  <si>
    <t>E07000171</t>
  </si>
  <si>
    <t>Broxtowe</t>
  </si>
  <si>
    <t>E07000172</t>
  </si>
  <si>
    <t>Gedling</t>
  </si>
  <si>
    <t>E07000173</t>
  </si>
  <si>
    <t>Mansfield</t>
  </si>
  <si>
    <t>E07000174</t>
  </si>
  <si>
    <t>Newark and Sherwood</t>
  </si>
  <si>
    <t>E07000175</t>
  </si>
  <si>
    <t>Rushcliffe</t>
  </si>
  <si>
    <t>E07000176</t>
  </si>
  <si>
    <t>Herefordshire, County of (UA)</t>
  </si>
  <si>
    <t>E06000019</t>
  </si>
  <si>
    <t>Shropshire UA</t>
  </si>
  <si>
    <t>E06000051</t>
  </si>
  <si>
    <t>Stoke-on-Trent UA</t>
  </si>
  <si>
    <t>E06000021</t>
  </si>
  <si>
    <t>Telford and Wrekin UA</t>
  </si>
  <si>
    <t>E06000020</t>
  </si>
  <si>
    <t>Cannock Chase</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</si>
  <si>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</si>
  <si>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</si>
  <si>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</si>
  <si>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</si>
  <si>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</si>
  <si>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</si>
  <si>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</si>
  <si>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</si>
  <si>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</si>
  <si>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</si>
  <si>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</si>
  <si>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</si>
  <si>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</si>
  <si>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Tamworth</t>
  </si>
  <si>
    <t>E07000199</t>
  </si>
  <si>
    <t>North Warwickshire</t>
  </si>
  <si>
    <t>E07000218</t>
  </si>
  <si>
    <t>Nuneaton and Bedworth</t>
  </si>
  <si>
    <t>E07000219</t>
  </si>
  <si>
    <t>Rugby</t>
  </si>
  <si>
    <t>E07000220</t>
  </si>
  <si>
    <t>Stratford-on-Avon</t>
  </si>
  <si>
    <t>E07000221</t>
  </si>
  <si>
    <t>Warwick</t>
  </si>
  <si>
    <t>E07000222</t>
  </si>
  <si>
    <t>E08000025</t>
  </si>
  <si>
    <t>E08000026</t>
  </si>
  <si>
    <t>E08000027</t>
  </si>
  <si>
    <t>E08000028</t>
  </si>
  <si>
    <t>E08000029</t>
  </si>
  <si>
    <t>E08000030</t>
  </si>
  <si>
    <t>E08000031</t>
  </si>
  <si>
    <t>Bromsgrove</t>
  </si>
  <si>
    <t>E07000234</t>
  </si>
  <si>
    <t>Malvern Hills</t>
  </si>
  <si>
    <t>E07000235</t>
  </si>
  <si>
    <t>Redditch</t>
  </si>
  <si>
    <t>E07000236</t>
  </si>
  <si>
    <t>Worcester</t>
  </si>
  <si>
    <t>E07000237</t>
  </si>
  <si>
    <t>Wychavon</t>
  </si>
  <si>
    <t>E07000238</t>
  </si>
  <si>
    <t>Wyre Forest</t>
  </si>
  <si>
    <t>E07000239</t>
  </si>
  <si>
    <t>Bedford UA</t>
  </si>
  <si>
    <t>E06000055</t>
  </si>
  <si>
    <t>Central Bedfordshire UA</t>
  </si>
  <si>
    <t>E06000056</t>
  </si>
  <si>
    <t>Luton UA</t>
  </si>
  <si>
    <t>E06000032</t>
  </si>
  <si>
    <t>Peterborough UA</t>
  </si>
  <si>
    <t>E06000031</t>
  </si>
  <si>
    <t>Southend-on-Sea UA</t>
  </si>
  <si>
    <t>E06000033</t>
  </si>
  <si>
    <t>Thurrock UA</t>
  </si>
  <si>
    <t>E06000034</t>
  </si>
  <si>
    <t>Cambridge</t>
  </si>
  <si>
    <t>E07000008</t>
  </si>
  <si>
    <t>East Cambridgeshire</t>
  </si>
  <si>
    <t>E07000009</t>
  </si>
  <si>
    <t>Fenland</t>
  </si>
  <si>
    <t>E07000010</t>
  </si>
  <si>
    <t>Huntingdonshire</t>
  </si>
  <si>
    <t>E07000011</t>
  </si>
  <si>
    <t>South Cambridgeshire</t>
  </si>
  <si>
    <t>E07000012</t>
  </si>
  <si>
    <t>Basildon</t>
  </si>
  <si>
    <t>E07000066</t>
  </si>
  <si>
    <t>Braintree</t>
  </si>
  <si>
    <t>E07000067</t>
  </si>
  <si>
    <t>Brentwood</t>
  </si>
  <si>
    <t>E07000068</t>
  </si>
  <si>
    <t>Castle Point</t>
  </si>
  <si>
    <t>E07000069</t>
  </si>
  <si>
    <t>Chelmsford</t>
  </si>
  <si>
    <t>E07000070</t>
  </si>
  <si>
    <t>Colchester</t>
  </si>
  <si>
    <t>E07000071</t>
  </si>
  <si>
    <t>Epping Forest</t>
  </si>
  <si>
    <t>E07000072</t>
  </si>
  <si>
    <t>Harlow</t>
  </si>
  <si>
    <t>E07000073</t>
  </si>
  <si>
    <t>Maldon</t>
  </si>
  <si>
    <t>E07000074</t>
  </si>
  <si>
    <t>Rochford</t>
  </si>
  <si>
    <t>E07000075</t>
  </si>
  <si>
    <t>Tendring</t>
  </si>
  <si>
    <t>E07000076</t>
  </si>
  <si>
    <t>Uttlesford</t>
  </si>
  <si>
    <t>E07000077</t>
  </si>
  <si>
    <t>Broxbourne</t>
  </si>
  <si>
    <t>E07000095</t>
  </si>
  <si>
    <t>Dacorum</t>
  </si>
  <si>
    <t>E07000096</t>
  </si>
  <si>
    <t>East Hertfordshire</t>
  </si>
  <si>
    <t>E07000242</t>
  </si>
  <si>
    <t>Hertsmere</t>
  </si>
  <si>
    <t>E07000098</t>
  </si>
  <si>
    <t>North Hertfordshire</t>
  </si>
  <si>
    <t>E07000099</t>
  </si>
  <si>
    <t>St Albans</t>
  </si>
  <si>
    <t>E07000240</t>
  </si>
  <si>
    <t>Stevenage</t>
  </si>
  <si>
    <t>E07000243</t>
  </si>
  <si>
    <t>Three Rivers</t>
  </si>
  <si>
    <t>E07000102</t>
  </si>
  <si>
    <t>Watford</t>
  </si>
  <si>
    <t>E07000103</t>
  </si>
  <si>
    <t>Welwyn Hatfield</t>
  </si>
  <si>
    <t>E07000241</t>
  </si>
  <si>
    <t>Breckland</t>
  </si>
  <si>
    <t>E07000143</t>
  </si>
  <si>
    <t>Broadland</t>
  </si>
  <si>
    <t>E07000144</t>
  </si>
  <si>
    <t>Great Yarmouth</t>
  </si>
  <si>
    <t>E07000145</t>
  </si>
  <si>
    <t>King's Lynn and West Norfolk</t>
  </si>
  <si>
    <t>E07000146</t>
  </si>
  <si>
    <t>North Norfolk</t>
  </si>
  <si>
    <t>E07000147</t>
  </si>
  <si>
    <t>Norwich</t>
  </si>
  <si>
    <t>E07000148</t>
  </si>
  <si>
    <t>South Norfolk</t>
  </si>
  <si>
    <t>E07000149</t>
  </si>
  <si>
    <t>Babergh</t>
  </si>
  <si>
    <t>E07000200</t>
  </si>
  <si>
    <t>East Suffolk</t>
  </si>
  <si>
    <t>E07000244</t>
  </si>
  <si>
    <t>Ipswich</t>
  </si>
  <si>
    <t>E07000202</t>
  </si>
  <si>
    <t>Mid Suffolk</t>
  </si>
  <si>
    <t>E07000203</t>
  </si>
  <si>
    <t>West Suffolk</t>
  </si>
  <si>
    <t>E07000245</t>
  </si>
  <si>
    <t>Barking and Dagenham</t>
  </si>
  <si>
    <t>E09000002</t>
  </si>
  <si>
    <t>E09000003</t>
  </si>
  <si>
    <t>Bexley</t>
  </si>
  <si>
    <t>E09000004</t>
  </si>
  <si>
    <t>E09000005</t>
  </si>
  <si>
    <t>E09000006</t>
  </si>
  <si>
    <t>Camden</t>
  </si>
  <si>
    <t>E09000007</t>
  </si>
  <si>
    <t>E09000008</t>
  </si>
  <si>
    <t>E09000009</t>
  </si>
  <si>
    <t>E09000010</t>
  </si>
  <si>
    <t>Greenwich</t>
  </si>
  <si>
    <t>E09000011</t>
  </si>
  <si>
    <t>Hackney</t>
  </si>
  <si>
    <t>E09000012</t>
  </si>
  <si>
    <t>Hammersmith and Fulham</t>
  </si>
  <si>
    <t>E09000013</t>
  </si>
  <si>
    <t>Haringey</t>
  </si>
  <si>
    <t>E09000014</t>
  </si>
  <si>
    <t>Harrow</t>
  </si>
  <si>
    <t>E09000015</t>
  </si>
  <si>
    <t>Havering</t>
  </si>
  <si>
    <t>E09000016</t>
  </si>
  <si>
    <t>Hillingdon</t>
  </si>
  <si>
    <t>E09000017</t>
  </si>
  <si>
    <t>Hounslow</t>
  </si>
  <si>
    <t>E09000018</t>
  </si>
  <si>
    <t>Islington</t>
  </si>
  <si>
    <t>E09000019</t>
  </si>
  <si>
    <t>Kensington and Chelsea</t>
  </si>
  <si>
    <t>E09000020</t>
  </si>
  <si>
    <t>Kingston upon Thames</t>
  </si>
  <si>
    <t>E09000021</t>
  </si>
  <si>
    <t>E09000022</t>
  </si>
  <si>
    <t>Lewisham</t>
  </si>
  <si>
    <t>E09000023</t>
  </si>
  <si>
    <t>Merton</t>
  </si>
  <si>
    <t>E09000024</t>
  </si>
  <si>
    <t>Newham</t>
  </si>
  <si>
    <t>E09000025</t>
  </si>
  <si>
    <t>Redbridge</t>
  </si>
  <si>
    <t>E09000026</t>
  </si>
  <si>
    <t>Richmond upon Thames</t>
  </si>
  <si>
    <t>E09000027</t>
  </si>
  <si>
    <t>Southwark</t>
  </si>
  <si>
    <t>E09000028</t>
  </si>
  <si>
    <t>Sutton</t>
  </si>
  <si>
    <t>E09000029</t>
  </si>
  <si>
    <t>E09000030</t>
  </si>
  <si>
    <t>Waltham Forest</t>
  </si>
  <si>
    <t>E09000031</t>
  </si>
  <si>
    <t>E09000032</t>
  </si>
  <si>
    <t>Westminster and City of London</t>
  </si>
  <si>
    <t>E09000033, E09000001</t>
  </si>
  <si>
    <t>Bracknell Forest UA</t>
  </si>
  <si>
    <t>E06000036</t>
  </si>
  <si>
    <t>Brighton and Hove UA</t>
  </si>
  <si>
    <t>E06000043</t>
  </si>
  <si>
    <t>Buckinghamshire UA</t>
  </si>
  <si>
    <t>E06000060</t>
  </si>
  <si>
    <t>Medway UA</t>
  </si>
  <si>
    <t>E06000035</t>
  </si>
  <si>
    <t>Milton Keynes UA</t>
  </si>
  <si>
    <t>E06000042</t>
  </si>
  <si>
    <t>Portsmouth UA</t>
  </si>
  <si>
    <t>E06000044</t>
  </si>
  <si>
    <t>Reading UA</t>
  </si>
  <si>
    <t>E06000038</t>
  </si>
  <si>
    <t>Slough UA</t>
  </si>
  <si>
    <t>E06000039</t>
  </si>
  <si>
    <t>Southampton UA</t>
  </si>
  <si>
    <t>E06000045</t>
  </si>
  <si>
    <t>West Berkshire UA</t>
  </si>
  <si>
    <t>E06000037</t>
  </si>
  <si>
    <t>Isle of Wight UA</t>
  </si>
  <si>
    <t>E06000046</t>
  </si>
  <si>
    <t>Windsor and Maidenhead UA</t>
  </si>
  <si>
    <t>E06000040</t>
  </si>
  <si>
    <t>Wokingham UA</t>
  </si>
  <si>
    <t>E06000041</t>
  </si>
  <si>
    <t>Eastbourne</t>
  </si>
  <si>
    <t>E07000061</t>
  </si>
  <si>
    <t>Hastings</t>
  </si>
  <si>
    <t>E07000062</t>
  </si>
  <si>
    <t>Lewes</t>
  </si>
  <si>
    <t>E07000063</t>
  </si>
  <si>
    <t>Rother</t>
  </si>
  <si>
    <t>E07000064</t>
  </si>
  <si>
    <t>Wealden</t>
  </si>
  <si>
    <t>E07000065</t>
  </si>
  <si>
    <t>Basingstoke and Deane</t>
  </si>
  <si>
    <t>E07000084</t>
  </si>
  <si>
    <t>East Hampshire</t>
  </si>
  <si>
    <t>E07000085</t>
  </si>
  <si>
    <t>Eastleigh</t>
  </si>
  <si>
    <t>E07000086</t>
  </si>
  <si>
    <t>Fareham</t>
  </si>
  <si>
    <t>E07000087</t>
  </si>
  <si>
    <t>Gosport</t>
  </si>
  <si>
    <t>E07000088</t>
  </si>
  <si>
    <t>Hart</t>
  </si>
  <si>
    <t>E07000089</t>
  </si>
  <si>
    <t>Havant</t>
  </si>
  <si>
    <t>E07000090</t>
  </si>
  <si>
    <t>New Forest</t>
  </si>
  <si>
    <t>E07000091</t>
  </si>
  <si>
    <t>Rushmoor</t>
  </si>
  <si>
    <t>E07000092</t>
  </si>
  <si>
    <t>Test Valley</t>
  </si>
  <si>
    <t>E07000093</t>
  </si>
  <si>
    <t>Winchester</t>
  </si>
  <si>
    <t>E07000094</t>
  </si>
  <si>
    <t>Ashford</t>
  </si>
  <si>
    <t>E07000105</t>
  </si>
  <si>
    <t>Canterbury</t>
  </si>
  <si>
    <t>E07000106</t>
  </si>
  <si>
    <t>Dartford</t>
  </si>
  <si>
    <t>E07000107</t>
  </si>
  <si>
    <t>Dover</t>
  </si>
  <si>
    <t>E07000108</t>
  </si>
  <si>
    <t>Gravesham</t>
  </si>
  <si>
    <t>E07000109</t>
  </si>
  <si>
    <t>Maidstone</t>
  </si>
  <si>
    <t>E07000110</t>
  </si>
  <si>
    <t>Sevenoaks</t>
  </si>
  <si>
    <t>E07000111</t>
  </si>
  <si>
    <t>Folkestone and Hythe</t>
  </si>
  <si>
    <t>E07000112</t>
  </si>
  <si>
    <t>Swale</t>
  </si>
  <si>
    <t>E07000113</t>
  </si>
  <si>
    <t>Thanet</t>
  </si>
  <si>
    <t>E07000114</t>
  </si>
  <si>
    <t>Tonbridge and Malling</t>
  </si>
  <si>
    <t>E07000115</t>
  </si>
  <si>
    <t>Tunbridge Wells</t>
  </si>
  <si>
    <t>E07000116</t>
  </si>
  <si>
    <t>Cherwell</t>
  </si>
  <si>
    <t>E07000177</t>
  </si>
  <si>
    <t>Oxford</t>
  </si>
  <si>
    <t>E07000178</t>
  </si>
  <si>
    <t>South Oxfordshire</t>
  </si>
  <si>
    <t>E07000179</t>
  </si>
  <si>
    <t>Vale of White Horse</t>
  </si>
  <si>
    <t>E07000180</t>
  </si>
  <si>
    <t>West Oxfordshire</t>
  </si>
  <si>
    <t>E07000181</t>
  </si>
  <si>
    <t>Elmbridge</t>
  </si>
  <si>
    <t>E07000207</t>
  </si>
  <si>
    <t>Epsom and Ewell</t>
  </si>
  <si>
    <t>E07000208</t>
  </si>
  <si>
    <t>Guildford</t>
  </si>
  <si>
    <t>E07000209</t>
  </si>
  <si>
    <t>Mole Valley</t>
  </si>
  <si>
    <t>E07000210</t>
  </si>
  <si>
    <t>Reigate and Banstead</t>
  </si>
  <si>
    <t>E07000211</t>
  </si>
  <si>
    <t>Runnymede</t>
  </si>
  <si>
    <t>E07000212</t>
  </si>
  <si>
    <t>Spelthorne</t>
  </si>
  <si>
    <t>E07000213</t>
  </si>
  <si>
    <t>Surrey Heath</t>
  </si>
  <si>
    <t>E07000214</t>
  </si>
  <si>
    <t>Tandridge</t>
  </si>
  <si>
    <t>E07000215</t>
  </si>
  <si>
    <t>Waverley</t>
  </si>
  <si>
    <t>E07000216</t>
  </si>
  <si>
    <t>Woking</t>
  </si>
  <si>
    <t>E07000217</t>
  </si>
  <si>
    <t>Adur</t>
  </si>
  <si>
    <t>E07000223</t>
  </si>
  <si>
    <t>Arun</t>
  </si>
  <si>
    <t>E07000224</t>
  </si>
  <si>
    <t>Chichester</t>
  </si>
  <si>
    <t>E07000225</t>
  </si>
  <si>
    <t>Crawley</t>
  </si>
  <si>
    <t>E07000226</t>
  </si>
  <si>
    <t>Horsham</t>
  </si>
  <si>
    <t>E07000227</t>
  </si>
  <si>
    <t>Mid Sussex</t>
  </si>
  <si>
    <t>E07000228</t>
  </si>
  <si>
    <t>Worthing</t>
  </si>
  <si>
    <t>E07000229</t>
  </si>
  <si>
    <t>Bath and North East Somerset UA</t>
  </si>
  <si>
    <t>E06000022</t>
  </si>
  <si>
    <t>Bournemouth, Christchurch and Poole UA</t>
  </si>
  <si>
    <t>E06000058</t>
  </si>
  <si>
    <t>Bristol, City of (UA)</t>
  </si>
  <si>
    <t>E06000023</t>
  </si>
  <si>
    <t>Cornwall UA and Isles of Scilly UA</t>
  </si>
  <si>
    <t>E06000052, E06000053</t>
  </si>
  <si>
    <t>Dorset UA</t>
  </si>
  <si>
    <t>E06000059</t>
  </si>
  <si>
    <t>North Somerset UA</t>
  </si>
  <si>
    <t>E06000024</t>
  </si>
  <si>
    <t>Plymouth UA</t>
  </si>
  <si>
    <t>E06000026</t>
  </si>
  <si>
    <t>South Gloucestershire UA</t>
  </si>
  <si>
    <t>E06000025</t>
  </si>
  <si>
    <t>Swindon UA</t>
  </si>
  <si>
    <t>E06000030</t>
  </si>
  <si>
    <t>Torbay UA</t>
  </si>
  <si>
    <t>E06000027</t>
  </si>
  <si>
    <t>Wiltshire UA</t>
  </si>
  <si>
    <t>E06000054</t>
  </si>
  <si>
    <t>East Devon</t>
  </si>
  <si>
    <t>E07000040</t>
  </si>
  <si>
    <t>Exeter</t>
  </si>
  <si>
    <t>E07000041</t>
  </si>
  <si>
    <t>Mid Devon</t>
  </si>
  <si>
    <t>E07000042</t>
  </si>
  <si>
    <t>North Devon</t>
  </si>
  <si>
    <t>E07000043</t>
  </si>
  <si>
    <t>South Hams</t>
  </si>
  <si>
    <t>E07000044</t>
  </si>
  <si>
    <t>Teignbridge</t>
  </si>
  <si>
    <t>E07000045</t>
  </si>
  <si>
    <t>Torridge</t>
  </si>
  <si>
    <t>E07000046</t>
  </si>
  <si>
    <t>West Devon</t>
  </si>
  <si>
    <t>E07000047</t>
  </si>
  <si>
    <t>Cheltenham</t>
  </si>
  <si>
    <t>E07000078</t>
  </si>
  <si>
    <t>Cotswold</t>
  </si>
  <si>
    <t>E07000079</t>
  </si>
  <si>
    <t>Forest of Dean</t>
  </si>
  <si>
    <t>E07000080</t>
  </si>
  <si>
    <t>Gloucester</t>
  </si>
  <si>
    <t>E07000081</t>
  </si>
  <si>
    <t>Stroud</t>
  </si>
  <si>
    <t>E07000082</t>
  </si>
  <si>
    <t>Tewkesbury</t>
  </si>
  <si>
    <t>E07000083</t>
  </si>
  <si>
    <t>Mendip</t>
  </si>
  <si>
    <t>E07000187</t>
  </si>
  <si>
    <t>Sedgemoor</t>
  </si>
  <si>
    <t>E07000188</t>
  </si>
  <si>
    <t>Somerset West and Taunton</t>
  </si>
  <si>
    <t>E07000246</t>
  </si>
  <si>
    <t>South Somerset</t>
  </si>
  <si>
    <t>E07000189</t>
  </si>
  <si>
    <t>W06000001</t>
  </si>
  <si>
    <t>Blaenau Gwent</t>
  </si>
  <si>
    <t>W06000019</t>
  </si>
  <si>
    <t>Bridgend</t>
  </si>
  <si>
    <t>W06000013</t>
  </si>
  <si>
    <t>Caerphilly</t>
  </si>
  <si>
    <t>W06000018</t>
  </si>
  <si>
    <t>Cardiff</t>
  </si>
  <si>
    <t>W06000015</t>
  </si>
  <si>
    <t>Carmarthenshire</t>
  </si>
  <si>
    <t>W06000010</t>
  </si>
  <si>
    <t>Ceredigion</t>
  </si>
  <si>
    <t>W06000008</t>
  </si>
  <si>
    <t>Conwy</t>
  </si>
  <si>
    <t>W06000003</t>
  </si>
  <si>
    <t>Denbighshire</t>
  </si>
  <si>
    <t>W06000004</t>
  </si>
  <si>
    <t>Flintshire</t>
  </si>
  <si>
    <t>W06000005</t>
  </si>
  <si>
    <t>W06000002</t>
  </si>
  <si>
    <t>Merthyr Tydfil</t>
  </si>
  <si>
    <t>W06000024</t>
  </si>
  <si>
    <t>Monmouthshire</t>
  </si>
  <si>
    <t>W06000021</t>
  </si>
  <si>
    <t>Neath Port Talbot</t>
  </si>
  <si>
    <t>W06000012</t>
  </si>
  <si>
    <t>Newport</t>
  </si>
  <si>
    <t>W06000022</t>
  </si>
  <si>
    <t>Pembrokeshire</t>
  </si>
  <si>
    <t>W06000009</t>
  </si>
  <si>
    <t>W06000023</t>
  </si>
  <si>
    <t>Rhondda Cynon Taf</t>
  </si>
  <si>
    <t>W06000016</t>
  </si>
  <si>
    <t>W06000011</t>
  </si>
  <si>
    <t>Torfaen</t>
  </si>
  <si>
    <t>W06000020</t>
  </si>
  <si>
    <t>Vale of Glamorgan</t>
  </si>
  <si>
    <t>W06000014</t>
  </si>
  <si>
    <t>Wrexham</t>
  </si>
  <si>
    <t>W06000006</t>
  </si>
  <si>
    <t>Aberdeen City</t>
  </si>
  <si>
    <t>S12000033</t>
  </si>
  <si>
    <t>Aberdeenshire</t>
  </si>
  <si>
    <t>S12000034</t>
  </si>
  <si>
    <t>Angus</t>
  </si>
  <si>
    <t>S12000041</t>
  </si>
  <si>
    <t>Argyll and Bute</t>
  </si>
  <si>
    <t>S12000035</t>
  </si>
  <si>
    <t>Clackmannanshire</t>
  </si>
  <si>
    <t>S12000005</t>
  </si>
  <si>
    <t>S12000006</t>
  </si>
  <si>
    <t>Dundee City</t>
  </si>
  <si>
    <t>S12000042</t>
  </si>
  <si>
    <t>East Ayrshire</t>
  </si>
  <si>
    <t>S12000008</t>
  </si>
  <si>
    <t>East Dunbartonshire</t>
  </si>
  <si>
    <t>S12000045</t>
  </si>
  <si>
    <t>East Lothian</t>
  </si>
  <si>
    <t>S12000010</t>
  </si>
  <si>
    <t>East Renfrewshire</t>
  </si>
  <si>
    <t>S12000011</t>
  </si>
  <si>
    <t>S12000036</t>
  </si>
  <si>
    <t>S12000013</t>
  </si>
  <si>
    <t>S12000014</t>
  </si>
  <si>
    <t>Fife</t>
  </si>
  <si>
    <t>S12000047</t>
  </si>
  <si>
    <t>S12000049</t>
  </si>
  <si>
    <t>Highland</t>
  </si>
  <si>
    <t>S12000017</t>
  </si>
  <si>
    <t>Inverclyde</t>
  </si>
  <si>
    <t>S12000018</t>
  </si>
  <si>
    <t>Midlothian</t>
  </si>
  <si>
    <t>S12000019</t>
  </si>
  <si>
    <t>Moray</t>
  </si>
  <si>
    <t>S12000020</t>
  </si>
  <si>
    <t>North Ayrshire</t>
  </si>
  <si>
    <t>S12000021</t>
  </si>
  <si>
    <t>S12000050</t>
  </si>
  <si>
    <t>S12000023</t>
  </si>
  <si>
    <t>Perth and Kinross</t>
  </si>
  <si>
    <t>S12000048</t>
  </si>
  <si>
    <t>Renfrewshire</t>
  </si>
  <si>
    <t>S12000038</t>
  </si>
  <si>
    <t>S12000026</t>
  </si>
  <si>
    <t>S12000027</t>
  </si>
  <si>
    <t>S12000028</t>
  </si>
  <si>
    <t>S12000029</t>
  </si>
  <si>
    <t>Stirling</t>
  </si>
  <si>
    <t>S12000030</t>
  </si>
  <si>
    <t>West Dunbartonshire</t>
  </si>
  <si>
    <t>S12000039</t>
  </si>
  <si>
    <t>S12000040</t>
  </si>
  <si>
    <t>N09000001</t>
  </si>
  <si>
    <t>N09000011</t>
  </si>
  <si>
    <t>N09000002</t>
  </si>
  <si>
    <t>N09000003</t>
  </si>
  <si>
    <t>N09000004</t>
  </si>
  <si>
    <t>N09000005</t>
  </si>
  <si>
    <t>N09000006</t>
  </si>
  <si>
    <t>N09000007</t>
  </si>
  <si>
    <t>N09000008</t>
  </si>
  <si>
    <t>N09000009</t>
  </si>
  <si>
    <t>N09000010</t>
  </si>
  <si>
    <t>Source: LPC estimates using HMRC CJRS data, UK, 31 Aug 2021.</t>
  </si>
  <si>
    <t>Note: some cells are empty because data for 2021 only goes up to Q3</t>
  </si>
  <si>
    <t>Week</t>
  </si>
  <si>
    <t>2020
(thousands)</t>
  </si>
  <si>
    <t>2021
(thousands)</t>
  </si>
  <si>
    <t>Maximum in 2008 to 2019
(thousands)</t>
  </si>
  <si>
    <t>Minimum in 2008 to 2019
(thousands)</t>
  </si>
  <si>
    <t>Weekly average, 2008 to 2019
(thousands)</t>
  </si>
  <si>
    <t>2020
(Hours)</t>
  </si>
  <si>
    <t>2021
(Hours)</t>
  </si>
  <si>
    <t>Maximum in 2008 to 2019
(Hours)</t>
  </si>
  <si>
    <t>Minimum in 2008 to 2019
(Hours)</t>
  </si>
  <si>
    <t>Weekly average, 2008 to 2019
(Hours)</t>
  </si>
  <si>
    <t>Source: LPC estimates using ONS weekly LFS data (X07), weekly, not seasonally adjusted, UK, Jan 2008-Aug 2021.</t>
  </si>
  <si>
    <t>Total weekly hours
(millions)</t>
  </si>
  <si>
    <t>Week ending</t>
  </si>
  <si>
    <t>Employee hours
(indexed to 5th Jan 2020 = 100)</t>
  </si>
  <si>
    <t>Self-Employed hours
(indexed to 5th Jan 2020 = 100)</t>
  </si>
  <si>
    <t>Source: LPC estimates using ONS LFS data: total weekly hours (YBUS), monthly, seasonally adjusted, UK, Aug 2008-Aug 2021 and X07 Table 2 SA and Table 5 SA Breakdown. weekly, seasonally adjusted, UK, Jan 2020-Sep 2021.</t>
  </si>
  <si>
    <t>HR1 forms</t>
  </si>
  <si>
    <t>Planned redundancies
(thousands)</t>
  </si>
  <si>
    <t>Actual redundancies
(thousands)</t>
  </si>
  <si>
    <t>Source: LPC estimates using Insolvency Service HR1 notifications and ONS redundancy data (BEAO), not seasonally adjusted, UK, Jan 2017-Sep 2021.</t>
  </si>
  <si>
    <t>Note: Actual redundancy figures shown are a monthly estimate of published ONS three monthly figures.</t>
  </si>
  <si>
    <t>0-9
(per cent)</t>
  </si>
  <si>
    <t>10-49
(per cent)</t>
  </si>
  <si>
    <t>50-99
(per cent)</t>
  </si>
  <si>
    <t>100-249
(per cent)</t>
  </si>
  <si>
    <t>250+
(per cent)</t>
  </si>
  <si>
    <t>Source: LPC estimates using ONS BICS Wave 40 data, UK, Dec 2020-Oct 2021.</t>
  </si>
  <si>
    <t>Chapter 3: Who are minimum wage workers?</t>
  </si>
  <si>
    <t>Figure 3.1: Pay received as a proportion of normal pay, furloughed workers with loss of pay, UK, 2021</t>
  </si>
  <si>
    <t>Figure 3.2: Proportion of workers furloughed with and without loss of pay, by hourly pay percentile, UK, 2021</t>
  </si>
  <si>
    <t>Figure 3.3: Proportion of eligible workers paid the NLW, by job and worker characteristics, UK, 2019-2021</t>
  </si>
  <si>
    <t>Figure 3.4: Coverage of NLW by ethnicity and pay gap at the second decile, UK, Q1 2016 - Q1 2020</t>
  </si>
  <si>
    <t>Figure 3.5: Coverage of NLW by country of birth and pay gap at the second decile, UK, Q1 2016-Q1 2020</t>
  </si>
  <si>
    <t>Figure 3.6: NLW coverage by local authority (23+) and NMW coverage by NUTS3 region (workers under 23), UK, 2021</t>
  </si>
  <si>
    <t>Figure 3.7: Hourly pay growth between 2015 and 2019 at the 10th percentile, by 2015 hourly pay at the 10th percentile for each local authority, UK</t>
  </si>
  <si>
    <t>Figure 3.8: Hourly pay growth by decile for region and country of the UK, per cent, 2015-2019</t>
  </si>
  <si>
    <t>Figure 3.9: Underpayment of the minimum wage rates as a proportion of coverage, by rate population and furlough status, UK, 2019-2021</t>
  </si>
  <si>
    <t>Figure 3.10: Distribution of hours worked for hourly low-paid workers and weekly low-paid workers, aged 23 and over, UK, 2021</t>
  </si>
  <si>
    <t>Figure 3.11: Proportion of workers who are low-paid on an hourly basis and weekly basis, aged 23 and over, UK, 2011-2021</t>
  </si>
  <si>
    <t xml:space="preserve">Proportion of normal pay </t>
  </si>
  <si>
    <t>Fully furloughed with loss of pay 
(per cent)</t>
  </si>
  <si>
    <t>Flexibly furloughed with loss of pay
(per cent)</t>
  </si>
  <si>
    <t>Less than 80 percent</t>
  </si>
  <si>
    <t>80-85 percent</t>
  </si>
  <si>
    <t>85-90 percent</t>
  </si>
  <si>
    <t>90-95 percent</t>
  </si>
  <si>
    <t>95-100 percent</t>
  </si>
  <si>
    <t>100 percent or more</t>
  </si>
  <si>
    <t>Source: LPC estimates using ASHE, standard weights, furloughed workers with loss of pay, UK, 2021.</t>
  </si>
  <si>
    <t>Note: Values are derived from a comment box but there are some issues with data quality as described in Appendix 3.</t>
  </si>
  <si>
    <t>Hourly pay percentile</t>
  </si>
  <si>
    <t>Not furloughed
(per cent)</t>
  </si>
  <si>
    <t>Furloughed on full pay
(per cent)</t>
  </si>
  <si>
    <t>Furloughed on partial pay
(per cent)</t>
  </si>
  <si>
    <t>Hourly pay
(£)</t>
  </si>
  <si>
    <t>Source: LPC estimates using ASHE 2021, standard weights, including furloughed workers.</t>
  </si>
  <si>
    <t>Worker/job characteristic</t>
  </si>
  <si>
    <t>2019</t>
  </si>
  <si>
    <t>2021 central estimate
(per cent)</t>
  </si>
  <si>
    <t>2021 upper pay estimate
(per cent)</t>
  </si>
  <si>
    <t>2021 lower pay estimate
(per cent)</t>
  </si>
  <si>
    <t>Public</t>
  </si>
  <si>
    <t>Private</t>
  </si>
  <si>
    <t>Voluntary</t>
  </si>
  <si>
    <t>Full-time</t>
  </si>
  <si>
    <t>Part-time</t>
  </si>
  <si>
    <t>Permanent</t>
  </si>
  <si>
    <t>Temporary</t>
  </si>
  <si>
    <t>Male</t>
  </si>
  <si>
    <t>Female</t>
  </si>
  <si>
    <t>Same job</t>
  </si>
  <si>
    <t>Not same job</t>
  </si>
  <si>
    <t>One job</t>
  </si>
  <si>
    <t>More than one job</t>
  </si>
  <si>
    <t>Salaried</t>
  </si>
  <si>
    <t>Hourly</t>
  </si>
  <si>
    <t>25-29</t>
  </si>
  <si>
    <t>30-39</t>
  </si>
  <si>
    <t>40-49</t>
  </si>
  <si>
    <t>50-59</t>
  </si>
  <si>
    <t>60-64</t>
  </si>
  <si>
    <t>65+</t>
  </si>
  <si>
    <t>Coverage - white 
(per cent)</t>
  </si>
  <si>
    <t>Coverage - Mixed/ multiple ethnic groups
(per cent)</t>
  </si>
  <si>
    <t>Coverage - Indian
(per cent)</t>
  </si>
  <si>
    <t>Coverage - Pakistani
(per cent)</t>
  </si>
  <si>
    <t>Coverage - Bangladeshi
(per cent)</t>
  </si>
  <si>
    <t>Coverage - Chinese
(per cent)</t>
  </si>
  <si>
    <t>Coverage - Black
(per cent)</t>
  </si>
  <si>
    <t>Pay gap - White
(per cent)</t>
  </si>
  <si>
    <t>Pay gap - Mixed/ multiple ethnic groups
(per cent)</t>
  </si>
  <si>
    <t>Pay gap - Indian
(per cent)</t>
  </si>
  <si>
    <t>Pay gap - Pakistani
(per cent)</t>
  </si>
  <si>
    <t>Pay gap - Bangladeshi
(per cent)</t>
  </si>
  <si>
    <t>Pay gap - Chinese
(per cent)</t>
  </si>
  <si>
    <t>Pay gap - Black
(per cent)</t>
  </si>
  <si>
    <t>2016Q1</t>
  </si>
  <si>
    <t>2016Q2</t>
  </si>
  <si>
    <t>2016Q3</t>
  </si>
  <si>
    <t>2016Q4</t>
  </si>
  <si>
    <t>2017Q1</t>
  </si>
  <si>
    <t>2017Q2</t>
  </si>
  <si>
    <t>2017Q3</t>
  </si>
  <si>
    <t>2017Q4</t>
  </si>
  <si>
    <t>2018Q1</t>
  </si>
  <si>
    <t>2018Q2</t>
  </si>
  <si>
    <t>2018Q3</t>
  </si>
  <si>
    <t>2018Q4</t>
  </si>
  <si>
    <t>2019Q1</t>
  </si>
  <si>
    <t>2019Q2</t>
  </si>
  <si>
    <t>2019Q3</t>
  </si>
  <si>
    <t>2019Q4</t>
  </si>
  <si>
    <t>2020Q1</t>
  </si>
  <si>
    <t>Source: LPC estimates using LFS microdata, income weights, quarterly, imputed wages, not seasonally adjusted, UK, 2016-2020</t>
  </si>
  <si>
    <t>UK born coverage
(per cent)</t>
  </si>
  <si>
    <t>Non-UK born coverage
(per cent)</t>
  </si>
  <si>
    <t>UK born hourly pay at second decile
(£)</t>
  </si>
  <si>
    <t>Non-UK born hourly pay at second decile
(£)</t>
  </si>
  <si>
    <t>Pay gap at second decile
(per cent)</t>
  </si>
  <si>
    <t>Note: Some cells are blank because data is suppressed when cell sizes are too small. This sheet includes two tables.</t>
  </si>
  <si>
    <t>LA Name</t>
  </si>
  <si>
    <t>LA Code</t>
  </si>
  <si>
    <t>NLW Coverage rate
(per cent)</t>
  </si>
  <si>
    <t>NUTS3 Name</t>
  </si>
  <si>
    <t>NUTS3 Code</t>
  </si>
  <si>
    <t>Under 23 Coverage rate
(per cent)</t>
  </si>
  <si>
    <t>Hartlepool</t>
  </si>
  <si>
    <t>Middlesbrough</t>
  </si>
  <si>
    <t>Redcar and Cleveland</t>
  </si>
  <si>
    <t>Stockton-on-Tees</t>
  </si>
  <si>
    <t>Halton</t>
  </si>
  <si>
    <t>North East Lincolnshire</t>
  </si>
  <si>
    <t>North Lincolnshire</t>
  </si>
  <si>
    <t>Rutland</t>
  </si>
  <si>
    <t>Bath and North East Somerset</t>
  </si>
  <si>
    <t>North Somerset</t>
  </si>
  <si>
    <t>South Gloucestershire</t>
  </si>
  <si>
    <t>Bracknell Forest</t>
  </si>
  <si>
    <t>West Berkshire</t>
  </si>
  <si>
    <t>Reading</t>
  </si>
  <si>
    <t>Slough</t>
  </si>
  <si>
    <t>Windsor and Maidenhead</t>
  </si>
  <si>
    <t>Wokingham</t>
  </si>
  <si>
    <t>County Durham</t>
  </si>
  <si>
    <t>Shropshire</t>
  </si>
  <si>
    <t>Cornwall</t>
  </si>
  <si>
    <t>E06000052</t>
  </si>
  <si>
    <t>Bournemouth, Christchurch and Poole</t>
  </si>
  <si>
    <t>Dorset</t>
  </si>
  <si>
    <t>Buckinghamshire</t>
  </si>
  <si>
    <t>E06000061</t>
  </si>
  <si>
    <t>E06000062</t>
  </si>
  <si>
    <t>City of London</t>
  </si>
  <si>
    <t>E09000001</t>
  </si>
  <si>
    <t>E09000033</t>
  </si>
  <si>
    <t>Source: LPC analysis of ASHE, low pay weights including furloughed workers, central pay estimates, UK, 2021.</t>
  </si>
  <si>
    <t>Note: Northern Ireland data is not disaggregated in local authority data. NUTS3 sample sizes less than 30 shown as N/A. Based on workplace location.</t>
  </si>
  <si>
    <t>2015 Hourly pay
(£)</t>
  </si>
  <si>
    <t>Growth in hourly pay, 2015 to 2019
(per cent)</t>
  </si>
  <si>
    <t>E07000153</t>
  </si>
  <si>
    <t>Kettering</t>
  </si>
  <si>
    <t>E07000154</t>
  </si>
  <si>
    <t>Northampton</t>
  </si>
  <si>
    <t>E07000155</t>
  </si>
  <si>
    <t>South Northamptonshire</t>
  </si>
  <si>
    <t>E07000150</t>
  </si>
  <si>
    <t>Corby</t>
  </si>
  <si>
    <t>E07000152</t>
  </si>
  <si>
    <t>East Northamptonshire</t>
  </si>
  <si>
    <t>E07000151</t>
  </si>
  <si>
    <t>Daventry</t>
  </si>
  <si>
    <t>E07000156</t>
  </si>
  <si>
    <t>Wellingborough</t>
  </si>
  <si>
    <t>Median</t>
  </si>
  <si>
    <t>Source: LPC analysis of ASHE 2015 and 2019, normal weights, UK.</t>
  </si>
  <si>
    <t>Note: Nortern Ireland data is not available at a local level.</t>
  </si>
  <si>
    <t>Region/Country</t>
  </si>
  <si>
    <t>Decile 1</t>
  </si>
  <si>
    <t>Decile 2</t>
  </si>
  <si>
    <t>Decile 3</t>
  </si>
  <si>
    <t>Decile 4</t>
  </si>
  <si>
    <t>Decile 5</t>
  </si>
  <si>
    <t>Decile 6</t>
  </si>
  <si>
    <t>Decile 7</t>
  </si>
  <si>
    <t>Decile 8</t>
  </si>
  <si>
    <t>Decile 9</t>
  </si>
  <si>
    <t>UK</t>
  </si>
  <si>
    <t>Source: LPC analysis of ASHE 2011-2015, normal weights, UK.</t>
  </si>
  <si>
    <t>Group of workers</t>
  </si>
  <si>
    <t>16-17 year olds, 2019
(per cent)</t>
  </si>
  <si>
    <t>16-17 year olds, 2021- lower
(per cent)</t>
  </si>
  <si>
    <t>16-17 year olds, 2021 - upper
(per cent)</t>
  </si>
  <si>
    <t>18-20 year olds, 2019
(per cent)</t>
  </si>
  <si>
    <t>18-20 year olds, 2021- lower
(per cent)</t>
  </si>
  <si>
    <t>18-20 year olds, 2021 - upper
(per cent)</t>
  </si>
  <si>
    <t>21-22 year olds, 2019
(per cent)</t>
  </si>
  <si>
    <t>21-22 year olds, 2021- lower
(per cent)</t>
  </si>
  <si>
    <t>21-22 year olds, 2021 - upper
(per cent)</t>
  </si>
  <si>
    <t>NLW, 2019
(per cent)</t>
  </si>
  <si>
    <t>NLW, 2021- lower
(per cent)</t>
  </si>
  <si>
    <t>NLW, 2021 - upper
(per cent)</t>
  </si>
  <si>
    <t>Apprentice rate, 2019
(per cent)</t>
  </si>
  <si>
    <t>Apprentice rate, 2021- lower
(per cent)</t>
  </si>
  <si>
    <t>Apprentice rate, 2021 - upper
(per cent)</t>
  </si>
  <si>
    <t>Furloughed</t>
  </si>
  <si>
    <t>Not furloughed</t>
  </si>
  <si>
    <t>Source: LPC estimates using ASHE, low pay weights, UK. Includes furloughed workers, with lower and upper estimates for pay as defined in Chapter 3 of the report.</t>
  </si>
  <si>
    <t>Hours</t>
  </si>
  <si>
    <t>Hourly low paid
(per cent)</t>
  </si>
  <si>
    <t>Weekly low paid
(per cent)</t>
  </si>
  <si>
    <t>NLW workers
(per cent)</t>
  </si>
  <si>
    <t>50+</t>
  </si>
  <si>
    <t>Source: LPC estimates using ASHE, standard weights, UK, 2021. Data exclude first year apprentices. Includes furloughed workers. Hours for furloughed workers are the hours that they would normally work.</t>
  </si>
  <si>
    <t>Note: Some cells are blank because the upper and lower estimates due to furlough are only in 2020 and 2021</t>
  </si>
  <si>
    <t>Year</t>
  </si>
  <si>
    <t>Upper estimate in hourly low paid
(per cent)</t>
  </si>
  <si>
    <t>Lower estimate in hourly low paid
(per cent)</t>
  </si>
  <si>
    <t>Source: LPC estimates using ASHE, standard weights, UK, 2011-2021.</t>
  </si>
  <si>
    <t>Note: Data exclude first year apprentices. Includes furloughed workers, central pay estimates with the upper and lower estimates given for hourly low paid workers in 2020-2021.</t>
  </si>
  <si>
    <t>Chapter 4: How have low-paid workers experienced the pandemic?</t>
  </si>
  <si>
    <t>Figure 4.1: Number and proportion of workers furloughed with and without loss of pay, by low-paying occupation, UK, April 2021</t>
  </si>
  <si>
    <t>Figure 4.2: Destinations of workers who were furloughed in 2020, by low-paying occupation, UK, 2021</t>
  </si>
  <si>
    <t>Figure 4.3: Destinations of workers who were furloughed in 2020, by minimum wage rate population, UK, 2021</t>
  </si>
  <si>
    <t>Figure 4.4: Zero-hour contracts by low-paying occupations, UK, 2015-2021</t>
  </si>
  <si>
    <t>Low-paying occupation</t>
  </si>
  <si>
    <t xml:space="preserve">Fully furloughed workers in occupation </t>
  </si>
  <si>
    <t xml:space="preserve">Flexibly furloughed workers in occupation </t>
  </si>
  <si>
    <t>All furloughed workers in occupation as percentage of employees in occupation
(per cent)</t>
  </si>
  <si>
    <t>Hair and beauty</t>
  </si>
  <si>
    <t>Textiles</t>
  </si>
  <si>
    <t>Cleaning and maintenance</t>
  </si>
  <si>
    <t>Office work</t>
  </si>
  <si>
    <t>Retail</t>
  </si>
  <si>
    <t>Non-food processing</t>
  </si>
  <si>
    <t>Childcare</t>
  </si>
  <si>
    <t>Security and enforcement</t>
  </si>
  <si>
    <t>Food processing</t>
  </si>
  <si>
    <t>Call centres</t>
  </si>
  <si>
    <t>Storage</t>
  </si>
  <si>
    <t>Social care</t>
  </si>
  <si>
    <t>Source: LPC analysis of ASHE using SOC2010 methodology, standard weights, UK, 2021.</t>
  </si>
  <si>
    <t>Note: Excludes first year apprentices. Number of workers rounded to nearest hundred.</t>
  </si>
  <si>
    <t>Working in same job
(per cent)</t>
  </si>
  <si>
    <t>Furloughed in same job
(per cent)</t>
  </si>
  <si>
    <t>New job in different sector
(per cent)</t>
  </si>
  <si>
    <t>New job in same sector
(per cent)</t>
  </si>
  <si>
    <t>No response 
(per cent)</t>
  </si>
  <si>
    <t>Non low-paying sectors</t>
  </si>
  <si>
    <t>Source: LPC estimates using ASHE 2020 linked to ASHE 2021, standard weights, UK, 2020-2021.</t>
  </si>
  <si>
    <t>Rate population</t>
  </si>
  <si>
    <t>No response
(per cent)</t>
  </si>
  <si>
    <t>16-17 year olds</t>
  </si>
  <si>
    <t>18-20 year olds</t>
  </si>
  <si>
    <t>21-22 year olds</t>
  </si>
  <si>
    <t>NLW</t>
  </si>
  <si>
    <t>Apprentice rate</t>
  </si>
  <si>
    <t>23+ in low-paying occupations
(per cent)</t>
  </si>
  <si>
    <t>23+ in other occupations
(per cent)</t>
  </si>
  <si>
    <t>All workers in low-paying occupations
(per cent)</t>
  </si>
  <si>
    <t>All workers in other occupations
(per cent)</t>
  </si>
  <si>
    <t>2015Q2</t>
  </si>
  <si>
    <t>2015Q3</t>
  </si>
  <si>
    <t>2015Q4</t>
  </si>
  <si>
    <t>2020Q2</t>
  </si>
  <si>
    <t>2020Q3</t>
  </si>
  <si>
    <t>2020Q4</t>
  </si>
  <si>
    <t>2021Q1</t>
  </si>
  <si>
    <t>2021Q2</t>
  </si>
  <si>
    <t>2021 Jun-Aug</t>
  </si>
  <si>
    <t>April bite (per cent)</t>
  </si>
  <si>
    <t>Mid-year bite (per cent)</t>
  </si>
  <si>
    <t>Source: LPC analysis using ASHE, standard weights, and AWE ONS Average Weekly Earnings Seasonally Adjusted Total Pay, UK, 1999-2021.</t>
  </si>
  <si>
    <t xml:space="preserve">Notes: Figures for 2020 are based on modelled estimates using AWE and ASHE 2019, as data issues meant we could not use ASHE 2020. </t>
  </si>
  <si>
    <t xml:space="preserve">April figures are based on ASHE. Mid-year figures use AWE to project median hourly earnings forward from April (when ASHE data is available) to October. </t>
  </si>
  <si>
    <t>Bite refers to ratio of minimum wage to median hourly wage</t>
  </si>
  <si>
    <t>Nominal (pounds)</t>
  </si>
  <si>
    <t>CPIH adjusted (pounds, 2021 prices)</t>
  </si>
  <si>
    <t>AWE adjusted (pounds, 2021 prices)</t>
  </si>
  <si>
    <t>Source: LPC analysis using ONS CPIH index, ONS Average Weekly Earnings (AWE) Seasonally Adjusted Total Pay, UK, 1999-2021</t>
  </si>
  <si>
    <t xml:space="preserve">Note: For AWE adjustment and CPIH adjustment, figures are in 2021 prices. </t>
  </si>
  <si>
    <t>Measure</t>
  </si>
  <si>
    <t>2019-2021 (Upper estimate, per cent)</t>
  </si>
  <si>
    <t>2019-2021 (Upper estimate, per cent)2</t>
  </si>
  <si>
    <t>2017-2019</t>
  </si>
  <si>
    <t>Growth in Median Pay (25+)</t>
  </si>
  <si>
    <t>Growth in Median Pay (NLW eligible)</t>
  </si>
  <si>
    <t>Median of Pay Growth (25+)</t>
  </si>
  <si>
    <t xml:space="preserve">Source: LPC analysis of ASHE, standard weights, UK, 2017-2021. </t>
  </si>
  <si>
    <t>Note: Excludes first year apprentices.</t>
  </si>
  <si>
    <t>Hourly Pay Decile</t>
  </si>
  <si>
    <t>2019-2021 (Lower pay estimate, per cent)</t>
  </si>
  <si>
    <t>2019-2021 (Upper pay estimate, per cent)</t>
  </si>
  <si>
    <t>Rest of 1st decile</t>
  </si>
  <si>
    <t xml:space="preserve"> Source: LPC analysis of ASHE, standard weights, employees aged over 25 excluding first year apprentices, UK, 2017-2021. </t>
  </si>
  <si>
    <t>Chapter 5: The National Living Wage</t>
  </si>
  <si>
    <t>Figure 5.1: Bite of NMW/NLW for workers aged 25 and over, UK, 1999-2021</t>
  </si>
  <si>
    <t>Figure 5.2: The real and relative value of the National Living Wage/National Minimum Wage, UK, 1999-2021</t>
  </si>
  <si>
    <t>Figure 5.3: Growth in median hourly pay, UK, 2017-2021</t>
  </si>
  <si>
    <t>Figure 5.4: Growth in median hourly pay by hourly pay decile, UK, 2017-2021</t>
  </si>
  <si>
    <t>Figure 5.5: Difference in pay between median and 10th percentile by low paying industry, UK, 2015-2021</t>
  </si>
  <si>
    <t xml:space="preserve">Figure 5.6: Outcomes for NLW and non-NLW workers after two years, UK, 2017-2021 </t>
  </si>
  <si>
    <t>Figure 5.7: Growth in median hourly pay by region/country, UK, 2019-2021</t>
  </si>
  <si>
    <t>Figure 5.8: Growth in hourly pay by low-paying occupation, UK, 2019-2021</t>
  </si>
  <si>
    <t xml:space="preserve">Figure 5.9: The NLW as a percentage of median hourly wages by gender and full-time/part-time, UK, 2019-2021 </t>
  </si>
  <si>
    <t>Figure 5.10: Number and per cent of employees covered by National Living Wage, UK, 2016-2021</t>
  </si>
  <si>
    <t>Figure 5.11: Proportion of workers with stated hourly pay within 20 pence of the NLW, UK, 2016-2021</t>
  </si>
  <si>
    <t>Figure 5.12: Change in employment rate since 2020 Q1 by worker characteristics, UK 2020-2021</t>
  </si>
  <si>
    <t>Figure 5.13: Change in employment rate by ethnicity since 2020 Q1, UK, 2020-2021</t>
  </si>
  <si>
    <t>Figure 5.14: Employment by low-paying occupation and shutdown sectors, UK, 2015-2021</t>
  </si>
  <si>
    <t>Figure 5.15: Employment by resident local authority grouped by coverage, GB, 2015-2021</t>
  </si>
  <si>
    <t>Figure 5.16: Employment by workplace local authority grouped by coverage, GB, 2015-2021</t>
  </si>
  <si>
    <t xml:space="preserve">Figure 5.17: Underemployment and average hours by low-paying occupation, UK, 2016-2021 </t>
  </si>
  <si>
    <t>Supporting information for Figure 5.5: Median and 10th percentile hourly pay by low paying industry, UK, 2015-2021</t>
  </si>
  <si>
    <t>Low paying industries</t>
  </si>
  <si>
    <t>2015 (per cent)</t>
  </si>
  <si>
    <t>2017 (per cent)</t>
  </si>
  <si>
    <t>2019 (per cent)</t>
  </si>
  <si>
    <t>2021 (Lower pay estimate, per cent)</t>
  </si>
  <si>
    <t>2021 (Upper pay estimate, per cent)</t>
  </si>
  <si>
    <t>Security</t>
  </si>
  <si>
    <t>Low-paying sectors (median)</t>
  </si>
  <si>
    <t>Employment agencies</t>
  </si>
  <si>
    <t>Wholesale food incl. agents</t>
  </si>
  <si>
    <t xml:space="preserve">Source: LPC analysis of ASHE, standard weights, UK, 2015-2021, workers aged 25 and over. </t>
  </si>
  <si>
    <t xml:space="preserve">Note: Low-paying sectors based on SIC07 groupings explained in data sources annex. ‘Low-paying sectors’ is median of figures of all low-paying industries. ‘Non low-paying sectors’ is median of figures for SIC industry groups excluding low-paying industries. </t>
  </si>
  <si>
    <t xml:space="preserve">Outcome two years on </t>
  </si>
  <si>
    <t>2017 NLW Workers in 2019 (per cent)</t>
  </si>
  <si>
    <t>Other 2017 Workers in 2019 (per cent)</t>
  </si>
  <si>
    <t>2019 NLW workers in 2021 (per cent)</t>
  </si>
  <si>
    <t>Other 2019 Workers in 2021 (per cent)</t>
  </si>
  <si>
    <t>Faster than NLW Pay Growth</t>
  </si>
  <si>
    <t xml:space="preserve">Paid at NLW </t>
  </si>
  <si>
    <t>Slower than NLW Pay Growth</t>
  </si>
  <si>
    <t>Pay Decrease</t>
  </si>
  <si>
    <t xml:space="preserve">Source: LPC analysis of ASHE, 2017-2021, standard weights 2017 and 2019, UK, workers aged 25 and over excluding first year apprentices, UK, 2017-2021. </t>
  </si>
  <si>
    <t xml:space="preserve">Note: This figure uses our central estimate of 2021 pay. Only includes workers with ASHE data in initial year and follow up year (two years later.) </t>
  </si>
  <si>
    <t xml:space="preserve">It does not include workers who have moved out of employment, into self-employment or other workers without follow up data. May be affected by attrition bias. </t>
  </si>
  <si>
    <t>2019 median (pounds)</t>
  </si>
  <si>
    <t>Growth in median hourly pay (2019-2021, Lower Estimate)</t>
  </si>
  <si>
    <t>Growth in median hourly pay (2019-2021, Upper Estimate)</t>
  </si>
  <si>
    <t>Source: LPC analysis of ASHE, standard weights, employees aged 25 and over excluding first year apprentices, UK, 2019-2021.</t>
  </si>
  <si>
    <t>Low paying occupation</t>
  </si>
  <si>
    <t>Lower Estimate (per cent)</t>
  </si>
  <si>
    <t>Upper Estimate (per cent)</t>
  </si>
  <si>
    <t>Non low-paying occupations</t>
  </si>
  <si>
    <t xml:space="preserve"> Source: LPC analysis of ASHE, standard weights, employees aged 25 and over excluding first year apprentices, UK, 2019-2021. </t>
  </si>
  <si>
    <t>2021 lower estimate (per cent)</t>
  </si>
  <si>
    <t>2021 upper estimate (per cent)</t>
  </si>
  <si>
    <t>Male Part Time</t>
  </si>
  <si>
    <t>Female Part Time</t>
  </si>
  <si>
    <t>Male Full Time</t>
  </si>
  <si>
    <t xml:space="preserve">Female Full Time </t>
  </si>
  <si>
    <t>All workers</t>
  </si>
  <si>
    <t>Source: LPC analysis of ASHE, standard weights, employees aged 25 and over in 2019 and employees aged 23 and over in 2021, excluding first year apprentices, UK, 2019-2021.</t>
  </si>
  <si>
    <t>Pay estimates</t>
  </si>
  <si>
    <t>Number of workers covered in 2016 (thousands)</t>
  </si>
  <si>
    <t>Number of workers covered in 2017 (thousands)</t>
  </si>
  <si>
    <t>Number of workers covered in 2018 (thousands)</t>
  </si>
  <si>
    <t>Number of workers covered in 2019 (thousands)</t>
  </si>
  <si>
    <t>Number of workers covered in 2020 (thousands)</t>
  </si>
  <si>
    <t>Number of workers covered in 2021 (thousands)</t>
  </si>
  <si>
    <t>Lower pay estimate</t>
  </si>
  <si>
    <t>Central pay estimate</t>
  </si>
  <si>
    <t xml:space="preserve">Upper pay estimate </t>
  </si>
  <si>
    <t>Proportion of workers covered in 2016 (percent)</t>
  </si>
  <si>
    <t>Proportion of workers covered in 2017 (percent)</t>
  </si>
  <si>
    <t>Proportion of workers covered in 2018 (percent)</t>
  </si>
  <si>
    <t>Proportion of workers covered in 2019 (percent)</t>
  </si>
  <si>
    <t>Proportion of workers covered in 2020 (percent)</t>
  </si>
  <si>
    <t>Proportion of workers covered in 2021 (percent)</t>
  </si>
  <si>
    <t xml:space="preserve">Source: LPC analysis of ASHE, low pay weights including furloughed workers, NLW eligible employees (employees 25 and over before 2021 and 23 and over in 2021) excluding first year apprentices, UK, 2016-2021. </t>
  </si>
  <si>
    <t>Hourly pay group</t>
  </si>
  <si>
    <t>Percent of employees in 2016</t>
  </si>
  <si>
    <t>Percent of employees in 2017</t>
  </si>
  <si>
    <t>Percent of employees in 2018</t>
  </si>
  <si>
    <t>Percent of employees in 2019</t>
  </si>
  <si>
    <t>Percent of employees in 2020</t>
  </si>
  <si>
    <t>Percent of employees in 20162</t>
  </si>
  <si>
    <t>Less than NLW</t>
  </si>
  <si>
    <t>Within 5p of NLW</t>
  </si>
  <si>
    <t>Between 5p and 10p above NLW</t>
  </si>
  <si>
    <t>Between 10p and 20p above NLW</t>
  </si>
  <si>
    <t xml:space="preserve">Source: LPC analysis of ASHE, low pay weights including furloughed workers, NLW eligible employees (aged 25 and over before 2021 or 23 and over in 2021), UK, 2016-2021. </t>
  </si>
  <si>
    <t xml:space="preserve">Note: Includes only workers with stated hourly pay data, so total coverage rate differs than for whole population. </t>
  </si>
  <si>
    <t>2020 Q4 (percentage points)</t>
  </si>
  <si>
    <t>2021 June-August (percentage points)</t>
  </si>
  <si>
    <t>White</t>
  </si>
  <si>
    <t>Ethnic Minorities</t>
  </si>
  <si>
    <t>Higher than GCSE qualifications</t>
  </si>
  <si>
    <t>No qualifications</t>
  </si>
  <si>
    <t>GCSE or lower</t>
  </si>
  <si>
    <t>No disabilities</t>
  </si>
  <si>
    <t>With atleast one disability</t>
  </si>
  <si>
    <t>30-65</t>
  </si>
  <si>
    <t>Source: LPC analysis of LFS microdata, quarterly, standard weights, not seasonally adjusted, workers aged over 23, UK, 2020 Q1-2021 June-August.</t>
  </si>
  <si>
    <t>Ethnicity</t>
  </si>
  <si>
    <t>Black African/Black Carribean/Black British</t>
  </si>
  <si>
    <t>Other Ethnicity</t>
  </si>
  <si>
    <t>Mixed/Multiple ethnic groups</t>
  </si>
  <si>
    <t>Indian</t>
  </si>
  <si>
    <t>Pakistani</t>
  </si>
  <si>
    <t>Bangladeshi</t>
  </si>
  <si>
    <t>Source: LPC analysis of LFS microdata, standard weights, not seasonally adjusted, workers aged over 23, UK, 2020Q1-2021 June-August.</t>
  </si>
  <si>
    <t>Low-paying occupations not in shutdown sectors (Employment Index 2020Q1=100)</t>
  </si>
  <si>
    <t>Low-paying occupations in shutdown sectors (Employment Index 2020Q1=100)</t>
  </si>
  <si>
    <t>All low-paying occupations (Employment Index 2020Q1=100)</t>
  </si>
  <si>
    <t>Non low-paying occupations not in shutdown sectors (Employment Index 2020Q1=100)</t>
  </si>
  <si>
    <t>Non low-paying occupations in shutdown sectors (Employment Index 2020Q1=100)</t>
  </si>
  <si>
    <t>All non low-paying occupations (Employment Index 2020Q1=100)</t>
  </si>
  <si>
    <t>All workers (Employment Index 2020Q1=100)</t>
  </si>
  <si>
    <t>2015Q1</t>
  </si>
  <si>
    <t xml:space="preserve">Source: LPC analysis of LFS, standard weights, workers aged over 23, UK, 2015-2021. </t>
  </si>
  <si>
    <t xml:space="preserve">Note: LPC definition of low-paying occupations using SOC 2010, and IFS definition of shutdown sectors using SIC07 (Xu &amp; Joyce, 2020). </t>
  </si>
  <si>
    <t>1 (lowest coverage), Employment Index(2016 March=100)</t>
  </si>
  <si>
    <t>2, Employment Index(2016 March=100)</t>
  </si>
  <si>
    <t>3, Employment Index(2016 March=100)</t>
  </si>
  <si>
    <t>4, Employment Index(2016 March=100)</t>
  </si>
  <si>
    <t xml:space="preserve"> 5 (highest coverage), Employment Index(2016 March=100)</t>
  </si>
  <si>
    <t xml:space="preserve">Source: LPC analysis of ASHE, low pay weights, all ages, UK, 2015, and APS/LFS, workers aged 16-64, four quarter rolling average, UK, Q2 2014-Q2 2021. </t>
  </si>
  <si>
    <t xml:space="preserve">Note: Defines groups based on 2015 coverage rates and uses 2015 local authority districts. Excludes Northern Ireland and Isles of Scilly. </t>
  </si>
  <si>
    <t xml:space="preserve">Mean hours worked in low-paying sectors </t>
  </si>
  <si>
    <t>Mean hours worked in non low-paying sectors</t>
  </si>
  <si>
    <t>Percent of workers unemployed in low-paying sectors</t>
  </si>
  <si>
    <t>Percent of workers unemployed in non low-paying sectors</t>
  </si>
  <si>
    <t>Source: LPC analysis of LFS microdata, quarterly, standard weights, not seasonally adjusted, workers aged 23 and over, UK, 2015 Q1 – 2021 June-August</t>
  </si>
  <si>
    <t>Industry group</t>
  </si>
  <si>
    <t>Low paying Industry (Yes/No)</t>
  </si>
  <si>
    <t>Pay estimate</t>
  </si>
  <si>
    <t>Median pay (£)</t>
  </si>
  <si>
    <t>10th percentile pay (£)</t>
  </si>
  <si>
    <t>Difference between median and 10th percentile (percent)</t>
  </si>
  <si>
    <t>Yes</t>
  </si>
  <si>
    <t>NA</t>
  </si>
  <si>
    <t>Transportation and storage (excluding low paying industries)</t>
  </si>
  <si>
    <t>No</t>
  </si>
  <si>
    <t>Construction (excluding low paying industries)</t>
  </si>
  <si>
    <t>Public administration and defence; social security (excluding low paying industries)</t>
  </si>
  <si>
    <t>Agriculture, forestry and fishing (excluding low paying industries)</t>
  </si>
  <si>
    <t>Water supply, sewerage and waste (excluding low paying industries)</t>
  </si>
  <si>
    <t>Manufacturing (excluding low paying industries)</t>
  </si>
  <si>
    <t>Wholesale and retail; repair of motor vehicles (excluding low paying industries)</t>
  </si>
  <si>
    <t>Other service activities (excluding low paying industries)</t>
  </si>
  <si>
    <t>Administrative and support services (excluding low paying industries)</t>
  </si>
  <si>
    <t>Real estate (excluding low paying industries)</t>
  </si>
  <si>
    <t>Arts, entertainment and recreation (excluding low paying industries)</t>
  </si>
  <si>
    <t>Health and social work (excluding low paying industries)</t>
  </si>
  <si>
    <t>Energy production and supply (excluding low paying industries)</t>
  </si>
  <si>
    <t>Information and communication (excluding low paying industries)</t>
  </si>
  <si>
    <t>Education (excluding low paying industries)</t>
  </si>
  <si>
    <t>Mining and quarrying (excluding low paying industries)</t>
  </si>
  <si>
    <t>Professional, scientific and technical (excluding low paying industries)</t>
  </si>
  <si>
    <t>Finance and insurance (excluding low paying industries)</t>
  </si>
  <si>
    <t>Lower</t>
  </si>
  <si>
    <t>Upper</t>
  </si>
  <si>
    <t>Note: Low-paying sectors based on SIC07 groupings explained in data sources annex. We have grouped non-low paying sectors into industry sections (excluding low-paying industries).</t>
  </si>
  <si>
    <t>Industry sections are outlined here: https://www.ons.gov.uk/methodology/classificationsandstandards/ukstandardindustrialclassificationofeconomicactivities/uksic2007</t>
  </si>
  <si>
    <t>The figures used in Figure 5.5 for Low-paying sectors is the median of the percentage difference between the 50th percentile and 10th percentile across all low-paying sectors.</t>
  </si>
  <si>
    <t>The figures used in Figure 5.5 for Non-low paying sectors are the median of the percentage difference between the 50th percentile and 10th percentile across all industrial sections (excluding low-paying industries)</t>
  </si>
  <si>
    <t>Chapter 6: Young people</t>
  </si>
  <si>
    <t>Figure 6.1: Labour market activity, by age group, UK, Q3 2020-Q2 2021</t>
  </si>
  <si>
    <t>Figure 6.2: Breakdown of occupations worked in, by age, workers aged 16-30, UK, Q3 2020 - Q2 2021</t>
  </si>
  <si>
    <t>Figure 6.3: Change in employment rate, by age group, UK, December 2019 - August 2021</t>
  </si>
  <si>
    <t>Figure 6.4: Change in employment of 16-22 year olds, by occupation, UK, December 2019 - August 2021</t>
  </si>
  <si>
    <t>Figure 6.5a: Change in employment rate of 16-22 year olds, by sex, UK, December 2019 - August 2021</t>
  </si>
  <si>
    <t>Figure 6.5b: Change in employment rate of 16-22 year olds, by ethnicity, UK, December 2019 - August 2021</t>
  </si>
  <si>
    <t>Figure 6.6: Proportion of young people who are inactive and in full-time education, or employed and in full-time education, UK, December 2019 - August 2021</t>
  </si>
  <si>
    <t>Figure 6.7: Mean hours worked, and proportion working no hours, by age, December 2019 - August 2021</t>
  </si>
  <si>
    <t>Figure 6.8: Proportion of workers aged 16-22 on zero hours contracts, or on temporary contracts, UK, December 2019 - August 2021</t>
  </si>
  <si>
    <t>Figure 6.9: Proportion of workers furloughed, with and without loss of pay, by age group, UK, 2020-2021</t>
  </si>
  <si>
    <t>Figure 6.10: Pay growth at the median, by age group, per cent, UK, 2019-2021</t>
  </si>
  <si>
    <t>Figure 6.11a: Pay growth at the median for workers aged 16-22, by region, UK, 2019-2021</t>
  </si>
  <si>
    <t>Figure 6.11b: Pay growth at the median for workers aged 16-22, by occupation, UK, 2019-2021</t>
  </si>
  <si>
    <t>Figure 6.12a: Coverage of the minimum wage for 16-17 year old workers, stated hourly pay, UK, 2016-2021</t>
  </si>
  <si>
    <t>Figure 6.12b: Coverage of the minimum wage for 18-20 year old workers, stated hourly pay, UK, 2016-2021</t>
  </si>
  <si>
    <t>Figure 6.13a: Coverage of the NMW and NLW for 21-22 year old workers, stated hourly pay, UK, 2016-2021</t>
  </si>
  <si>
    <t>Figure 6.13b: Coverage of the NMW and NLW for 23-24 year old workers, stated hourly pay, UK, 2016-2021</t>
  </si>
  <si>
    <t>Figure 6.14: Pay increases across the distribution for 23-24 year olds, UK, 2019-2021</t>
  </si>
  <si>
    <t>Figure 6.15: Bite of the minimum wage by age group, UK, 2015-2021</t>
  </si>
  <si>
    <t>Figure 6.16: Options for increases in 21-22 Year Old Rate, 2022-2024</t>
  </si>
  <si>
    <t>Age group</t>
  </si>
  <si>
    <t>Employed, in full-time education
(per cent)</t>
  </si>
  <si>
    <t>Employed, not in full-time education
(per cent)</t>
  </si>
  <si>
    <t>Unemployed, in full-time education
(per cent)</t>
  </si>
  <si>
    <t>Unemployed, not in full-time education
(per cent)</t>
  </si>
  <si>
    <t>Inactive, in full-time education
(per cent)</t>
  </si>
  <si>
    <t>Inactive, not in full-time education
(per cent)</t>
  </si>
  <si>
    <t>16-17</t>
  </si>
  <si>
    <t>18-20</t>
  </si>
  <si>
    <t>21-22</t>
  </si>
  <si>
    <t>23-24</t>
  </si>
  <si>
    <t>25+</t>
  </si>
  <si>
    <t>Source: LPC estimates using LFS microdata, Q3 2020 - Q2 2021, population weights, UK.</t>
  </si>
  <si>
    <t>Age</t>
  </si>
  <si>
    <t>Retail
(per cent)</t>
  </si>
  <si>
    <t>Social care
(per cent)</t>
  </si>
  <si>
    <t>Other low-paying sector
(per cent)</t>
  </si>
  <si>
    <t>Week beginning</t>
  </si>
  <si>
    <t>16-17
(percentage points)</t>
  </si>
  <si>
    <t>18-20
(percentage points)</t>
  </si>
  <si>
    <t>21-22
(percentage points)</t>
  </si>
  <si>
    <t>23-24
(percentage points)</t>
  </si>
  <si>
    <t>25+
(percentage points)</t>
  </si>
  <si>
    <t>Source: LPC estimates using LFS microdata, population weights, not seasonally adjusted, weekly data, quarterly rolling average, UK, Dec 2019 - Aug 2021.</t>
  </si>
  <si>
    <t>Female
(percentage points)</t>
  </si>
  <si>
    <t>Male
(percentage points)</t>
  </si>
  <si>
    <t>Change Q1 2020 to Q2 2021
(percentage points)</t>
  </si>
  <si>
    <t>Change Q2 2021 to Aug 2021
(percentage points)</t>
  </si>
  <si>
    <t>Black</t>
  </si>
  <si>
    <t>Mixed ethnicity</t>
  </si>
  <si>
    <t>Other ethnic group</t>
  </si>
  <si>
    <t>16-17, inactive and in full-time education
(per cent)</t>
  </si>
  <si>
    <t>18-20, inactive and in full-time education
(per cent)</t>
  </si>
  <si>
    <t>21-22, inactive and in full-time education
(per cent)</t>
  </si>
  <si>
    <t>23-24,  inactive and in full-time education
(per cent)</t>
  </si>
  <si>
    <t>16-17, employed and in full-time education
(per cent)</t>
  </si>
  <si>
    <t>18-20, employed and in full-time education
(per cent)</t>
  </si>
  <si>
    <t>21-22, employed and in full-time education
(per cent)</t>
  </si>
  <si>
    <t>23-24, employed and in full-time education
(per cent)</t>
  </si>
  <si>
    <t>16-17 year olds, mean hours</t>
  </si>
  <si>
    <t>18-20, mean hours</t>
  </si>
  <si>
    <t>21-22, mean hours</t>
  </si>
  <si>
    <t>23-24, mean hours</t>
  </si>
  <si>
    <t>25+, mean hours</t>
  </si>
  <si>
    <t>16-17, working no hours
(per cent)</t>
  </si>
  <si>
    <t>18-20, working no hours
(per cent)</t>
  </si>
  <si>
    <t>21-22, working no hours
(per cent)</t>
  </si>
  <si>
    <t>23-24, working no hours
(per cent)</t>
  </si>
  <si>
    <t>25+, working no hours
(per cent)</t>
  </si>
  <si>
    <t>16-17 year olds on zero hours contracts
(per cent)</t>
  </si>
  <si>
    <t>18-20 year olds on zero hours contracts
(per cent)</t>
  </si>
  <si>
    <t>21-22 year olds on zero hours contracts
(per cent)</t>
  </si>
  <si>
    <t>23-24 year olds on zero hours contracts
(per cent)</t>
  </si>
  <si>
    <t>25+ year olds on zero hours contracts
(per cent)</t>
  </si>
  <si>
    <t>16-17 year olds on temporary contracts
(per cent)</t>
  </si>
  <si>
    <t>18-20 year olds on temporary contracts
(per cent)</t>
  </si>
  <si>
    <t>21-22 year olds on temporary contracts
(per cent)</t>
  </si>
  <si>
    <t>23-24 year olds on temporary contracts
(per cent)</t>
  </si>
  <si>
    <t>25+ year olds on temporary contracts
(per cent)</t>
  </si>
  <si>
    <t>Furloughed on partial pay</t>
  </si>
  <si>
    <t>Furloughed on full pay</t>
  </si>
  <si>
    <t>Loss of pay for other reasons</t>
  </si>
  <si>
    <t>Proportion of furloughed workers on partial pay</t>
  </si>
  <si>
    <t>Source: LPC estimates using ASHE, standard weights, UK, 2020-2021.</t>
  </si>
  <si>
    <t>Pay growth measure</t>
  </si>
  <si>
    <t>Growth in median hourly pay, lower estimate</t>
  </si>
  <si>
    <t>Growth in median hourly pay, central estimate</t>
  </si>
  <si>
    <t>Growth in median hourly pay, upper estimate</t>
  </si>
  <si>
    <t>Increase in National Minimum Wage rate</t>
  </si>
  <si>
    <t>Source: LPC estimates using ASHE, standard weights, UK, 2021</t>
  </si>
  <si>
    <t>Notes: Upper estimates adjust pay for furloughed workers with loss of pay by factor of 1.25. Lower estimates leave pay unadjusted for furloughed workers with loss of pay. Central estimates adjust pay for furloughed workers based on additional furlough questions in ASHE 2021.</t>
  </si>
  <si>
    <t>Region</t>
  </si>
  <si>
    <t>Lower estimate
(per cent)</t>
  </si>
  <si>
    <t>Upper estimate
(per cent)</t>
  </si>
  <si>
    <t>Occupation</t>
  </si>
  <si>
    <t>Coverage of NMW</t>
  </si>
  <si>
    <t>Paid above NMW but below NLW</t>
  </si>
  <si>
    <t>Paid at NLW</t>
  </si>
  <si>
    <t>Proportion covered by NMW
(per cent)</t>
  </si>
  <si>
    <t>Source: LPC estimates using ASHE, low pay weights, including furloughed workers, stated hourly pay, UK, 2016-2021</t>
  </si>
  <si>
    <t>Note: Estimates do not include salaried workers</t>
  </si>
  <si>
    <t>Proportion paid above NMW but below NLW
(per cent)</t>
  </si>
  <si>
    <t>Proportion paid at NLW
(per cent)</t>
  </si>
  <si>
    <t>Source: LPC estimates using ASHE, low pay weights, including furloughed workers, stated hourly pay, UK, 2021</t>
  </si>
  <si>
    <t>Estimated increase without MW</t>
  </si>
  <si>
    <t>Increase in order to meet NLW</t>
  </si>
  <si>
    <t>Estimated spillover</t>
  </si>
  <si>
    <t>Outside NMW/NLW</t>
  </si>
  <si>
    <t>Source: LPC estimates using ASHE, standard weights, UK, 2019-2021.</t>
  </si>
  <si>
    <t>Note: Includes furloughed workers, uses central estimate for pay in 2021 as defined in Chapter 3 of the report</t>
  </si>
  <si>
    <t>Note: some cells are empty because there is no uncertainty due to furlough prior to 2020</t>
  </si>
  <si>
    <t>16-17 (lower)</t>
  </si>
  <si>
    <t>16-17 (upper)</t>
  </si>
  <si>
    <t>18-20 (lower)</t>
  </si>
  <si>
    <t>18-20 (upper)</t>
  </si>
  <si>
    <t>21-22 (lower)</t>
  </si>
  <si>
    <t>21-22 (upper)</t>
  </si>
  <si>
    <t>23-24 (lower)</t>
  </si>
  <si>
    <t>23-24 (upper)</t>
  </si>
  <si>
    <t>Source: LPC estimates using ASHE, standard weights, UK, 2015-2021.</t>
  </si>
  <si>
    <t>Notes:</t>
  </si>
  <si>
    <t>a. Includes all furloughed workers. Upper estimates include furloughed workers with loss of pay without adjustment, lower estimates adjust their py by a factor of 1.25.</t>
  </si>
  <si>
    <t>b. 2020 ASHE data is included to have a consistent time series, but is subject to limitations discussed in Chapter 3 of the report.</t>
  </si>
  <si>
    <t>Option for 21-22 year olds</t>
  </si>
  <si>
    <t>2022
(per cent)</t>
  </si>
  <si>
    <t>2023
(per cent)</t>
  </si>
  <si>
    <t>2024
(per cent)</t>
  </si>
  <si>
    <t>Move to NLW in 2023, increase in line with pay growth</t>
  </si>
  <si>
    <t>Move to NLW in 2023, increase in line with NLW</t>
  </si>
  <si>
    <t>Move to NLW in 2023, smoothed increases</t>
  </si>
  <si>
    <t>Move to NLW in 2024, increase in line with pay growth</t>
  </si>
  <si>
    <t>Move to NLW in 2024, increase in line with NLW</t>
  </si>
  <si>
    <t>Move to NLW in 2024, smoothed increases</t>
  </si>
  <si>
    <t>Source: LPC modelling using ASHE 2021, standard weights, AWE, Bank of England underlying pay growth taken from minutes of September 2021 meeting. (Bank of England, Monetary Policy Summary and minutes of the Monetary Policy Committee meeting ending on 22 September 2021)</t>
  </si>
  <si>
    <t>Chapter 7: Apprentices</t>
  </si>
  <si>
    <t>Figure 7.1: Previous increases in the Apprentice Rate, 2010-2021</t>
  </si>
  <si>
    <t>Figure 7.2: Cumulative apprenticeship starts, England, August to April, 2018/19-2020/21</t>
  </si>
  <si>
    <t>Figure 7.3: Apprenticeship starts, by age and level, England, Q1 2016/17 – Q3 2020/21</t>
  </si>
  <si>
    <t>Figure 7.4: Breakdown of apprenticeship starts, by levy status, England, Q1 2020/21-Q3 2020/21</t>
  </si>
  <si>
    <t>Figure 7.5: Apprenticeship starts, by age, Scotland, 2014/15-2020/21</t>
  </si>
  <si>
    <t>Figure 7.6: Apprenticeship starts, by age and level, Wales, Q1 2016/17 - Q2 2020/21</t>
  </si>
  <si>
    <t>Figure 7.7: Apprenticeship starts, by age and level, Northern Ireland 2014/15-2019/20</t>
  </si>
  <si>
    <t>Figure 7.8: Vacancies posted on Find An Apprenticeship website, England, May 2019-September 2021</t>
  </si>
  <si>
    <t>Figure 7.9: Median hourly pay (£), by age group and year of apprenticeship, ASHE, UK, 2021 and AEvS, England, 2021</t>
  </si>
  <si>
    <t>Figure 7.10: Distribution of pay growth for Apprentice Rate population, UK, 2019-2021</t>
  </si>
  <si>
    <t>Figure 7.11: Median hourly pay, by subject area and level of apprenticeship, England, 2021</t>
  </si>
  <si>
    <t>Figure 7.12: Bite of the Apprentice Rate, per cent, UK, 2015-2021</t>
  </si>
  <si>
    <t>Figure 7.13: Coverage of Apprentice Rate, by levels and proportions, ASHE, UK, 2021</t>
  </si>
  <si>
    <t>Figure 7.14: Coverage of Apprentice Rate, by levels and proportions, AEvS, England, 2021</t>
  </si>
  <si>
    <t>Figure 7.15: Proportion of apprentices underpaid, ASHE, UK, 2021 and AEvS, England, 2021</t>
  </si>
  <si>
    <t>Note: the cell for the increase in 2010 is empty because the rate was introduced in 2010</t>
  </si>
  <si>
    <t>Value of rate
(£)</t>
  </si>
  <si>
    <t>Increase
(per cent)</t>
  </si>
  <si>
    <t>Source: LPC Reports 2010-2020.</t>
  </si>
  <si>
    <t>Group</t>
  </si>
  <si>
    <t>August</t>
  </si>
  <si>
    <t>October</t>
  </si>
  <si>
    <t>January</t>
  </si>
  <si>
    <t>April</t>
  </si>
  <si>
    <t>2018/19</t>
  </si>
  <si>
    <t>2019/20</t>
  </si>
  <si>
    <t>2020/21</t>
  </si>
  <si>
    <t>Level 2</t>
  </si>
  <si>
    <t>Source: LPC estimates using Department for Education Apprenticeships and traineeships statistics (July 2021).</t>
  </si>
  <si>
    <t>2016/17 Q1</t>
  </si>
  <si>
    <t>2016/17 Q2</t>
  </si>
  <si>
    <t>2016/17 Q3</t>
  </si>
  <si>
    <t>2016/17 Q4</t>
  </si>
  <si>
    <t>2017/18  Q1</t>
  </si>
  <si>
    <t>2017/18  Q2</t>
  </si>
  <si>
    <t>2017/18  Q3</t>
  </si>
  <si>
    <t>2017/18  Q4</t>
  </si>
  <si>
    <t>2018/19 Q1</t>
  </si>
  <si>
    <t>2018/19 Q2</t>
  </si>
  <si>
    <t>2018/19 Q3</t>
  </si>
  <si>
    <t>2018/19 Q4</t>
  </si>
  <si>
    <t>2019/20 Q1</t>
  </si>
  <si>
    <t>2019/20 Q2</t>
  </si>
  <si>
    <t>2019/20 Q3</t>
  </si>
  <si>
    <t>2019/20 Q4</t>
  </si>
  <si>
    <t>2020/21 Q1</t>
  </si>
  <si>
    <t>2020/21 Q2</t>
  </si>
  <si>
    <t>2020/21 Q3</t>
  </si>
  <si>
    <t>Under 19</t>
  </si>
  <si>
    <t>19-24</t>
  </si>
  <si>
    <t>Level 3</t>
  </si>
  <si>
    <t>Level 4+</t>
  </si>
  <si>
    <t>Source: LPC estimates using Department for Education Apprenticeships and traineeships statistics (July 2021), four-quarter moving averages.</t>
  </si>
  <si>
    <t>Funded by levy</t>
  </si>
  <si>
    <t>Not funded by levy</t>
  </si>
  <si>
    <t>Under-19</t>
  </si>
  <si>
    <t>Source: LPC estimates using Department for Education Apprenticeships and traineeships statistics (July 2021), 2020/21.</t>
  </si>
  <si>
    <t>Note: Data are organised by academic year (August to July).</t>
  </si>
  <si>
    <t>2014-15</t>
  </si>
  <si>
    <t>2015-16</t>
  </si>
  <si>
    <t>2016-17</t>
  </si>
  <si>
    <t>2017-18</t>
  </si>
  <si>
    <t>2018-19</t>
  </si>
  <si>
    <t>2019-20</t>
  </si>
  <si>
    <t>2020-21</t>
  </si>
  <si>
    <t>16-19</t>
  </si>
  <si>
    <t>20-24</t>
  </si>
  <si>
    <t>Source: LPC estimates using Skills Development Scotland Modern Apprenticeships statistics, 2014-2021.</t>
  </si>
  <si>
    <t>Note: Data are organised by financial year (April to March).</t>
  </si>
  <si>
    <t>2017/18 Q1</t>
  </si>
  <si>
    <t>2017/18 Q2</t>
  </si>
  <si>
    <t>2017/18 Q3</t>
  </si>
  <si>
    <t>2017/18 Q4</t>
  </si>
  <si>
    <t>Source: LPC estimates using statistics from the Welsh Government (Stats Wales), four-quarter moving averages, 2016-2021.</t>
  </si>
  <si>
    <t>2014/15</t>
  </si>
  <si>
    <t>2015/16</t>
  </si>
  <si>
    <t>2016/17</t>
  </si>
  <si>
    <t>2017/18</t>
  </si>
  <si>
    <t>Level 2/3</t>
  </si>
  <si>
    <t>Source: LPC estimates using Apprenticeships NI statistics, 2014-2020.</t>
  </si>
  <si>
    <t>Note: Data are arranged by academic year (August to July).</t>
  </si>
  <si>
    <t>Total vacancies posted</t>
  </si>
  <si>
    <t>Vacancies specifying pay at the Apprentice Rate</t>
  </si>
  <si>
    <t>Source: Estimates by Dr Kerry Papps (University of Bath) from vacancies posted on the Find An Apprenticeship website, 2019-2021.</t>
  </si>
  <si>
    <t>Year of apprenticeship</t>
  </si>
  <si>
    <t>Median pay in AEvS</t>
  </si>
  <si>
    <t>Median pay in ASHE 
(lower estimate)</t>
  </si>
  <si>
    <t>Median pay in ASHE 
(higher estimate)</t>
  </si>
  <si>
    <t>16-18</t>
  </si>
  <si>
    <t>Year 1</t>
  </si>
  <si>
    <t>Year 2+</t>
  </si>
  <si>
    <t>19-20</t>
  </si>
  <si>
    <t>23+</t>
  </si>
  <si>
    <t xml:space="preserve">Source: LPC estimates using AEvS 2021, pay weights, and ASHE 2021, standard weights, UK. </t>
  </si>
  <si>
    <t>Note: Both estimates include furloughed apprentices. The lower and upper estimates for ASHE are as described in Chapter 3.</t>
  </si>
  <si>
    <t>Percentile</t>
  </si>
  <si>
    <t xml:space="preserve">Source: LPC estimates using ASHE, standard weights, UK, 2019-2021. </t>
  </si>
  <si>
    <t>Note: Low and high estimates for the bite are as described in Chapter 3.</t>
  </si>
  <si>
    <t>Sector Subject Area or Level</t>
  </si>
  <si>
    <t>Median Pay 
(£)</t>
  </si>
  <si>
    <t>Leisure, Travel and Tourism</t>
  </si>
  <si>
    <t>Agriculture Horticulture and Animal Care</t>
  </si>
  <si>
    <t>Arts, Media and Publishing</t>
  </si>
  <si>
    <t>Education and Training</t>
  </si>
  <si>
    <t>Construction, Planning and the Built Environment</t>
  </si>
  <si>
    <t>Retail and Commercial Enterprise</t>
  </si>
  <si>
    <t>Engineering and Manufacturing Technologies</t>
  </si>
  <si>
    <t>Health, Public Services and Care</t>
  </si>
  <si>
    <t>Information and Communication Technology</t>
  </si>
  <si>
    <t>Business, Administration and Law</t>
  </si>
  <si>
    <t>Science and Mathematics</t>
  </si>
  <si>
    <t>Higher (Level 4/5)</t>
  </si>
  <si>
    <t>Degree / L6+</t>
  </si>
  <si>
    <t>Source: LPC estimates using Apprentice Evaluation Survey, pay weights, England, 2021.</t>
  </si>
  <si>
    <t>Age group and year of apprenticeship</t>
  </si>
  <si>
    <t>2015</t>
  </si>
  <si>
    <t>2016</t>
  </si>
  <si>
    <t>2017</t>
  </si>
  <si>
    <t>2018</t>
  </si>
  <si>
    <t>2020 (high estimate)</t>
  </si>
  <si>
    <t>2020 (low estimate)</t>
  </si>
  <si>
    <t>2021 (high estimate)</t>
  </si>
  <si>
    <t>2021 (low estimate)</t>
  </si>
  <si>
    <t>16-18 Y1</t>
  </si>
  <si>
    <t>16-18 Y2</t>
  </si>
  <si>
    <t>19-20 Y1</t>
  </si>
  <si>
    <t>21-22 Y1</t>
  </si>
  <si>
    <t>23+ Y1</t>
  </si>
  <si>
    <t xml:space="preserve">Source: LPC estimates using ASHE, standard weights, UK, 2015-2021. </t>
  </si>
  <si>
    <t>Covered by Apprentice Rate</t>
  </si>
  <si>
    <t>Paid above Apprentice Rate but below 16-17 Year Old Rate</t>
  </si>
  <si>
    <t>Paid at 16-17 Year Old Rate</t>
  </si>
  <si>
    <t>Covered by NMW age rate</t>
  </si>
  <si>
    <t>Paid above NMW age rate</t>
  </si>
  <si>
    <t>Covered by Apprentice Rate
(per cent)</t>
  </si>
  <si>
    <t>Paid above Apprentice Rate but below 16-17 Year Old Rate
(per cent)</t>
  </si>
  <si>
    <t>Paid at 16-17 Year Old Rate
(per cent)</t>
  </si>
  <si>
    <t>Covered by NMW age rate
(per cent)</t>
  </si>
  <si>
    <t xml:space="preserve">Source: LPC estimates using ASHE, low pay weights, including furloughed apprentices, UK, 2021. </t>
  </si>
  <si>
    <t>Note: The pay for furloughed apprentices with loss of pay is adjusted using additional questions about their pay, as described as the ‘central estimate’ in Chapter 3.</t>
  </si>
  <si>
    <t xml:space="preserve">Source: LPC estimates using Apprentice Evaluation Survey, pay weights, England, 2021. </t>
  </si>
  <si>
    <t>Data source</t>
  </si>
  <si>
    <t>Percentage of apprentices underpaid</t>
  </si>
  <si>
    <t>Percentage of apprentices paid at the appropriate rate</t>
  </si>
  <si>
    <t>ASHE</t>
  </si>
  <si>
    <t>AEvS</t>
  </si>
  <si>
    <t xml:space="preserve">Source: LPC estimates using ASHE, low pay weights, including furloughed apprentices, UK, 2021 and the Apprentice Evaluation Survey, pay weights, England, 2021. </t>
  </si>
  <si>
    <t>Chapter 8: The domestic worker exemption</t>
  </si>
  <si>
    <t>Figure 8.1: Applications for Overseas Domestic Worker visas, UK, 2005-2020</t>
  </si>
  <si>
    <t>Figure 8.2: Number of workers who are employed by households as childminders or au pairs, UK, 2016-2021</t>
  </si>
  <si>
    <t>Figure 8.3: Adult referrals for domestic servitude through the National Referral Mechanism, UK, 2017-2020</t>
  </si>
  <si>
    <t>Overseas Domestic Worker visa applications</t>
  </si>
  <si>
    <t>Overseas Domestic Worker visas issued</t>
  </si>
  <si>
    <t>Source: Home Office migration statistics, UK, 2005-2020.</t>
  </si>
  <si>
    <t>% female</t>
  </si>
  <si>
    <t>Source: LPC estimates using LFS microdata, population weights, SOC code 6122: au pairs and childminders, UK, 2016-2021</t>
  </si>
  <si>
    <t>Proportion who are female (per cent)</t>
  </si>
  <si>
    <t>Chapter 9: Forecasts for the economy</t>
  </si>
  <si>
    <t>Figure 9.1: Comparison of GDP between the financial crisis and the pandemic</t>
  </si>
  <si>
    <t>Figure 9.2: Real household incomes, consumer spending and savings, 2009-2021</t>
  </si>
  <si>
    <t>Figure 9.3: Consumer confidence, UK, 1994-2021</t>
  </si>
  <si>
    <t>Figure 9.4: Level of firm debt relative to February 2020, by size of firm, UK, 2019-2021</t>
  </si>
  <si>
    <t>Figure 9.5: Net percentage balance for changes in default rates on loans to firms, by size, UK, 2017-2021</t>
  </si>
  <si>
    <t>Figure 9.6: Business confidence, UK, 2005-2021</t>
  </si>
  <si>
    <t>Figure 9.7: Potential impact of the National Insurance changes on minimum wage workers and their employers, 2022/23</t>
  </si>
  <si>
    <t>Figure 9.8: CPI inflation and forecasts, 2018-2025</t>
  </si>
  <si>
    <t>Figure 9.9: Average wage growth and forecasts, 2019-2025</t>
  </si>
  <si>
    <t>Figure 9.10: Pay awards, 2017-2022</t>
  </si>
  <si>
    <t>Figure 9.11: Projected path of the bite of the NLW to reach the target, 2020-2024</t>
  </si>
  <si>
    <t>Months since start of recession</t>
  </si>
  <si>
    <t>Pandemic 
(indexed to Month 0 = 100)</t>
  </si>
  <si>
    <t>Financial crisis
(indexed to Month 0 = 100)</t>
  </si>
  <si>
    <t>M0</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</si>
  <si>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</si>
  <si>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</si>
  <si>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</si>
  <si>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</si>
  <si>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</si>
  <si>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</si>
  <si>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</si>
  <si>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</si>
  <si>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</si>
  <si>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</si>
  <si>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</si>
  <si>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</si>
  <si>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</si>
  <si>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</si>
  <si>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</si>
  <si>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</si>
  <si>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</si>
  <si>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</si>
  <si>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</si>
  <si>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</si>
  <si>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</si>
  <si>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</si>
  <si>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</si>
  <si>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</si>
  <si>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</si>
  <si>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</si>
  <si>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</si>
  <si>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</si>
  <si>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</si>
  <si>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</si>
  <si>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</si>
  <si>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</si>
  <si>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</si>
  <si>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</si>
  <si>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</si>
  <si>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</si>
  <si>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</si>
  <si>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</si>
  <si>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</si>
  <si>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</si>
  <si>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</si>
  <si>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</si>
  <si>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</si>
  <si>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</si>
  <si>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</si>
  <si>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</si>
  <si>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</si>
  <si>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</si>
  <si>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</si>
  <si>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</si>
  <si>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</si>
  <si>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</si>
  <si>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Source: LPC estimates using ONS data. Monthly GDP index (ECY2), monthly, seasonally adjusted, UK, February 2008-August 2021.</t>
  </si>
  <si>
    <t>Note: M0 is February 2008 in the financial crisis and February 2020 in the pandemic.</t>
  </si>
  <si>
    <t>Real household spending
(indexed to 2009 Q2 = 100)</t>
  </si>
  <si>
    <t>Real household disposable income
(indexed to 2009 Q2 = 100)</t>
  </si>
  <si>
    <t>Household savings ratio
(per cent)</t>
  </si>
  <si>
    <t>2009 Q2</t>
  </si>
  <si>
    <t>2009 Q3</t>
  </si>
  <si>
    <t>2009 Q4</t>
  </si>
  <si>
    <t>Source: ONS. LPC estimates using real household spending (ABJR); real household disposable income (NRJR); and the household savings ratio ((NRJS), quarterly, seasonally adjusted, UK, Q2 2009-Q2 2021.</t>
  </si>
  <si>
    <t>GfK consumer confidence
(net balance)</t>
  </si>
  <si>
    <t>Deloitte consumer tracker
(net balance)</t>
  </si>
  <si>
    <t>Source: GfK consumer confidence index, monthly, UK, September 1994 – September 2021; and Deloitte consumer tracker, quarterly, UK, 2011-2021.</t>
  </si>
  <si>
    <t>Large firms
(£bn)</t>
  </si>
  <si>
    <t>Small firms
(£bn)</t>
  </si>
  <si>
    <t>Source: LPC estimates using Bank of England series Z8YI and Z8YH (Monthly amounts outstanding of monetary financial institutions' sterling and all foreign currency loans to large and small businesses), UK, February 2019-August 2021.</t>
  </si>
  <si>
    <t>Small
(net balance)</t>
  </si>
  <si>
    <t>Medium
(net balance)</t>
  </si>
  <si>
    <t>Large
(net balance)</t>
  </si>
  <si>
    <t>2021 Q4</t>
  </si>
  <si>
    <t>Source: Bank of England (2021g). Credit Conditions Survey 2021 Q3. Chart 6, 2017-2021.</t>
  </si>
  <si>
    <t>Note: Question: ‘How has the default rate on loans to small businesses, medium private non-financial corporations (PNFCs) and large PNFCs changed?’ Net percentage balances are calculated by weighting together the responses of those lenders who answered the question. The blue bars show the responses over the previous three months. The pink diamond shows the expectation over the next three months. A positive balance indicates an increase in likelihood of default.</t>
  </si>
  <si>
    <t>CBI business optimism 
(net balance)</t>
  </si>
  <si>
    <t>FSB small business index</t>
  </si>
  <si>
    <t>2005 Q2</t>
  </si>
  <si>
    <t>2005 Q3</t>
  </si>
  <si>
    <t>2005 Q4</t>
  </si>
  <si>
    <t>2006 Q1</t>
  </si>
  <si>
    <t>2006 Q2</t>
  </si>
  <si>
    <t>2006 Q3</t>
  </si>
  <si>
    <t>2006 Q4</t>
  </si>
  <si>
    <t>2007 Q1</t>
  </si>
  <si>
    <t>2007 Q2</t>
  </si>
  <si>
    <t>2007 Q3</t>
  </si>
  <si>
    <t>2007 Q4</t>
  </si>
  <si>
    <t>2008 Q1</t>
  </si>
  <si>
    <t>2008 Q2</t>
  </si>
  <si>
    <t>2008 Q3</t>
  </si>
  <si>
    <t>2008 Q4</t>
  </si>
  <si>
    <t>2009 Q1</t>
  </si>
  <si>
    <t>Source: CBI (2021a), CBI business confidence, Q2 2005-Q2 2021 and Federation of Small Businesses (2021), FSB small business confidence index, Q1 2010-Q2 2021</t>
  </si>
  <si>
    <t>Hours worked per week</t>
  </si>
  <si>
    <t>Income Tax -
per cent of pay deducted for employees</t>
  </si>
  <si>
    <t>NICs - 
per cent of pay deducted for employees</t>
  </si>
  <si>
    <t>Social Care levy - 
per cent of pay deducted for employees</t>
  </si>
  <si>
    <t>Auto-enrolment -
per cent of pay deducted for employees</t>
  </si>
  <si>
    <t>NICs - 
additional cost for employers as percentage of gross wage</t>
  </si>
  <si>
    <t>SCL - 
additional cost for employers as percentage of gross wage</t>
  </si>
  <si>
    <t>Auto-enrolment - 
additional cost for employers as percentage of gross wage</t>
  </si>
  <si>
    <t>Up to 19.5 hours</t>
  </si>
  <si>
    <t>Source: LPC calculations based on announced thresholds for income tax, National Insurance contributions and auto-enrolment for the financial year 2022/23.</t>
  </si>
  <si>
    <t>Note: The NLW for 2022, £9.42, was taken from the LPC Spring Report 2021 (Low Pay Commission, 2021b).</t>
  </si>
  <si>
    <t>CPI inflation
(per cent)</t>
  </si>
  <si>
    <t>OBR March 2021 forecast
(per cent)</t>
  </si>
  <si>
    <t>Bank of England August 2021 forecast
(per cent)</t>
  </si>
  <si>
    <t>HMT panel median August/October 2021
(per cent)</t>
  </si>
  <si>
    <t>2022 Q1</t>
  </si>
  <si>
    <t>2022 Q2</t>
  </si>
  <si>
    <t>2022 Q3</t>
  </si>
  <si>
    <t>2022 Q4</t>
  </si>
  <si>
    <t>2023 Q1</t>
  </si>
  <si>
    <t>2023 Q2</t>
  </si>
  <si>
    <t>2023 Q3</t>
  </si>
  <si>
    <t>2023 Q4</t>
  </si>
  <si>
    <t>2024 Q1</t>
  </si>
  <si>
    <t>2024 Q2</t>
  </si>
  <si>
    <t>2024 Q3</t>
  </si>
  <si>
    <t>2024 Q4</t>
  </si>
  <si>
    <t>2025 Q1</t>
  </si>
  <si>
    <t>2025 Q2</t>
  </si>
  <si>
    <t>2025 Q3</t>
  </si>
  <si>
    <t>2025 Q4</t>
  </si>
  <si>
    <t>Source: LPC estimates using ONS data. CPI (D7BT), quarterly, not seasonally adjusted, UK, 2018-2021. Forecasts from HM Treasury (2021a) and (2021b), Bank of England (2020c) and the Office for Budget Responsibility (2021).</t>
  </si>
  <si>
    <t xml:space="preserve">Note: CPI forecast for market mode from Bank of England parameters from MPC CPI inflation projections. </t>
  </si>
  <si>
    <t>Whole economy average earnings growth
(per cent)</t>
  </si>
  <si>
    <t>2022Q1</t>
  </si>
  <si>
    <t>2022Q2</t>
  </si>
  <si>
    <t>2022Q3</t>
  </si>
  <si>
    <t>2022Q4</t>
  </si>
  <si>
    <t>2023Q1</t>
  </si>
  <si>
    <t>2023Q2</t>
  </si>
  <si>
    <t>2023Q3</t>
  </si>
  <si>
    <t>2023Q4</t>
  </si>
  <si>
    <t>2024Q1</t>
  </si>
  <si>
    <t>2024Q2</t>
  </si>
  <si>
    <t>2024Q3</t>
  </si>
  <si>
    <t>2024Q4</t>
  </si>
  <si>
    <t>2025Q1</t>
  </si>
  <si>
    <t>2025Q2</t>
  </si>
  <si>
    <t>2025Q3</t>
  </si>
  <si>
    <t>2025Q4</t>
  </si>
  <si>
    <t>Source: ONS. AWE total pay (KAB9), monthly, seasonally adjusted, Q1 2019-Q2 2021. The Office for Budget Responsibility (2021); HM Treasury (2021a and 2021b); and the Bank of England (2021a).</t>
  </si>
  <si>
    <t>Note: The dotted line for AWE is to August 2021 (a proxy for Q3 2021).</t>
  </si>
  <si>
    <t>Source: XpertHR data, UK, 2017-22.</t>
  </si>
  <si>
    <t>Note: Data for 2017-2021 are actual pay awards. Data for 2022 are forecasts from a survey of employers conducted in September 2021.</t>
  </si>
  <si>
    <t>Note: some cells are empty because the path is calculated for workers aged 23+ in the years up to and including 2023, and for workers aged 21+ in the years from 2022</t>
  </si>
  <si>
    <t>21+</t>
  </si>
  <si>
    <t>Source: LPC estimates using a central estimate of median hourly pay (as explained in Chapter 3), ASHE 2010 methodology, standard weights, April 2019, and ASHE 2010 methodology, loss of pay furloughed weights, April 2021. Forecasts are based on growth in AWE total pay (KAB9) from HM Treasury (2021a and 2021b) and the Bank of England (2021c).</t>
  </si>
  <si>
    <r>
      <t xml:space="preserve">a.        </t>
    </r>
    <r>
      <rPr>
        <sz val="11"/>
        <color rgb="FF272727"/>
        <rFont val="Univers Light"/>
        <family val="2"/>
        <scheme val="minor"/>
      </rPr>
      <t>Bites from mid-year 2020 are based on earnings forecasts and may change when out-turn data are available.</t>
    </r>
  </si>
  <si>
    <r>
      <t xml:space="preserve">b.        </t>
    </r>
    <r>
      <rPr>
        <sz val="11"/>
        <color rgb="FF272727"/>
        <rFont val="Univers Light"/>
        <family val="2"/>
        <scheme val="minor"/>
      </rPr>
      <t>Median pay data excludes first year apprentices.</t>
    </r>
  </si>
  <si>
    <t>Figure A4.1: Comparison of international minimum wages, January 2021</t>
  </si>
  <si>
    <t>Figure A4.2: Comparison of international minimum wages adjusted for purchasing power parity, OECD, 2020</t>
  </si>
  <si>
    <t>Hourly minimum wage (£)</t>
  </si>
  <si>
    <t> Bulgaria</t>
  </si>
  <si>
    <t> Hungary</t>
  </si>
  <si>
    <t> Romania</t>
  </si>
  <si>
    <t> Latvia</t>
  </si>
  <si>
    <t> Croatia</t>
  </si>
  <si>
    <t> Czechia</t>
  </si>
  <si>
    <t> Estonia</t>
  </si>
  <si>
    <t> Poland</t>
  </si>
  <si>
    <t> Slovakia</t>
  </si>
  <si>
    <t> Lithuania</t>
  </si>
  <si>
    <t> Greece</t>
  </si>
  <si>
    <t> Malta</t>
  </si>
  <si>
    <t> Portugal</t>
  </si>
  <si>
    <t> Slovenia</t>
  </si>
  <si>
    <t> Spain</t>
  </si>
  <si>
    <t>South Korea</t>
  </si>
  <si>
    <t> Belgium</t>
  </si>
  <si>
    <t> Germany</t>
  </si>
  <si>
    <t> Netherlands</t>
  </si>
  <si>
    <t> United Kingdom</t>
  </si>
  <si>
    <t> Ireland</t>
  </si>
  <si>
    <t> France</t>
  </si>
  <si>
    <t> Luxembourg</t>
  </si>
  <si>
    <t>Source: LPC estimates using Eurofound Minimum wages in 2021: Annual review and wageindicator.org.</t>
  </si>
  <si>
    <t>Note: Figures represent the minimum wage applicable in January 2021.</t>
  </si>
  <si>
    <t>Hourly minimum wage (EUR)</t>
  </si>
  <si>
    <t>Mexico</t>
  </si>
  <si>
    <t>Brazil</t>
  </si>
  <si>
    <t>Russian Federation</t>
  </si>
  <si>
    <t>Colombia</t>
  </si>
  <si>
    <t>Slovak Republic</t>
  </si>
  <si>
    <t>Chile</t>
  </si>
  <si>
    <t>Costa Rica</t>
  </si>
  <si>
    <t>Latvia</t>
  </si>
  <si>
    <t>Estonia</t>
  </si>
  <si>
    <t>Greece</t>
  </si>
  <si>
    <t>Hungary</t>
  </si>
  <si>
    <t>Turkey</t>
  </si>
  <si>
    <t>Czech Republic</t>
  </si>
  <si>
    <t>Lithuania</t>
  </si>
  <si>
    <t>Israel</t>
  </si>
  <si>
    <t>Slovenia</t>
  </si>
  <si>
    <t>Ireland</t>
  </si>
  <si>
    <t>Canada</t>
  </si>
  <si>
    <t>Belgium</t>
  </si>
  <si>
    <t>Luxembourg</t>
  </si>
  <si>
    <t>Source: OECD Real minimum wage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</si>
</sst>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quot;£&quot;#,##0.00"/>
    <numFmt numFmtId="166" formatCode="yyyy\ mmmm"/>
    <numFmt numFmtId="167" formatCode="mmm\ yyyy"/>
    <numFmt numFmtId="168" formatCode="[$-F800]dddd\,\ mmmm\ dd\,\ yyyy"/>
    <numFmt numFmtId="169" formatCode="#,###"/>
    <numFmt numFmtId="170" formatCode="_-* #,##0_-;\-* #,##0_-;_-* &quot;-&quot;??_-;_-@_-"/>
    <numFmt numFmtId="171" formatCode="#,##0.0"/>
    <numFmt numFmtId="172" formatCode="_-* #,##0.0_-;\-* #,##0.0_-;_-* &quot;-&quot;??_-;_-@_-"/>
    <numFmt numFmtId="173" formatCode="dd/mm/yyyy;@"/>
  </numFmts>
  <fonts count="45" x14ac:knownFonts="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sz val="10.5"/>
      <color rgb="FF272727"/>
      <name val="Univers Light"/>
      <family val="2"/>
    </font>
    <font>
      <b/>
      <sz val="12"/>
      <color theme="1"/>
      <name val="Univers"/>
      <family val="2"/>
    </font>
    <font>
      <b/>
      <sz val="12"/>
      <color theme="1"/>
      <name val="Univers"/>
      <family val="2"/>
      <scheme val="major"/>
    </font>
    <font>
      <u/>
      <sz val="11"/>
      <color theme="10"/>
      <name val="Univers Light"/>
      <family val="2"/>
    </font>
    <font>
      <sz val="11"/>
      <color rgb="FF272727"/>
      <name val="Univers Light"/>
      <family val="2"/>
    </font>
    <font>
      <sz val="12"/>
      <name val="Arial"/>
      <family val="2"/>
    </font>
    <font>
      <sz val="10"/>
      <name val="Arial"/>
      <family val="2"/>
    </font>
    <font>
      <sz val="10.5"/>
      <color theme="1"/>
      <name val="Univers Condensed Light"/>
      <family val="2"/>
    </font>
    <font>
      <sz val="10.5"/>
      <color theme="1"/>
      <name val="Univers Light"/>
      <family val="2"/>
    </font>
    <font>
      <sz val="11"/>
      <color rgb="FF000000"/>
      <name val="Univers Light"/>
      <family val="2"/>
      <scheme val="minor"/>
    </font>
    <font>
      <b/>
      <sz val="10.5"/>
      <color theme="1"/>
      <name val="Univers Light"/>
      <family val="2"/>
    </font>
    <font>
      <b/>
      <sz val="11"/>
      <color theme="1"/>
      <name val="Univers Light"/>
      <family val="2"/>
      <scheme val="minor"/>
    </font>
    <font>
      <sz val="10"/>
      <color rgb="FF272727"/>
      <name val="Univers Condensed Light"/>
      <family val="2"/>
    </font>
    <font>
      <sz val="11"/>
      <color theme="1"/>
      <name val="Univers Light"/>
      <family val="2"/>
    </font>
    <font>
      <b/>
      <sz val="10"/>
      <name val="Arial"/>
      <family val="2"/>
    </font>
    <font>
      <sz val="12"/>
      <name val="Univers"/>
      <family val="2"/>
      <scheme val="major"/>
    </font>
    <font>
      <sz val="11"/>
      <color indexed="8"/>
      <name val="Univers Light"/>
      <family val="2"/>
    </font>
    <font>
      <sz val="10"/>
      <color rgb="FF000000"/>
      <name val="Arial"/>
      <family val="2"/>
    </font>
    <font>
      <sz val="11"/>
      <name val="Univers Light"/>
      <family val="2"/>
    </font>
    <font>
      <sz val="11"/>
      <name val="Univers Light"/>
      <family val="2"/>
      <scheme val="minor"/>
    </font>
    <font>
      <b/>
      <sz val="11"/>
      <name val="Univers Light"/>
      <family val="2"/>
      <scheme val="minor"/>
    </font>
    <font>
      <sz val="7"/>
      <name val="Arial"/>
      <family val="2"/>
    </font>
    <font>
      <b/>
      <sz val="11"/>
      <color theme="1"/>
      <name val="Univers Condensed Light"/>
      <family val="2"/>
    </font>
    <font>
      <sz val="11"/>
      <color theme="1"/>
      <name val="Univers Condensed Light"/>
      <family val="2"/>
    </font>
    <font>
      <b/>
      <sz val="15"/>
      <color theme="3"/>
      <name val="Univers Light"/>
      <family val="2"/>
      <scheme val="minor"/>
    </font>
    <font>
      <b/>
      <sz val="11"/>
      <name val="Univers Light"/>
      <family val="2"/>
    </font>
    <font>
      <sz val="11"/>
      <color rgb="FF272727"/>
      <name val="Univers Light"/>
      <family val="2"/>
      <scheme val="minor"/>
    </font>
    <font>
      <sz val="10"/>
      <color theme="1"/>
      <name val="Univers Light"/>
      <family val="2"/>
      <scheme val="minor"/>
    </font>
    <font>
      <sz val="10.5"/>
      <color theme="1"/>
      <name val="Univers Light"/>
      <family val="2"/>
      <scheme val="minor"/>
    </font>
    <font>
      <b/>
      <sz val="11"/>
      <color rgb="FF000000"/>
      <name val="Univers Light"/>
      <family val="2"/>
      <scheme val="minor"/>
    </font>
    <font>
      <sz val="10"/>
      <name val="Univers Condensed Light"/>
      <family val="2"/>
    </font>
    <font>
      <u/>
      <sz val="11"/>
      <color theme="1"/>
      <name val="Univers Light"/>
      <family val="2"/>
    </font>
    <font>
      <sz val="11"/>
      <color rgb="FF231F20"/>
      <name val="Univers Light"/>
      <family val="2"/>
      <scheme val="minor"/>
    </font>
    <font>
      <sz val="12"/>
      <name val="Univers Light"/>
      <family val="2"/>
      <scheme val="minor"/>
    </font>
    <font>
      <sz val="8"/>
      <name val="Univers Light"/>
      <family val="2"/>
    </font>
    <font>
      <sz val="11"/>
      <color indexed="8"/>
      <name val="Arial"/>
      <family val="2"/>
    </font>
    <font>
      <sz val="11"/>
      <name val="Arial"/>
      <family val="2"/>
    </font>
    <font>
      <sz val="11"/>
      <color theme="1"/>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auto="1"/>
      </top>
      <bottom style="thin">
        <color auto="1"/>
      </bottom>
      <diagonal/>
    </border>
    <border>
      <left/>
      <right style="thin">
        <color indexed="64"/>
      </right>
      <top/>
      <bottom style="thin">
        <color indexed="64"/>
      </bottom>
      <diagonal/>
    </border>
    <border>
      <left/>
      <right style="thin">
        <color indexed="64"/>
      </right>
      <top/>
      <bottom/>
      <diagonal/>
    </border>
    <border>
      <left/>
      <right/>
      <top/>
      <bottom style="thick">
        <color theme="4"/>
      </bottom>
      <diagonal/>
    </border>
  </borders>
  <cellStyleXfs count="18">
    <xf numFmtId="0" fontId="0" fillId="0" borderId="0"/>
    <xf numFmtId="0" fontId="10" fillId="0" borderId="0" applyNumberFormat="0" applyFill="0" applyBorder="0" applyAlignment="0" applyProtection="0"/>
    <xf numFmtId="0" fontId="12" fillId="0" borderId="0"/>
    <xf numFmtId="0" fontId="5" fillId="0" borderId="0"/>
    <xf numFmtId="0" fontId="13" fillId="0" borderId="0"/>
    <xf numFmtId="0" fontId="4" fillId="0" borderId="0"/>
    <xf numFmtId="0" fontId="13" fillId="0" borderId="0"/>
    <xf numFmtId="0" fontId="3" fillId="0" borderId="0"/>
    <xf numFmtId="0" fontId="13" fillId="0" borderId="0"/>
    <xf numFmtId="0" fontId="2" fillId="0" borderId="0"/>
    <xf numFmtId="0" fontId="13" fillId="0" borderId="0"/>
    <xf numFmtId="0" fontId="2" fillId="0" borderId="0"/>
    <xf numFmtId="0" fontId="16" fillId="0" borderId="0"/>
    <xf numFmtId="43" fontId="20" fillId="0" borderId="0" applyFont="0" applyFill="0" applyBorder="0" applyAlignment="0" applyProtection="0"/>
    <xf numFmtId="0" fontId="13" fillId="0" borderId="0"/>
    <xf numFmtId="0" fontId="13" fillId="0" borderId="0" applyNumberFormat="0" applyFill="0" applyBorder="0" applyAlignment="0" applyProtection="0"/>
    <xf numFmtId="0" fontId="31" fillId="0" borderId="8" applyNumberFormat="0" applyFill="0" applyAlignment="0" applyProtection="0"/>
    <xf numFmtId="0" fontId="1" fillId="0" borderId="0"/>
  </cellStyleXfs>
  <cellXfs count="207">
    <xf numFmtId="0" fontId="0" fillId="0" borderId="0" xfId="0"/>
    <xf numFmtId="0" fontId="7" fillId="0" borderId="0" xfId="0" applyFont="1" applyAlignment="1">
      <alignment vertical="center"/>
    </xf>
    <xf numFmtId="0" fontId="8" fillId="0" borderId="0" xfId="0" applyFont="1"/>
    <xf numFmtId="0" fontId="6" fillId="0" borderId="0" xfId="0" applyFont="1"/>
    <xf numFmtId="0" fontId="9" fillId="0" borderId="0" xfId="0" applyFont="1"/>
    <xf numFmtId="0" fontId="10" fillId="0" borderId="0" xfId="1"/>
    <xf numFmtId="0" fontId="11" fillId="0" borderId="0" xfId="0" applyFont="1" applyAlignment="1">
      <alignment vertical="center"/>
    </xf>
    <xf numFmtId="0" fontId="0" fillId="0" borderId="1" xfId="0" applyBorder="1"/>
    <xf numFmtId="0" fontId="0" fillId="0" borderId="2" xfId="0" applyBorder="1"/>
    <xf numFmtId="164" fontId="0" fillId="0" borderId="0" xfId="0" applyNumberFormat="1"/>
    <xf numFmtId="164" fontId="0" fillId="0" borderId="2" xfId="0" applyNumberFormat="1" applyBorder="1"/>
    <xf numFmtId="2" fontId="0" fillId="0" borderId="0" xfId="0" applyNumberFormat="1"/>
    <xf numFmtId="0" fontId="15" fillId="0" borderId="0" xfId="0" applyFont="1"/>
    <xf numFmtId="0" fontId="10" fillId="0" borderId="0" xfId="1" applyAlignment="1">
      <alignment vertical="center"/>
    </xf>
    <xf numFmtId="164" fontId="15" fillId="0" borderId="0" xfId="0" applyNumberFormat="1" applyFont="1"/>
    <xf numFmtId="2" fontId="15" fillId="0" borderId="0" xfId="0" applyNumberFormat="1" applyFont="1"/>
    <xf numFmtId="0" fontId="14" fillId="0" borderId="0" xfId="0" applyFont="1"/>
    <xf numFmtId="164" fontId="0" fillId="0" borderId="4" xfId="0" applyNumberFormat="1" applyBorder="1"/>
    <xf numFmtId="14" fontId="0" fillId="0" borderId="0" xfId="0" applyNumberFormat="1"/>
    <xf numFmtId="165" fontId="0" fillId="0" borderId="0" xfId="0" applyNumberFormat="1"/>
    <xf numFmtId="166" fontId="0" fillId="0" borderId="0" xfId="0" applyNumberFormat="1" applyAlignment="1">
      <alignment horizontal="left"/>
    </xf>
    <xf numFmtId="0" fontId="0" fillId="0" borderId="0" xfId="0" applyAlignment="1">
      <alignment horizontal="left"/>
    </xf>
    <xf numFmtId="0" fontId="16" fillId="0" borderId="0" xfId="0" applyFont="1"/>
    <xf numFmtId="2" fontId="0" fillId="0" borderId="0" xfId="0" applyNumberFormat="1" applyAlignment="1">
      <alignment horizontal="center"/>
    </xf>
    <xf numFmtId="0" fontId="16" fillId="0" borderId="1" xfId="0" applyFont="1" applyBorder="1"/>
    <xf numFmtId="0" fontId="0" fillId="0" borderId="0" xfId="0"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16" fillId="0" borderId="2" xfId="0" applyFont="1" applyBorder="1"/>
    <xf numFmtId="167" fontId="0" fillId="0" borderId="0" xfId="0" applyNumberFormat="1"/>
    <xf numFmtId="1" fontId="0" fillId="0" borderId="0" xfId="0" applyNumberFormat="1"/>
    <xf numFmtId="0" fontId="16" fillId="0" borderId="0" xfId="12"/>
    <xf numFmtId="164" fontId="16" fillId="0" borderId="0" xfId="12" applyNumberFormat="1"/>
    <xf numFmtId="0" fontId="19" fillId="0" borderId="0" xfId="0" applyFont="1" applyAlignment="1">
      <alignment vertical="center"/>
    </xf>
    <xf numFmtId="14" fontId="0" fillId="0" borderId="1" xfId="0" applyNumberFormat="1" applyBorder="1"/>
    <xf numFmtId="164" fontId="13" fillId="0" borderId="0" xfId="0" applyNumberFormat="1" applyFont="1"/>
    <xf numFmtId="164" fontId="21" fillId="0" borderId="0" xfId="0" applyNumberFormat="1" applyFont="1"/>
    <xf numFmtId="0" fontId="6" fillId="0" borderId="1" xfId="0" applyFont="1" applyBorder="1" applyAlignment="1">
      <alignment horizontal="center" wrapText="1"/>
    </xf>
    <xf numFmtId="167" fontId="0" fillId="0" borderId="0" xfId="0" applyNumberFormat="1" applyAlignment="1">
      <alignment horizontal="left"/>
    </xf>
    <xf numFmtId="168" fontId="0" fillId="0" borderId="0" xfId="0" applyNumberFormat="1"/>
    <xf numFmtId="0" fontId="22" fillId="0" borderId="0" xfId="0" applyFont="1" applyAlignment="1">
      <alignment vertical="center"/>
    </xf>
    <xf numFmtId="0" fontId="22" fillId="0" borderId="0" xfId="0" applyFont="1" applyAlignment="1">
      <alignment horizontal="left" vertical="center"/>
    </xf>
    <xf numFmtId="170" fontId="0" fillId="0" borderId="0" xfId="13" applyNumberFormat="1" applyFont="1"/>
    <xf numFmtId="0" fontId="23" fillId="0" borderId="0" xfId="14" applyFont="1" applyAlignment="1">
      <alignment horizontal="left" wrapText="1"/>
    </xf>
    <xf numFmtId="3" fontId="0" fillId="0" borderId="0" xfId="13" applyNumberFormat="1" applyFont="1"/>
    <xf numFmtId="3" fontId="0" fillId="0" borderId="0" xfId="0" applyNumberFormat="1"/>
    <xf numFmtId="0" fontId="24" fillId="0" borderId="0" xfId="3" applyFont="1" applyAlignment="1">
      <alignment horizontal="right"/>
    </xf>
    <xf numFmtId="0" fontId="25" fillId="0" borderId="0" xfId="8" applyFont="1" applyAlignment="1">
      <alignment horizontal="left"/>
    </xf>
    <xf numFmtId="0" fontId="25" fillId="0" borderId="0" xfId="8" applyFont="1" applyAlignment="1">
      <alignment horizontal="left" wrapText="1"/>
    </xf>
    <xf numFmtId="0" fontId="25" fillId="0" borderId="0" xfId="8" applyFont="1"/>
    <xf numFmtId="164" fontId="25" fillId="0" borderId="0" xfId="8" applyNumberFormat="1" applyFont="1"/>
    <xf numFmtId="0" fontId="18" fillId="0" borderId="0" xfId="0" applyFont="1"/>
    <xf numFmtId="164" fontId="18" fillId="0" borderId="0" xfId="0" applyNumberFormat="1" applyFont="1"/>
    <xf numFmtId="0" fontId="18" fillId="0" borderId="1" xfId="0" applyFont="1" applyBorder="1"/>
    <xf numFmtId="167" fontId="26" fillId="0" borderId="0" xfId="8" applyNumberFormat="1" applyFont="1"/>
    <xf numFmtId="0" fontId="0" fillId="0" borderId="1" xfId="0" applyBorder="1" applyAlignment="1">
      <alignment horizontal="center"/>
    </xf>
    <xf numFmtId="170" fontId="0" fillId="0" borderId="4" xfId="13" applyNumberFormat="1" applyFont="1" applyBorder="1"/>
    <xf numFmtId="170" fontId="0" fillId="0" borderId="0" xfId="13" applyNumberFormat="1" applyFont="1" applyBorder="1"/>
    <xf numFmtId="164" fontId="0" fillId="0" borderId="4" xfId="13" applyNumberFormat="1" applyFont="1" applyBorder="1"/>
    <xf numFmtId="164" fontId="0" fillId="0" borderId="0" xfId="13" applyNumberFormat="1" applyFont="1" applyBorder="1"/>
    <xf numFmtId="164" fontId="0" fillId="0" borderId="7" xfId="13" applyNumberFormat="1" applyFont="1" applyBorder="1"/>
    <xf numFmtId="0" fontId="6" fillId="0" borderId="1" xfId="0" applyFont="1" applyBorder="1"/>
    <xf numFmtId="3" fontId="0" fillId="0" borderId="2" xfId="0" applyNumberFormat="1" applyBorder="1"/>
    <xf numFmtId="171" fontId="0" fillId="0" borderId="2" xfId="0" applyNumberFormat="1" applyBorder="1"/>
    <xf numFmtId="171" fontId="0" fillId="0" borderId="0" xfId="0" applyNumberFormat="1"/>
    <xf numFmtId="165" fontId="0" fillId="0" borderId="2" xfId="0" applyNumberFormat="1" applyBorder="1"/>
    <xf numFmtId="0" fontId="16" fillId="0" borderId="0" xfId="0" applyFont="1" applyAlignment="1">
      <alignment horizontal="left" vertical="center"/>
    </xf>
    <xf numFmtId="166" fontId="16" fillId="0" borderId="0" xfId="0" applyNumberFormat="1" applyFont="1" applyAlignment="1">
      <alignment horizontal="left" vertical="center"/>
    </xf>
    <xf numFmtId="17" fontId="28" fillId="0" borderId="0" xfId="15" applyNumberFormat="1" applyFont="1" applyAlignment="1">
      <alignment horizontal="left"/>
    </xf>
    <xf numFmtId="3" fontId="28" fillId="0" borderId="0" xfId="13" applyNumberFormat="1" applyFont="1" applyAlignment="1">
      <alignment horizontal="right"/>
    </xf>
    <xf numFmtId="14" fontId="29" fillId="0" borderId="0" xfId="0" applyNumberFormat="1" applyFont="1"/>
    <xf numFmtId="0" fontId="30" fillId="0" borderId="0" xfId="0" applyFont="1"/>
    <xf numFmtId="3" fontId="26" fillId="0" borderId="0" xfId="13" applyNumberFormat="1" applyFont="1" applyAlignment="1">
      <alignment horizontal="right"/>
    </xf>
    <xf numFmtId="14" fontId="0" fillId="0" borderId="0" xfId="0" applyNumberFormat="1" applyAlignment="1">
      <alignment horizontal="left"/>
    </xf>
    <xf numFmtId="4" fontId="0" fillId="0" borderId="0" xfId="0" applyNumberFormat="1"/>
    <xf numFmtId="168" fontId="0" fillId="0" borderId="0" xfId="0" applyNumberFormat="1" applyAlignment="1">
      <alignment horizontal="left"/>
    </xf>
    <xf numFmtId="0" fontId="17" fillId="0" borderId="1" xfId="0" applyFont="1" applyBorder="1" applyAlignment="1">
      <alignment vertical="top" wrapText="1"/>
    </xf>
    <xf numFmtId="0" fontId="33" fillId="0" borderId="0" xfId="0" applyFont="1" applyAlignment="1">
      <alignment vertical="center"/>
    </xf>
    <xf numFmtId="0" fontId="31" fillId="0" borderId="8" xfId="16"/>
    <xf numFmtId="0" fontId="6" fillId="0" borderId="5" xfId="0" applyFont="1" applyBorder="1"/>
    <xf numFmtId="0" fontId="31" fillId="0" borderId="8" xfId="16" applyAlignment="1">
      <alignment vertical="center"/>
    </xf>
    <xf numFmtId="0" fontId="31" fillId="0" borderId="8" xfId="16" applyAlignment="1">
      <alignment horizontal="left" vertical="center"/>
    </xf>
    <xf numFmtId="0" fontId="6" fillId="0" borderId="1" xfId="0" applyFont="1" applyBorder="1" applyAlignment="1">
      <alignment horizontal="left"/>
    </xf>
    <xf numFmtId="0" fontId="6" fillId="0" borderId="1" xfId="0" applyFont="1" applyBorder="1" applyAlignment="1">
      <alignment horizontal="center"/>
    </xf>
    <xf numFmtId="0" fontId="6" fillId="0" borderId="1" xfId="0" applyFont="1" applyBorder="1" applyAlignment="1">
      <alignment horizontal="left" wrapText="1"/>
    </xf>
    <xf numFmtId="3" fontId="0" fillId="0" borderId="0" xfId="13" applyNumberFormat="1" applyFont="1" applyBorder="1"/>
    <xf numFmtId="0" fontId="6" fillId="0" borderId="1" xfId="0" applyFont="1" applyBorder="1" applyAlignment="1">
      <alignment wrapText="1"/>
    </xf>
    <xf numFmtId="0" fontId="27" fillId="0" borderId="5" xfId="8"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32" fillId="0" borderId="1" xfId="4" applyFont="1" applyBorder="1" applyAlignment="1">
      <alignment horizontal="center" wrapText="1"/>
    </xf>
    <xf numFmtId="0" fontId="18" fillId="0" borderId="1" xfId="0" applyFont="1" applyBorder="1" applyAlignment="1">
      <alignment horizontal="center" wrapText="1"/>
    </xf>
    <xf numFmtId="0" fontId="22" fillId="0" borderId="1" xfId="0" applyFont="1" applyBorder="1" applyAlignment="1">
      <alignment vertical="center"/>
    </xf>
    <xf numFmtId="0" fontId="0" fillId="0" borderId="0" xfId="0" applyAlignment="1">
      <alignment horizontal="right"/>
    </xf>
    <xf numFmtId="0" fontId="17" fillId="0" borderId="1" xfId="0" applyFont="1" applyBorder="1" applyAlignment="1">
      <alignment wrapText="1"/>
    </xf>
    <xf numFmtId="0" fontId="17" fillId="0" borderId="3" xfId="0" applyFont="1" applyBorder="1" applyAlignment="1">
      <alignment wrapText="1"/>
    </xf>
    <xf numFmtId="0" fontId="34" fillId="0" borderId="0" xfId="0" applyFont="1"/>
    <xf numFmtId="0" fontId="35" fillId="0" borderId="0" xfId="0" applyFont="1"/>
    <xf numFmtId="0" fontId="0" fillId="0" borderId="1" xfId="0" applyBorder="1" applyAlignment="1">
      <alignment wrapText="1"/>
    </xf>
    <xf numFmtId="0" fontId="6" fillId="0" borderId="2" xfId="0" applyFont="1" applyBorder="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6" fillId="0" borderId="1" xfId="0" applyFont="1" applyBorder="1" applyAlignment="1">
      <alignment wrapText="1"/>
    </xf>
    <xf numFmtId="0" fontId="6" fillId="0" borderId="3" xfId="0" applyFont="1" applyBorder="1" applyAlignment="1">
      <alignment wrapText="1"/>
    </xf>
    <xf numFmtId="0" fontId="6" fillId="0" borderId="6" xfId="0" applyFont="1" applyBorder="1" applyAlignment="1">
      <alignment wrapText="1"/>
    </xf>
    <xf numFmtId="0" fontId="6" fillId="0" borderId="0" xfId="0" applyFont="1" applyAlignment="1">
      <alignment horizontal="center" wrapText="1"/>
    </xf>
    <xf numFmtId="0" fontId="6" fillId="0" borderId="0" xfId="0" applyFont="1" applyAlignment="1">
      <alignment wrapText="1"/>
    </xf>
    <xf numFmtId="170" fontId="0" fillId="0" borderId="0" xfId="13" applyNumberFormat="1" applyFont="1" applyFill="1" applyBorder="1"/>
    <xf numFmtId="0" fontId="31" fillId="0" borderId="8" xfId="16" applyAlignment="1">
      <alignment horizontal="left" wrapText="1"/>
    </xf>
    <xf numFmtId="0" fontId="6" fillId="0" borderId="5" xfId="0" applyFont="1" applyBorder="1" applyAlignment="1">
      <alignment horizontal="left" wrapText="1"/>
    </xf>
    <xf numFmtId="0" fontId="6" fillId="0" borderId="5" xfId="0" applyFont="1" applyBorder="1" applyAlignment="1">
      <alignment wrapText="1"/>
    </xf>
    <xf numFmtId="0" fontId="6" fillId="0" borderId="1" xfId="0" applyFont="1" applyBorder="1" applyAlignment="1">
      <alignment horizontal="center" vertical="center"/>
    </xf>
    <xf numFmtId="165" fontId="0" fillId="0" borderId="0" xfId="0" applyNumberFormat="1" applyAlignment="1">
      <alignment horizontal="center"/>
    </xf>
    <xf numFmtId="0" fontId="6" fillId="0" borderId="0" xfId="0" applyFont="1" applyAlignment="1">
      <alignment horizontal="center"/>
    </xf>
    <xf numFmtId="164" fontId="0" fillId="0" borderId="2" xfId="0" applyNumberFormat="1" applyBorder="1" applyAlignment="1">
      <alignment horizontal="center"/>
    </xf>
    <xf numFmtId="0" fontId="6" fillId="0" borderId="0" xfId="0" applyFont="1" applyAlignment="1">
      <alignment horizontal="right" vertical="center" wrapText="1"/>
    </xf>
    <xf numFmtId="0" fontId="0" fillId="0" borderId="2" xfId="0" applyBorder="1" applyAlignment="1">
      <alignment wrapText="1"/>
    </xf>
    <xf numFmtId="2" fontId="0" fillId="0" borderId="2" xfId="0" applyNumberFormat="1" applyBorder="1" applyAlignment="1">
      <alignment horizontal="center" wrapText="1"/>
    </xf>
    <xf numFmtId="0" fontId="0" fillId="0" borderId="0" xfId="0" applyAlignment="1">
      <alignment wrapText="1"/>
    </xf>
    <xf numFmtId="2" fontId="0" fillId="0" borderId="0" xfId="0" applyNumberFormat="1" applyAlignment="1">
      <alignment horizontal="center" wrapText="1"/>
    </xf>
    <xf numFmtId="0" fontId="6" fillId="0" borderId="1" xfId="0" applyFont="1" applyBorder="1" applyAlignment="1">
      <alignment vertical="center" wrapText="1"/>
    </xf>
    <xf numFmtId="2" fontId="0" fillId="0" borderId="2" xfId="0" applyNumberFormat="1" applyBorder="1" applyAlignment="1">
      <alignment horizontal="center"/>
    </xf>
    <xf numFmtId="2" fontId="16" fillId="0" borderId="0" xfId="0" applyNumberFormat="1" applyFont="1" applyAlignment="1">
      <alignment horizontal="center"/>
    </xf>
    <xf numFmtId="0" fontId="36" fillId="0" borderId="0" xfId="0" applyFont="1" applyAlignment="1">
      <alignment horizontal="center" vertical="center"/>
    </xf>
    <xf numFmtId="2" fontId="16" fillId="0" borderId="2" xfId="0" applyNumberFormat="1" applyFont="1" applyBorder="1"/>
    <xf numFmtId="2" fontId="16" fillId="0" borderId="0" xfId="0" applyNumberFormat="1" applyFont="1"/>
    <xf numFmtId="0" fontId="36" fillId="0" borderId="0" xfId="0" applyFont="1" applyAlignment="1">
      <alignment horizontal="center" vertical="center" wrapText="1"/>
    </xf>
    <xf numFmtId="0" fontId="6" fillId="0" borderId="0" xfId="0" applyFont="1" applyAlignment="1">
      <alignment horizontal="left" vertical="center" wrapText="1"/>
    </xf>
    <xf numFmtId="0" fontId="16" fillId="0" borderId="2" xfId="0" applyFont="1" applyBorder="1" applyAlignment="1">
      <alignment wrapText="1"/>
    </xf>
    <xf numFmtId="165" fontId="16" fillId="0" borderId="2" xfId="0" applyNumberFormat="1" applyFont="1" applyBorder="1" applyAlignment="1">
      <alignment horizontal="center" wrapText="1"/>
    </xf>
    <xf numFmtId="2" fontId="16" fillId="0" borderId="2" xfId="0" applyNumberFormat="1" applyFont="1" applyBorder="1" applyAlignment="1">
      <alignment horizontal="center" wrapText="1"/>
    </xf>
    <xf numFmtId="0" fontId="16" fillId="0" borderId="0" xfId="0" applyFont="1" applyAlignment="1">
      <alignment wrapText="1"/>
    </xf>
    <xf numFmtId="165" fontId="16" fillId="0" borderId="0" xfId="0" applyNumberFormat="1" applyFont="1" applyAlignment="1">
      <alignment horizontal="center" wrapText="1"/>
    </xf>
    <xf numFmtId="2" fontId="16" fillId="0" borderId="0" xfId="0" applyNumberFormat="1" applyFont="1" applyAlignment="1">
      <alignment horizontal="center" wrapText="1"/>
    </xf>
    <xf numFmtId="0" fontId="31" fillId="0" borderId="0" xfId="16" applyBorder="1"/>
    <xf numFmtId="0" fontId="18" fillId="0" borderId="5" xfId="0" applyFont="1" applyBorder="1" applyAlignment="1">
      <alignment wrapText="1"/>
    </xf>
    <xf numFmtId="0" fontId="36" fillId="0" borderId="5" xfId="0" applyFont="1" applyBorder="1" applyAlignment="1">
      <alignment wrapText="1"/>
    </xf>
    <xf numFmtId="0" fontId="36" fillId="0" borderId="5" xfId="0" applyFont="1" applyBorder="1" applyAlignment="1">
      <alignment horizontal="center" wrapText="1"/>
    </xf>
    <xf numFmtId="1" fontId="16" fillId="0" borderId="0" xfId="0" applyNumberFormat="1" applyFont="1" applyAlignment="1">
      <alignment horizontal="center" wrapText="1"/>
    </xf>
    <xf numFmtId="164" fontId="16" fillId="0" borderId="0" xfId="0" applyNumberFormat="1" applyFont="1" applyAlignment="1">
      <alignment horizontal="center" wrapText="1"/>
    </xf>
    <xf numFmtId="0" fontId="36" fillId="0" borderId="0" xfId="0" applyFont="1" applyAlignment="1">
      <alignment wrapText="1"/>
    </xf>
    <xf numFmtId="0" fontId="36" fillId="0" borderId="0" xfId="0" applyFont="1" applyAlignment="1">
      <alignment horizontal="center" wrapText="1"/>
    </xf>
    <xf numFmtId="0" fontId="16" fillId="0" borderId="2" xfId="0" applyFont="1" applyBorder="1" applyAlignment="1">
      <alignment horizontal="left" wrapText="1"/>
    </xf>
    <xf numFmtId="164" fontId="16" fillId="0" borderId="2" xfId="0" applyNumberFormat="1" applyFont="1" applyBorder="1" applyAlignment="1">
      <alignment horizontal="center" wrapText="1"/>
    </xf>
    <xf numFmtId="0" fontId="16" fillId="0" borderId="0" xfId="0" applyFont="1" applyAlignment="1">
      <alignment horizontal="left" wrapText="1"/>
    </xf>
    <xf numFmtId="0" fontId="18" fillId="0" borderId="0" xfId="0" applyFont="1" applyAlignment="1">
      <alignment wrapText="1"/>
    </xf>
    <xf numFmtId="0" fontId="18" fillId="0" borderId="0" xfId="0" applyFont="1" applyAlignment="1">
      <alignment horizontal="center" vertical="center" wrapText="1"/>
    </xf>
    <xf numFmtId="0" fontId="37" fillId="0" borderId="0" xfId="0" applyFont="1" applyAlignment="1">
      <alignment vertical="center"/>
    </xf>
    <xf numFmtId="0" fontId="36" fillId="0" borderId="0" xfId="0" applyFont="1" applyAlignment="1">
      <alignment horizontal="left" wrapText="1"/>
    </xf>
    <xf numFmtId="166" fontId="16" fillId="0" borderId="2" xfId="0" applyNumberFormat="1" applyFont="1" applyBorder="1" applyAlignment="1">
      <alignment horizontal="left" wrapText="1"/>
    </xf>
    <xf numFmtId="166" fontId="16" fillId="0" borderId="0" xfId="0" applyNumberFormat="1" applyFont="1" applyAlignment="1">
      <alignment horizontal="left" wrapText="1"/>
    </xf>
    <xf numFmtId="0" fontId="26" fillId="0" borderId="0" xfId="0" applyFont="1" applyAlignment="1">
      <alignment vertical="center"/>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25" fillId="0" borderId="0" xfId="0" applyFont="1"/>
    <xf numFmtId="0" fontId="39" fillId="0" borderId="0" xfId="0" applyFont="1" applyAlignment="1">
      <alignment horizontal="left" vertical="center" indent="4"/>
    </xf>
    <xf numFmtId="0" fontId="38" fillId="0" borderId="0" xfId="0" applyFont="1"/>
    <xf numFmtId="172" fontId="0" fillId="0" borderId="0" xfId="13" applyNumberFormat="1" applyFont="1"/>
    <xf numFmtId="167" fontId="26" fillId="0" borderId="0" xfId="4" applyNumberFormat="1" applyFont="1" applyAlignment="1">
      <alignment horizontal="left"/>
    </xf>
    <xf numFmtId="0" fontId="40" fillId="0" borderId="0" xfId="0" applyFont="1" applyAlignment="1">
      <alignment vertical="center"/>
    </xf>
    <xf numFmtId="172" fontId="0" fillId="0" borderId="0" xfId="13" applyNumberFormat="1" applyFont="1" applyBorder="1"/>
    <xf numFmtId="17" fontId="6" fillId="0" borderId="1" xfId="0" quotePrefix="1" applyNumberFormat="1" applyFont="1" applyBorder="1" applyAlignment="1">
      <alignment horizontal="center" wrapText="1"/>
    </xf>
    <xf numFmtId="173" fontId="0" fillId="0" borderId="0" xfId="0" applyNumberFormat="1" applyAlignment="1">
      <alignment horizontal="left"/>
    </xf>
    <xf numFmtId="0" fontId="33" fillId="0" borderId="0" xfId="0" applyFont="1" applyAlignment="1">
      <alignment horizontal="left" vertical="center"/>
    </xf>
    <xf numFmtId="0" fontId="17" fillId="0" borderId="1" xfId="0" applyFont="1" applyBorder="1" applyAlignment="1">
      <alignment horizontal="center" vertical="top" wrapText="1"/>
    </xf>
    <xf numFmtId="164" fontId="0" fillId="0" borderId="0" xfId="0" applyNumberFormat="1" applyAlignment="1">
      <alignment horizontal="right"/>
    </xf>
    <xf numFmtId="17" fontId="0" fillId="0" borderId="0" xfId="0" applyNumberFormat="1"/>
    <xf numFmtId="2" fontId="42" fillId="0" borderId="0" xfId="0" applyNumberFormat="1" applyFont="1" applyAlignment="1">
      <alignment horizontal="right" vertical="center" wrapText="1"/>
    </xf>
    <xf numFmtId="2" fontId="43" fillId="0" borderId="0" xfId="0" applyNumberFormat="1" applyFont="1" applyAlignment="1">
      <alignment horizontal="right" vertical="center" wrapText="1"/>
    </xf>
    <xf numFmtId="2" fontId="44" fillId="0" borderId="0" xfId="0" applyNumberFormat="1" applyFont="1" applyAlignment="1">
      <alignment horizontal="right" vertical="center" wrapText="1"/>
    </xf>
    <xf numFmtId="0" fontId="0" fillId="0" borderId="0" xfId="0" applyAlignment="1">
      <alignment horizontal="center" vertical="center"/>
    </xf>
    <xf numFmtId="2" fontId="0" fillId="0" borderId="0" xfId="0" applyNumberFormat="1" applyAlignment="1">
      <alignment horizontal="right"/>
    </xf>
    <xf numFmtId="0" fontId="16" fillId="0" borderId="0" xfId="12" applyAlignment="1">
      <alignment horizontal="center"/>
    </xf>
    <xf numFmtId="0" fontId="16" fillId="0" borderId="0" xfId="12" applyAlignment="1">
      <alignment horizontal="left"/>
    </xf>
    <xf numFmtId="0" fontId="26" fillId="0" borderId="0" xfId="0" applyFont="1"/>
    <xf numFmtId="0" fontId="36" fillId="0" borderId="1" xfId="12" applyFont="1" applyBorder="1" applyAlignment="1">
      <alignment horizontal="center" wrapText="1"/>
    </xf>
    <xf numFmtId="1" fontId="16" fillId="0" borderId="0" xfId="13" applyNumberFormat="1" applyFont="1"/>
    <xf numFmtId="1" fontId="16" fillId="0" borderId="0" xfId="13" applyNumberFormat="1" applyFont="1" applyBorder="1"/>
    <xf numFmtId="0" fontId="36" fillId="0" borderId="1" xfId="12" applyFont="1" applyBorder="1" applyAlignment="1">
      <alignment wrapText="1"/>
    </xf>
    <xf numFmtId="0" fontId="20" fillId="0" borderId="0" xfId="0" applyFont="1"/>
    <xf numFmtId="2" fontId="20" fillId="0" borderId="0" xfId="0" applyNumberFormat="1" applyFont="1"/>
    <xf numFmtId="0" fontId="27" fillId="0" borderId="1" xfId="0" applyFont="1" applyBorder="1" applyAlignment="1">
      <alignment horizontal="center" wrapText="1"/>
    </xf>
    <xf numFmtId="0" fontId="6" fillId="0" borderId="1" xfId="17" applyFont="1" applyBorder="1" applyAlignment="1">
      <alignment wrapText="1"/>
    </xf>
    <xf numFmtId="0" fontId="1" fillId="0" borderId="0" xfId="17"/>
    <xf numFmtId="0" fontId="20" fillId="0" borderId="0" xfId="17" applyFont="1" applyAlignment="1">
      <alignment horizontal="left" wrapText="1"/>
    </xf>
    <xf numFmtId="0" fontId="20" fillId="0" borderId="0" xfId="17" applyFont="1" applyAlignment="1">
      <alignment horizontal="center" vertical="center" wrapText="1"/>
    </xf>
    <xf numFmtId="0" fontId="25" fillId="0" borderId="0" xfId="17" applyFont="1" applyAlignment="1">
      <alignment vertical="center"/>
    </xf>
    <xf numFmtId="0" fontId="20" fillId="0" borderId="0" xfId="17" applyFont="1"/>
    <xf numFmtId="0" fontId="1" fillId="0" borderId="0" xfId="0" applyFont="1"/>
    <xf numFmtId="167" fontId="1" fillId="0" borderId="0" xfId="0" applyNumberFormat="1" applyFont="1" applyAlignment="1">
      <alignment horizontal="left"/>
    </xf>
    <xf numFmtId="169" fontId="1" fillId="0" borderId="0" xfId="0" applyNumberFormat="1" applyFont="1"/>
    <xf numFmtId="0" fontId="1" fillId="0" borderId="2" xfId="0" applyFont="1" applyBorder="1"/>
    <xf numFmtId="3" fontId="1" fillId="0" borderId="0" xfId="0" applyNumberFormat="1" applyFont="1"/>
    <xf numFmtId="0" fontId="1" fillId="0" borderId="0" xfId="0" applyFont="1" applyAlignment="1">
      <alignment vertical="center"/>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167" fontId="1" fillId="0" borderId="2" xfId="0" applyNumberFormat="1" applyFont="1" applyBorder="1" applyAlignment="1">
      <alignment wrapText="1"/>
    </xf>
    <xf numFmtId="164" fontId="1" fillId="0" borderId="2" xfId="0" applyNumberFormat="1" applyFont="1" applyBorder="1" applyAlignment="1">
      <alignment wrapText="1"/>
    </xf>
    <xf numFmtId="167" fontId="1" fillId="0" borderId="0" xfId="0" applyNumberFormat="1" applyFont="1" applyAlignment="1">
      <alignment wrapText="1"/>
    </xf>
    <xf numFmtId="164" fontId="1" fillId="0" borderId="0" xfId="0" applyNumberFormat="1" applyFont="1" applyAlignment="1">
      <alignment wrapText="1"/>
    </xf>
    <xf numFmtId="0" fontId="16" fillId="0" borderId="0" xfId="12" applyFont="1"/>
    <xf numFmtId="2" fontId="1" fillId="0" borderId="0" xfId="0" quotePrefix="1" applyNumberFormat="1" applyFont="1" applyAlignment="1">
      <alignment horizontal="right" vertical="center"/>
    </xf>
    <xf numFmtId="164" fontId="16" fillId="0" borderId="0" xfId="12" applyNumberFormat="1" applyFont="1"/>
    <xf numFmtId="2" fontId="1" fillId="0" borderId="0" xfId="0" applyNumberFormat="1" applyFont="1"/>
    <xf numFmtId="0" fontId="0" fillId="0" borderId="0" xfId="0" applyAlignment="1">
      <alignment horizontal="center"/>
    </xf>
  </cellXfs>
  <cellStyles count="18">
    <cellStyle name="%" xfId="2" xr:uid="{2F21B096-577B-4692-B66A-ECE686FEC496}"/>
    <cellStyle name="% 2" xfId="4" xr:uid="{A601CBE6-23A5-4AB4-82F1-57F958FC5369}"/>
    <cellStyle name="ANCLAS,REZONES Y SUS PARTES,DE FUNDICION,DE HIERRO O DE ACERO" xfId="15" xr:uid="{FF50B59B-0A8E-4DA8-9AED-88965202D9FF}"/>
    <cellStyle name="Comma" xfId="13" builtinId="3"/>
    <cellStyle name="Heading 1" xfId="16" builtinId="16"/>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7" xr:uid="{A70DEDC1-CB19-44CB-AE29-9AFCB6B8B6CC}"/>
    <cellStyle name="Normal 8" xfId="10" xr:uid="{FB56D543-7317-4E4A-BA86-0CF43937E71F}"/>
    <cellStyle name="Normal_Sheet1" xfId="14" xr:uid="{E9FD9EA6-4A9E-4300-8EB2-E0FBF70863B8}"/>
  </cellStyles>
  <dxfs count="900">
    <dxf>
      <font>
        <b val="0"/>
        <i val="0"/>
        <strike val="0"/>
        <condense val="0"/>
        <extend val="0"/>
        <outline val="0"/>
        <shadow val="0"/>
        <u val="none"/>
        <vertAlign val="baseline"/>
        <sz val="11"/>
        <color theme="1"/>
        <name val="Univers Light"/>
        <family val="2"/>
        <scheme val="minor"/>
      </font>
      <numFmt numFmtId="2" formatCode="0.00"/>
    </dxf>
    <dxf>
      <font>
        <b val="0"/>
        <i val="0"/>
        <strike val="0"/>
        <condense val="0"/>
        <extend val="0"/>
        <outline val="0"/>
        <shadow val="0"/>
        <u val="none"/>
        <vertAlign val="baseline"/>
        <sz val="11"/>
        <color theme="1"/>
        <name val="Univers Light"/>
        <family val="2"/>
        <scheme val="minor"/>
      </font>
    </dxf>
    <dxf>
      <border outline="0">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Univers Light"/>
        <family val="2"/>
        <scheme val="none"/>
      </font>
      <numFmt numFmtId="2" formatCode="0.00"/>
    </dxf>
    <dxf>
      <font>
        <b val="0"/>
        <i val="0"/>
        <strike val="0"/>
        <condense val="0"/>
        <extend val="0"/>
        <outline val="0"/>
        <shadow val="0"/>
        <u val="none"/>
        <vertAlign val="baseline"/>
        <sz val="11"/>
        <color theme="1"/>
        <name val="Univers Light"/>
        <family val="2"/>
        <scheme val="none"/>
      </font>
    </dxf>
    <dxf>
      <border outline="0">
        <top style="thin">
          <color auto="1"/>
        </top>
        <bottom style="thin">
          <color indexed="64"/>
        </bottom>
      </border>
    </dxf>
    <dxf>
      <border outline="0">
        <bottom style="thin">
          <color indexed="64"/>
        </bottom>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righ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7" formatCode="mmm\ yyyy"/>
    </dxf>
    <dxf>
      <border outline="0">
        <top style="thin">
          <color auto="1"/>
        </top>
        <bottom style="thin">
          <color indexed="64"/>
        </bottom>
      </border>
    </dxf>
    <dxf>
      <border outline="0">
        <bottom style="thin">
          <color indexed="64"/>
        </bottom>
      </border>
    </dxf>
    <dxf>
      <numFmt numFmtId="167" formatCode="mmm\ yyyy"/>
    </dxf>
    <dxf>
      <border outline="0">
        <top style="thin">
          <color auto="1"/>
        </top>
        <bottom style="thin">
          <color indexed="64"/>
        </bottom>
      </border>
    </dxf>
    <dxf>
      <border outline="0">
        <bottom style="thin">
          <color indexed="64"/>
        </bottom>
      </border>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ill>
        <patternFill patternType="none">
          <fgColor indexed="64"/>
          <bgColor indexed="65"/>
        </patternFill>
      </fill>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outline="0">
        <bottom style="thin">
          <color indexed="64"/>
        </bottom>
      </border>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Univers Light"/>
        <scheme val="minor"/>
      </font>
      <numFmt numFmtId="164" formatCode="0.0"/>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rgb="FF000000"/>
        <name val="Univers Light"/>
        <scheme val="minor"/>
      </font>
    </dxf>
    <dxf>
      <border outline="0">
        <top style="thin">
          <color indexed="64"/>
        </top>
        <bottom style="thin">
          <color indexed="64"/>
        </bottom>
      </border>
    </dxf>
    <dxf>
      <border outline="0">
        <bottom style="thin">
          <color indexed="64"/>
        </bottom>
      </border>
    </dxf>
    <dxf>
      <fill>
        <patternFill patternType="none">
          <fgColor indexed="64"/>
          <bgColor auto="1"/>
        </patternFill>
      </fill>
    </dxf>
    <dxf>
      <font>
        <b val="0"/>
        <i val="0"/>
        <strike val="0"/>
        <condense val="0"/>
        <extend val="0"/>
        <outline val="0"/>
        <shadow val="0"/>
        <u val="none"/>
        <vertAlign val="baseline"/>
        <sz val="11"/>
        <color theme="1"/>
        <name val="Univers Light"/>
        <family val="2"/>
        <scheme val="none"/>
      </font>
      <numFmt numFmtId="170" formatCode="_-* #,##0_-;\-* #,##0_-;_-* &quot;-&quot;??_-;_-@_-"/>
      <fill>
        <patternFill patternType="none">
          <fgColor indexed="64"/>
          <bgColor indexed="65"/>
        </patternFill>
      </fill>
    </dxf>
    <dxf>
      <font>
        <b val="0"/>
        <i val="0"/>
        <strike val="0"/>
        <condense val="0"/>
        <extend val="0"/>
        <outline val="0"/>
        <shadow val="0"/>
        <u val="none"/>
        <vertAlign val="baseline"/>
        <sz val="11"/>
        <color theme="1"/>
        <name val="Univers Light"/>
        <family val="2"/>
        <scheme val="none"/>
      </font>
      <numFmt numFmtId="170" formatCode="_-* #,##0_-;\-* #,##0_-;_-* &quot;-&quot;??_-;_-@_-"/>
      <fill>
        <patternFill patternType="none">
          <fgColor indexed="64"/>
          <bgColor indexed="65"/>
        </patternFill>
      </fill>
    </dxf>
    <dxf>
      <fill>
        <patternFill patternType="none">
          <fgColor indexed="64"/>
          <bgColor indexed="65"/>
        </patternFill>
      </fill>
    </dxf>
    <dxf>
      <border outline="0">
        <top style="thin">
          <color auto="1"/>
        </top>
        <bottom style="thin">
          <color indexed="64"/>
        </bottom>
      </border>
    </dxf>
    <dxf>
      <border outline="0">
        <bottom style="thin">
          <color indexed="64"/>
        </bottom>
      </border>
    </dxf>
    <dxf>
      <fill>
        <patternFill patternType="none">
          <fgColor indexed="64"/>
          <bgColor indexed="65"/>
        </patternFill>
      </fill>
      <alignment horizontal="general" vertical="bottom" textRotation="0" wrapText="1" indent="0" justifyLastLine="0" shrinkToFit="0" readingOrder="0"/>
    </dxf>
    <dxf>
      <numFmt numFmtId="164" formatCode="0.0"/>
    </dxf>
    <dxf>
      <numFmt numFmtId="164" formatCode="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alignment horizontal="center"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horizontal="center" vertical="bottom" textRotation="0" wrapText="1" indent="0" justifyLastLine="0" shrinkToFit="0" readingOrder="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11"/>
        <color rgb="FF000000"/>
        <name val="Univers Light"/>
        <family val="2"/>
        <scheme val="minor"/>
      </font>
      <numFmt numFmtId="1" formatCode="0"/>
    </dxf>
    <dxf>
      <font>
        <b val="0"/>
        <i val="0"/>
        <strike val="0"/>
        <condense val="0"/>
        <extend val="0"/>
        <outline val="0"/>
        <shadow val="0"/>
        <u val="none"/>
        <vertAlign val="baseline"/>
        <sz val="11"/>
        <color rgb="FF000000"/>
        <name val="Univers Light"/>
        <family val="2"/>
        <scheme val="minor"/>
      </font>
      <numFmt numFmtId="1" formatCode="0"/>
    </dxf>
    <dxf>
      <font>
        <b val="0"/>
        <i val="0"/>
        <strike val="0"/>
        <condense val="0"/>
        <extend val="0"/>
        <outline val="0"/>
        <shadow val="0"/>
        <u val="none"/>
        <vertAlign val="baseline"/>
        <sz val="11"/>
        <color rgb="FF000000"/>
        <name val="Univers Light"/>
        <family val="2"/>
        <scheme val="minor"/>
      </font>
      <numFmt numFmtId="1" formatCode="0"/>
    </dxf>
    <dxf>
      <font>
        <b val="0"/>
        <i val="0"/>
        <strike val="0"/>
        <condense val="0"/>
        <extend val="0"/>
        <outline val="0"/>
        <shadow val="0"/>
        <u val="none"/>
        <vertAlign val="baseline"/>
        <sz val="11"/>
        <color rgb="FF000000"/>
        <name val="Univers Light"/>
        <family val="2"/>
        <scheme val="minor"/>
      </font>
      <numFmt numFmtId="1" formatCode="0"/>
    </dxf>
    <dxf>
      <font>
        <b val="0"/>
        <i val="0"/>
        <strike val="0"/>
        <condense val="0"/>
        <extend val="0"/>
        <outline val="0"/>
        <shadow val="0"/>
        <u val="none"/>
        <vertAlign val="baseline"/>
        <sz val="11"/>
        <color rgb="FF000000"/>
        <name val="Univers Light"/>
        <family val="2"/>
        <scheme val="minor"/>
      </font>
      <numFmt numFmtId="1" formatCode="0"/>
    </dxf>
    <dxf>
      <alignment horizontal="center"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horizontal="center"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numFmt numFmtId="2" formatCode="0.00"/>
    </dxf>
    <dxf>
      <border outline="0">
        <top style="thin">
          <color auto="1"/>
        </top>
        <bottom style="thin">
          <color indexed="64"/>
        </bottom>
      </border>
    </dxf>
    <dxf>
      <border outline="0">
        <bottom style="thin">
          <color indexed="64"/>
        </bottom>
      </border>
    </dxf>
    <dxf>
      <numFmt numFmtId="164" formatCode="0.0"/>
    </dxf>
    <dxf>
      <numFmt numFmtId="164" formatCode="0.0"/>
    </dxf>
    <dxf>
      <border outline="0">
        <top style="thin">
          <color auto="1"/>
        </top>
        <bottom style="thin">
          <color indexed="64"/>
        </bottom>
      </border>
    </dxf>
    <dxf>
      <border outline="0">
        <bottom style="thin">
          <color indexed="64"/>
        </bottom>
      </border>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border outline="0">
        <top style="thin">
          <color auto="1"/>
        </top>
        <bottom style="thin">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1" indent="0" justifyLastLine="0" shrinkToFit="0" readingOrder="0"/>
    </dxf>
    <dxf>
      <numFmt numFmtId="22" formatCode="mmm\-yy"/>
    </dxf>
    <dxf>
      <border outline="0">
        <top style="thin">
          <color auto="1"/>
        </top>
        <bottom style="thin">
          <color indexed="64"/>
        </bottom>
      </border>
    </dxf>
    <dxf>
      <border outline="0">
        <bottom style="thin">
          <color indexed="64"/>
        </bottom>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Univers Light"/>
        <family val="2"/>
        <scheme val="minor"/>
      </font>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minor"/>
      </font>
      <fill>
        <patternFill patternType="none">
          <fgColor indexed="64"/>
          <bgColor indexed="65"/>
        </patternFill>
      </fill>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0" indent="0" justifyLastLine="0" shrinkToFit="0" readingOrder="0"/>
    </dxf>
    <dxf>
      <border outline="0">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auto="1"/>
        <name val="Univers Light"/>
        <family val="2"/>
        <scheme val="minor"/>
      </font>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border outline="0">
        <top style="thin">
          <color auto="1"/>
        </top>
        <bottom style="thin">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right" vertical="center" textRotation="0" wrapText="1" indent="0" justifyLastLine="0" shrinkToFit="0" readingOrder="0"/>
    </dxf>
    <dxf>
      <numFmt numFmtId="22" formatCode="mmm\-yy"/>
    </dxf>
    <dxf>
      <border outline="0">
        <top style="thin">
          <color auto="1"/>
        </top>
        <bottom style="thin">
          <color indexed="64"/>
        </bottom>
      </border>
    </dxf>
    <dxf>
      <border outline="0">
        <bottom style="thin">
          <color indexed="64"/>
        </bottom>
      </border>
    </dxf>
    <dxf>
      <numFmt numFmtId="171" formatCode="#,##0.0"/>
    </dxf>
    <dxf>
      <numFmt numFmtId="171" formatCode="#,##0.0"/>
    </dxf>
    <dxf>
      <numFmt numFmtId="171" formatCode="#,##0.0"/>
    </dxf>
    <dxf>
      <font>
        <b val="0"/>
        <i val="0"/>
        <strike val="0"/>
        <condense val="0"/>
        <extend val="0"/>
        <outline val="0"/>
        <shadow val="0"/>
        <u val="none"/>
        <vertAlign val="baseline"/>
        <sz val="11"/>
        <color rgb="FF000000"/>
        <name val="Univers Light"/>
        <family val="2"/>
        <scheme val="minor"/>
      </font>
      <numFmt numFmtId="166" formatCode="yyyy\ mmmm"/>
      <alignment horizontal="left" vertical="center"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1" indent="0" justifyLastLine="0" shrinkToFit="0" readingOrder="0"/>
    </dxf>
    <dxf>
      <numFmt numFmtId="171" formatCode="#,##0.0"/>
    </dxf>
    <dxf>
      <numFmt numFmtId="171" formatCode="#,##0.0"/>
    </dxf>
    <dxf>
      <numFmt numFmtId="171" formatCode="#,##0.0"/>
    </dxf>
    <dxf>
      <numFmt numFmtId="171" formatCode="#,##0.0"/>
    </dxf>
    <dxf>
      <numFmt numFmtId="171" formatCode="#,##0.0"/>
    </dxf>
    <dxf>
      <numFmt numFmtId="171" formatCode="#,##0.0"/>
    </dxf>
    <dxf>
      <numFmt numFmtId="171" formatCode="#,##0.0"/>
    </dxf>
    <dxf>
      <numFmt numFmtId="171" formatCode="#,##0.0"/>
    </dxf>
    <dxf>
      <numFmt numFmtId="171" formatCode="#,##0.0"/>
    </dxf>
    <dxf>
      <numFmt numFmtId="171" formatCode="#,##0.0"/>
    </dxf>
    <dxf>
      <numFmt numFmtId="171" formatCode="#,##0.0"/>
    </dxf>
    <dxf>
      <numFmt numFmtId="171" formatCode="#,##0.0"/>
    </dxf>
    <dxf>
      <font>
        <b val="0"/>
        <i val="0"/>
        <strike val="0"/>
        <condense val="0"/>
        <extend val="0"/>
        <outline val="0"/>
        <shadow val="0"/>
        <u val="none"/>
        <vertAlign val="baseline"/>
        <sz val="11"/>
        <color rgb="FF000000"/>
        <name val="Univers Light"/>
        <family val="2"/>
        <scheme val="minor"/>
      </font>
      <alignment horizontal="left" vertical="center"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0" indent="0" justifyLastLine="0" shrinkToFit="0" readingOrder="0"/>
    </dxf>
    <dxf>
      <numFmt numFmtId="165" formatCode="&quot;£&quot;#,##0.00"/>
    </dxf>
    <dxf>
      <numFmt numFmtId="165" formatCode="&quot;£&quot;#,##0.00"/>
    </dxf>
    <dxf>
      <border outline="0">
        <top style="thin">
          <color indexed="64"/>
        </top>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center" textRotation="0" wrapText="1" indent="0" justifyLastLine="0" shrinkToFit="0" readingOrder="0"/>
    </dxf>
    <dxf>
      <numFmt numFmtId="171" formatCode="#,##0.0"/>
    </dxf>
    <dxf>
      <numFmt numFmtId="171" formatCode="#,##0.0"/>
    </dxf>
    <dxf>
      <numFmt numFmtId="171" formatCode="#,##0.0"/>
    </dxf>
    <dxf>
      <numFmt numFmtId="3" formatCode="#,##0"/>
    </dxf>
    <dxf>
      <numFmt numFmtId="3" formatCode="#,##0"/>
    </dxf>
    <dxf>
      <numFmt numFmtId="3" formatCode="#,##0"/>
    </dxf>
    <dxf>
      <border outline="0">
        <top style="thin">
          <color indexed="64"/>
        </top>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center" textRotation="0" wrapText="1" indent="0" justifyLastLine="0" shrinkToFit="0" readingOrder="0"/>
    </dxf>
    <dxf>
      <numFmt numFmtId="171" formatCode="#,##0.0"/>
    </dxf>
    <dxf>
      <numFmt numFmtId="171" formatCode="#,##0.0"/>
    </dxf>
    <dxf>
      <numFmt numFmtId="171" formatCode="#,##0.0"/>
    </dxf>
    <dxf>
      <numFmt numFmtId="3" formatCode="#,##0"/>
    </dxf>
    <dxf>
      <numFmt numFmtId="3" formatCode="#,##0"/>
    </dxf>
    <dxf>
      <numFmt numFmtId="3" formatCode="#,##0"/>
    </dxf>
    <dxf>
      <border outline="0">
        <top style="thin">
          <color indexed="64"/>
        </top>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center" textRotation="0" wrapText="1" indent="0" justifyLastLine="0" shrinkToFit="0" readingOrder="0"/>
    </dxf>
    <dxf>
      <numFmt numFmtId="171" formatCode="#,##0.0"/>
    </dxf>
    <dxf>
      <numFmt numFmtId="3" formatCode="#,##0"/>
    </dxf>
    <dxf>
      <numFmt numFmtId="3" formatCode="#,##0"/>
    </dxf>
    <dxf>
      <numFmt numFmtId="3" formatCode="#,##0"/>
    </dxf>
    <dxf>
      <font>
        <b val="0"/>
        <i val="0"/>
        <strike val="0"/>
        <condense val="0"/>
        <extend val="0"/>
        <outline val="0"/>
        <shadow val="0"/>
        <u val="none"/>
        <vertAlign val="baseline"/>
        <sz val="11"/>
        <color theme="1"/>
        <name val="Univers Light"/>
        <family val="2"/>
        <scheme val="minor"/>
      </font>
    </dxf>
    <dxf>
      <border outline="0">
        <top style="thin">
          <color indexed="64"/>
        </top>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center" textRotation="0" wrapText="1" indent="0" justifyLastLine="0" shrinkToFit="0" readingOrder="0"/>
    </dxf>
    <dxf>
      <numFmt numFmtId="171" formatCode="#,##0.0"/>
    </dxf>
    <dxf>
      <numFmt numFmtId="3" formatCode="#,##0"/>
    </dxf>
    <dxf>
      <numFmt numFmtId="3" formatCode="#,##0"/>
    </dxf>
    <dxf>
      <numFmt numFmtId="3" formatCode="#,##0"/>
    </dxf>
    <dxf>
      <font>
        <b val="0"/>
        <i val="0"/>
        <strike val="0"/>
        <condense val="0"/>
        <extend val="0"/>
        <outline val="0"/>
        <shadow val="0"/>
        <u val="none"/>
        <vertAlign val="baseline"/>
        <sz val="11"/>
        <color theme="1"/>
        <name val="Univers Light"/>
        <family val="2"/>
        <scheme val="minor"/>
      </font>
    </dxf>
    <dxf>
      <border outline="0">
        <top style="thin">
          <color indexed="64"/>
        </top>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center" textRotation="0" wrapText="1" indent="0" justifyLastLine="0" shrinkToFit="0" readingOrder="0"/>
    </dxf>
    <dxf>
      <numFmt numFmtId="164" formatCode="0.0"/>
    </dxf>
    <dxf>
      <numFmt numFmtId="164" formatCode="0.0"/>
    </dxf>
    <dxf>
      <border outline="0">
        <top style="thin">
          <color indexed="64"/>
        </top>
        <bottom style="thin">
          <color indexed="64"/>
        </bottom>
      </border>
    </dxf>
    <dxf>
      <numFmt numFmtId="164" formatCode="0.0"/>
    </dxf>
    <dxf>
      <numFmt numFmtId="164" formatCode="0.0"/>
    </dxf>
    <dxf>
      <border outline="0">
        <top style="thin">
          <color indexed="64"/>
        </top>
        <bottom style="thin">
          <color indexed="64"/>
        </bottom>
      </border>
    </dxf>
    <dxf>
      <numFmt numFmtId="164" formatCode="0.0"/>
    </dxf>
    <dxf>
      <numFmt numFmtId="164" formatCode="0.0"/>
    </dxf>
    <dxf>
      <numFmt numFmtId="164" formatCode="0.0"/>
    </dxf>
    <dxf>
      <numFmt numFmtId="164" formatCode="0.0"/>
    </dxf>
    <dxf>
      <border outline="0">
        <top style="thin">
          <color indexed="64"/>
        </top>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numFmt numFmtId="19" formatCode="dd/mm/yyyy"/>
    </dxf>
    <dxf>
      <numFmt numFmtId="1" formatCode="0"/>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style="thin">
          <color indexed="64"/>
        </left>
        <right/>
        <top/>
        <bottom/>
        <vertical/>
        <horizontal/>
      </border>
    </dxf>
    <dxf>
      <numFmt numFmtId="19" formatCode="dd/mm/yyyy"/>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style="thin">
          <color indexed="64"/>
        </left>
        <right/>
        <top/>
        <bottom/>
        <vertical/>
        <horizontal/>
      </border>
    </dxf>
    <dxf>
      <numFmt numFmtId="19" formatCode="dd/mm/yyyy"/>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style="thin">
          <color indexed="64"/>
        </left>
        <right/>
        <top/>
        <bottom/>
        <vertical/>
        <horizontal/>
      </border>
    </dxf>
    <dxf>
      <numFmt numFmtId="19" formatCode="dd/mm/yyyy"/>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style="thin">
          <color indexed="64"/>
        </left>
        <right/>
        <top/>
        <bottom/>
        <vertical/>
        <horizontal/>
      </border>
    </dxf>
    <dxf>
      <numFmt numFmtId="19" formatCode="dd/mm/yyyy"/>
    </dxf>
    <dxf>
      <border outline="0">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Univers Light"/>
        <family val="2"/>
        <scheme val="none"/>
      </font>
      <numFmt numFmtId="164" formatCode="0.0"/>
    </dxf>
    <dxf>
      <font>
        <b val="0"/>
        <i val="0"/>
        <strike val="0"/>
        <condense val="0"/>
        <extend val="0"/>
        <outline val="0"/>
        <shadow val="0"/>
        <u val="none"/>
        <vertAlign val="baseline"/>
        <sz val="11"/>
        <color theme="1"/>
        <name val="Univers Light"/>
        <family val="2"/>
        <scheme val="none"/>
      </font>
      <numFmt numFmtId="164" formatCode="0.0"/>
      <border diagonalUp="0" diagonalDown="0">
        <left style="thin">
          <color indexed="64"/>
        </left>
        <right/>
        <top/>
        <bottom/>
        <vertical/>
        <horizontal/>
      </border>
    </dxf>
    <dxf>
      <numFmt numFmtId="19" formatCode="dd/mm/yyyy"/>
    </dxf>
    <dxf>
      <border outline="0">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border diagonalUp="0" diagonalDown="0">
        <left style="thin">
          <color indexed="64"/>
        </left>
        <right/>
        <top/>
        <bottom/>
        <vertical/>
        <horizontal/>
      </border>
    </dxf>
    <dxf>
      <numFmt numFmtId="19" formatCode="dd/mm/yyyy"/>
    </dxf>
    <dxf>
      <border outline="0">
        <top style="thin">
          <color auto="1"/>
        </top>
        <bottom style="thin">
          <color indexed="64"/>
        </bottom>
      </border>
    </dxf>
    <dxf>
      <border outline="0">
        <bottom style="thin">
          <color indexed="64"/>
        </bottom>
      </border>
    </dxf>
    <dxf>
      <numFmt numFmtId="164" formatCode="0.0"/>
    </dxf>
    <dxf>
      <numFmt numFmtId="164" formatCode="0.0"/>
    </dxf>
    <dxf>
      <numFmt numFmtId="164" formatCode="0.0"/>
    </dxf>
    <dxf>
      <numFmt numFmtId="164" formatCode="0.0"/>
    </dxf>
    <dxf>
      <numFmt numFmtId="164" formatCode="0.0"/>
      <border diagonalUp="0" diagonalDown="0">
        <left style="thin">
          <color indexed="64"/>
        </left>
        <right/>
        <top/>
        <bottom/>
        <vertical/>
        <horizontal/>
      </border>
    </dxf>
    <dxf>
      <numFmt numFmtId="19" formatCode="dd/mm/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border diagonalUp="0" diagonalDown="0">
        <left style="thin">
          <color indexed="64"/>
        </left>
        <right/>
        <top/>
        <bottom/>
        <vertical/>
        <horizontal/>
      </border>
    </dxf>
    <dxf>
      <font>
        <b val="0"/>
        <i val="0"/>
        <strike val="0"/>
        <condense val="0"/>
        <extend val="0"/>
        <outline val="0"/>
        <shadow val="0"/>
        <u val="none"/>
        <vertAlign val="baseline"/>
        <sz val="11"/>
        <color rgb="FF000000"/>
        <name val="Univers Light"/>
        <family val="2"/>
        <scheme val="minor"/>
      </font>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left" vertical="bottom"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alignment vertical="bottom"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Univers Light"/>
        <family val="2"/>
        <scheme val="minor"/>
      </font>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6" formatCode="yyyy\ mmmm"/>
      <alignment horizontal="left" vertical="bottom"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alignment horizontal="center" vertical="bottom" textRotation="0" wrapText="1" indent="0" justifyLastLine="0" shrinkToFit="0" readingOrder="0"/>
    </dxf>
    <dxf>
      <font>
        <b/>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minor"/>
      </font>
      <numFmt numFmtId="164" formatCode="0.0"/>
      <alignment textRotation="0" wrapText="1" indent="0" justifyLastLine="0" shrinkToFit="0" readingOrder="0"/>
    </dxf>
    <dxf>
      <font>
        <b val="0"/>
        <i val="0"/>
        <strike val="0"/>
        <condense val="0"/>
        <extend val="0"/>
        <outline val="0"/>
        <shadow val="0"/>
        <u val="none"/>
        <vertAlign val="baseline"/>
        <sz val="11"/>
        <color theme="1"/>
        <name val="Univers Light"/>
        <family val="2"/>
        <scheme val="minor"/>
      </font>
      <numFmt numFmtId="164" formatCode="0.0"/>
      <alignment textRotation="0" wrapText="1" indent="0" justifyLastLine="0" shrinkToFit="0" readingOrder="0"/>
    </dxf>
    <dxf>
      <font>
        <b val="0"/>
        <i val="0"/>
        <strike val="0"/>
        <condense val="0"/>
        <extend val="0"/>
        <outline val="0"/>
        <shadow val="0"/>
        <u val="none"/>
        <vertAlign val="baseline"/>
        <sz val="11"/>
        <color theme="1"/>
        <name val="Univers Light"/>
        <family val="2"/>
        <scheme val="minor"/>
      </font>
      <numFmt numFmtId="164" formatCode="0.0"/>
      <alignment textRotation="0" wrapText="1" indent="0" justifyLastLine="0" shrinkToFit="0" readingOrder="0"/>
    </dxf>
    <dxf>
      <font>
        <b val="0"/>
        <i val="0"/>
        <strike val="0"/>
        <condense val="0"/>
        <extend val="0"/>
        <outline val="0"/>
        <shadow val="0"/>
        <u val="none"/>
        <vertAlign val="baseline"/>
        <sz val="11"/>
        <color theme="1"/>
        <name val="Univers Light"/>
        <family val="2"/>
        <scheme val="minor"/>
      </font>
      <numFmt numFmtId="164" formatCode="0.0"/>
      <alignment textRotation="0" wrapText="1" indent="0" justifyLastLine="0" shrinkToFit="0" readingOrder="0"/>
    </dxf>
    <dxf>
      <font>
        <b val="0"/>
        <i val="0"/>
        <strike val="0"/>
        <condense val="0"/>
        <extend val="0"/>
        <outline val="0"/>
        <shadow val="0"/>
        <u val="none"/>
        <vertAlign val="baseline"/>
        <sz val="11"/>
        <color theme="1"/>
        <name val="Univers Light"/>
        <family val="2"/>
        <scheme val="minor"/>
      </font>
      <numFmt numFmtId="164" formatCode="0.0"/>
      <alignment textRotation="0" wrapText="1" indent="0" justifyLastLine="0" shrinkToFit="0" readingOrder="0"/>
    </dxf>
    <dxf>
      <font>
        <b val="0"/>
        <i val="0"/>
        <strike val="0"/>
        <condense val="0"/>
        <extend val="0"/>
        <outline val="0"/>
        <shadow val="0"/>
        <u val="none"/>
        <vertAlign val="baseline"/>
        <sz val="11"/>
        <color theme="1"/>
        <name val="Univers Light"/>
        <family val="2"/>
        <scheme val="minor"/>
      </font>
      <numFmt numFmtId="167" formatCode="mmm\ yyyy"/>
      <alignment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theme="1"/>
        <name val="Univers Light"/>
        <family val="2"/>
        <scheme val="minor"/>
      </font>
      <alignment textRotation="0" wrapText="1" indent="0" justifyLastLine="0" shrinkToFit="0" readingOrder="0"/>
    </dxf>
    <dxf>
      <font>
        <b/>
        <i val="0"/>
        <strike val="0"/>
        <condense val="0"/>
        <extend val="0"/>
        <outline val="0"/>
        <shadow val="0"/>
        <u val="none"/>
        <vertAlign val="baseline"/>
        <sz val="11"/>
        <color theme="1"/>
        <name val="Univers Light"/>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horizontal="left" vertical="bottom"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horizontal="center" vertical="bottom" textRotation="0" wrapText="1" indent="0" justifyLastLine="0" shrinkToFit="0" readingOrder="0"/>
    </dxf>
    <dxf>
      <font>
        <b/>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vertical="bottom" textRotation="0" wrapText="1" indent="0" justifyLastLine="0" shrinkToFit="0" readingOrder="0"/>
    </dxf>
    <dxf>
      <border outline="0">
        <top style="thin">
          <color indexed="64"/>
        </top>
        <bottom style="thin">
          <color indexed="64"/>
        </bottom>
      </border>
    </dxf>
    <dxf>
      <alignment vertical="bottom" textRotation="0" wrapText="1" indent="0" justifyLastLine="0" shrinkToFit="0" readingOrder="0"/>
    </dxf>
    <dxf>
      <alignment vertical="bottom" textRotation="0" wrapText="1" indent="0" justifyLastLine="0" shrinkToFit="0" readingOrder="0"/>
    </dxf>
    <dxf>
      <numFmt numFmtId="2" formatCode="0.00"/>
      <alignment horizontal="center" vertical="bottom" textRotation="0" wrapText="1" indent="0" justifyLastLine="0" shrinkToFit="0" readingOrder="0"/>
    </dxf>
    <dxf>
      <numFmt numFmtId="2" formatCode="0.00"/>
      <alignment horizontal="center" vertical="bottom" textRotation="0" wrapText="1" indent="0" justifyLastLine="0" shrinkToFit="0" readingOrder="0"/>
    </dxf>
    <dxf>
      <alignment horizontal="general" vertical="bottom" textRotation="0" wrapText="1" indent="0" justifyLastLine="0" shrinkToFit="0" readingOrder="0"/>
    </dxf>
    <dxf>
      <border outline="0">
        <top style="thin">
          <color indexed="64"/>
        </top>
        <bottom style="thin">
          <color indexed="64"/>
        </bottom>
      </border>
    </dxf>
    <dxf>
      <fill>
        <patternFill patternType="none">
          <fgColor indexed="64"/>
          <bgColor auto="1"/>
        </patternFill>
      </fill>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font>
        <b/>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alignment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alignment horizontal="center" vertical="bottom"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indexed="65"/>
        </patternFill>
      </fill>
      <alignment horizontal="general" vertical="bottom" textRotation="0" wrapText="1" indent="0" justifyLastLine="0" shrinkToFit="0" readingOrder="0"/>
    </dxf>
    <dxf>
      <border outline="0">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Univers Light"/>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5" formatCode="&quot;£&quot;#,##0.00"/>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alignment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alignment horizontal="center" vertical="bottom" textRotation="0" wrapText="1" indent="0" justifyLastLine="0" shrinkToFit="0" readingOrder="0"/>
    </dxf>
    <dxf>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dxf>
    <dxf>
      <font>
        <b/>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center"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border outline="0">
        <top style="thin">
          <color auto="1"/>
        </top>
        <bottom style="thin">
          <color indexed="64"/>
        </bottom>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center" textRotation="0" wrapText="1" indent="0" justifyLastLine="0" shrinkToFit="0" readingOrder="0"/>
    </dxf>
    <dxf>
      <numFmt numFmtId="2" formatCode="0.00"/>
      <alignment horizontal="center" vertical="bottom" textRotation="0" wrapText="1" indent="0" justifyLastLine="0" shrinkToFit="0" readingOrder="0"/>
    </dxf>
    <dxf>
      <numFmt numFmtId="2" formatCode="0.00"/>
      <alignment horizontal="center" vertical="bottom" textRotation="0" wrapText="1" indent="0" justifyLastLine="0" shrinkToFit="0" readingOrder="0"/>
    </dxf>
    <dxf>
      <numFmt numFmtId="2" formatCode="0.00"/>
      <alignment horizontal="center" vertical="bottom" textRotation="0" wrapText="1" indent="0" justifyLastLine="0" shrinkToFit="0" readingOrder="0"/>
    </dxf>
    <dxf>
      <alignment horizontal="general" vertical="bottom" textRotation="0" wrapText="1" indent="0" justifyLastLine="0" shrinkToFit="0" readingOrder="0"/>
    </dxf>
    <dxf>
      <border outline="0">
        <top style="thin">
          <color indexed="64"/>
        </top>
        <bottom style="thin">
          <color indexed="64"/>
        </bottom>
      </border>
    </dxf>
    <dxf>
      <alignment horizontal="center" vertical="bottom" textRotation="0" wrapText="1" indent="0" justifyLastLine="0" shrinkToFit="0" readingOrder="0"/>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top style="thin">
          <color indexed="64"/>
        </top>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1"/>
        <color theme="1"/>
        <name val="Univers Light"/>
        <family val="2"/>
        <scheme val="none"/>
      </font>
      <fill>
        <patternFill patternType="none">
          <fgColor indexed="64"/>
          <bgColor auto="1"/>
        </patternFill>
      </fill>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dxf>
    <dxf>
      <numFmt numFmtId="166" formatCode="yyyy\ mmmm"/>
      <alignment horizontal="left" vertical="bottom" textRotation="0" wrapText="0" indent="0" justifyLastLine="0" shrinkToFit="0" readingOrder="0"/>
    </dxf>
    <dxf>
      <border outline="0">
        <top style="thin">
          <color auto="1"/>
        </top>
        <bottom style="thin">
          <color indexed="64"/>
        </bottom>
      </border>
    </dxf>
    <dxf>
      <alignment horizontal="center" vertical="bottom" textRotation="0" wrapText="0" indent="0" justifyLastLine="0" shrinkToFit="0" readingOrder="0"/>
    </dxf>
    <dxf>
      <border outline="0">
        <bottom style="thin">
          <color indexed="64"/>
        </bottom>
      </border>
    </dxf>
    <dxf>
      <fill>
        <patternFill patternType="none">
          <fgColor indexed="64"/>
          <bgColor auto="1"/>
        </patternFill>
      </fill>
    </dxf>
    <dxf>
      <numFmt numFmtId="2" formatCode="0.00"/>
      <fill>
        <patternFill patternType="none">
          <fgColor indexed="64"/>
          <bgColor auto="1"/>
        </patternFill>
      </fill>
    </dxf>
    <dxf>
      <fill>
        <patternFill patternType="none">
          <fgColor indexed="64"/>
          <bgColor auto="1"/>
        </patternFill>
      </fill>
    </dxf>
    <dxf>
      <numFmt numFmtId="166" formatCode="yyyy\ mmmm"/>
      <fill>
        <patternFill patternType="none">
          <fgColor indexed="64"/>
          <bgColor auto="1"/>
        </patternFill>
      </fill>
      <alignment horizontal="left" vertical="bottom" textRotation="0" wrapText="0" indent="0" justifyLastLine="0" shrinkToFit="0" readingOrder="0"/>
    </dxf>
    <dxf>
      <border outline="0">
        <bottom style="thin">
          <color indexed="64"/>
        </bottom>
      </border>
    </dxf>
    <dxf>
      <fill>
        <patternFill patternType="none">
          <fgColor indexed="64"/>
          <bgColor auto="1"/>
        </patternFill>
      </fill>
    </dxf>
    <dxf>
      <border>
        <bottom style="thin">
          <color indexed="64"/>
        </bottom>
      </border>
    </dxf>
    <dxf>
      <fill>
        <patternFill patternType="none">
          <fgColor indexed="64"/>
          <bgColor auto="1"/>
        </patternFill>
      </fill>
      <alignmen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dxf>
    <dxf>
      <font>
        <b val="0"/>
        <i val="0"/>
        <strike val="0"/>
        <condense val="0"/>
        <extend val="0"/>
        <outline val="0"/>
        <shadow val="0"/>
        <u val="none"/>
        <vertAlign val="baseline"/>
        <sz val="11"/>
        <color rgb="FF000000"/>
        <name val="Univers Light"/>
        <family val="2"/>
        <scheme val="minor"/>
      </font>
    </dxf>
    <dxf>
      <font>
        <b val="0"/>
        <i val="0"/>
        <strike val="0"/>
        <condense val="0"/>
        <extend val="0"/>
        <outline val="0"/>
        <shadow val="0"/>
        <u val="none"/>
        <vertAlign val="baseline"/>
        <sz val="11"/>
        <color rgb="FF000000"/>
        <name val="Univers Light"/>
        <family val="2"/>
        <scheme val="minor"/>
      </font>
    </dxf>
    <dxf>
      <font>
        <b val="0"/>
        <i val="0"/>
        <strike val="0"/>
        <condense val="0"/>
        <extend val="0"/>
        <outline val="0"/>
        <shadow val="0"/>
        <u val="none"/>
        <vertAlign val="baseline"/>
        <sz val="11"/>
        <color rgb="FF000000"/>
        <name val="Univers Light"/>
        <family val="2"/>
        <scheme val="minor"/>
      </font>
    </dxf>
    <dxf>
      <font>
        <b val="0"/>
        <i val="0"/>
        <strike val="0"/>
        <condense val="0"/>
        <extend val="0"/>
        <outline val="0"/>
        <shadow val="0"/>
        <u val="none"/>
        <vertAlign val="baseline"/>
        <sz val="11"/>
        <color rgb="FF000000"/>
        <name val="Univers Light"/>
        <family val="2"/>
        <scheme val="minor"/>
      </font>
    </dxf>
    <dxf>
      <border outline="0">
        <top style="thin">
          <color auto="1"/>
        </top>
        <bottom style="thin">
          <color indexed="64"/>
        </bottom>
      </border>
    </dxf>
    <dxf>
      <font>
        <b val="0"/>
        <i val="0"/>
        <strike val="0"/>
        <condense val="0"/>
        <extend val="0"/>
        <outline val="0"/>
        <shadow val="0"/>
        <u val="none"/>
        <vertAlign val="baseline"/>
        <sz val="11"/>
        <color rgb="FF000000"/>
        <name val="Univers Light"/>
        <family val="2"/>
        <scheme val="minor"/>
      </font>
    </dxf>
    <dxf>
      <border outline="0">
        <bottom style="thin">
          <color indexed="64"/>
        </bottom>
      </border>
    </dxf>
    <dxf>
      <font>
        <b val="0"/>
        <i val="0"/>
        <strike val="0"/>
        <condense val="0"/>
        <extend val="0"/>
        <outline val="0"/>
        <shadow val="0"/>
        <u val="none"/>
        <vertAlign val="baseline"/>
        <sz val="11"/>
        <color rgb="FF000000"/>
        <name val="Univers Light"/>
        <family val="2"/>
        <scheme val="minor"/>
      </font>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dxf>
    <dxf>
      <border outline="0">
        <top style="thin">
          <color indexed="64"/>
        </top>
        <bottom style="thin">
          <color indexed="64"/>
        </bottom>
      </border>
    </dxf>
    <dxf>
      <font>
        <b val="0"/>
        <i val="0"/>
        <strike val="0"/>
        <condense val="0"/>
        <extend val="0"/>
        <outline val="0"/>
        <shadow val="0"/>
        <u val="none"/>
        <vertAlign val="baseline"/>
        <sz val="11"/>
        <color theme="1"/>
        <name val="Univers Light"/>
        <family val="2"/>
        <scheme val="minor"/>
      </font>
      <alignment horizontal="center" vertical="bottom" textRotation="0" wrapText="0" indent="0" justifyLastLine="0" shrinkToFit="0" readingOrder="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numFmt numFmtId="164" formatCode="0.0"/>
      <border diagonalUp="0" diagonalDown="0">
        <left/>
        <right/>
        <top style="thin">
          <color indexed="64"/>
        </top>
        <bottom/>
        <vertical/>
        <horizontal/>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border diagonalUp="0" diagonalDown="0">
        <left/>
        <right/>
        <top style="thin">
          <color indexed="64"/>
        </top>
        <bottom/>
        <vertical/>
        <horizontal/>
      </border>
    </dxf>
    <dxf>
      <border outline="0">
        <top style="thin">
          <color auto="1"/>
        </top>
        <bottom style="thin">
          <color indexed="64"/>
        </bottom>
      </border>
    </dxf>
    <dxf>
      <border outline="0">
        <bottom style="thin">
          <color indexed="64"/>
        </bottom>
      </border>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thin">
          <color auto="1"/>
        </top>
        <bottom style="thin">
          <color indexed="64"/>
        </bottom>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dxf>
    <dxf>
      <numFmt numFmtId="164" formatCode="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border outline="0">
        <top style="thin">
          <color auto="1"/>
        </top>
      </border>
    </dxf>
    <dxf>
      <border outline="0">
        <bottom style="thin">
          <color indexed="64"/>
        </bottom>
      </border>
    </dxf>
    <dxf>
      <numFmt numFmtId="164" formatCode="0.0"/>
      <alignment horizontal="right" vertical="bottom" textRotation="0" wrapText="0" indent="0" justifyLastLine="0" shrinkToFit="0" readingOrder="0"/>
    </dxf>
    <dxf>
      <border outline="0">
        <top style="thin">
          <color auto="1"/>
        </top>
        <bottom style="thin">
          <color indexed="64"/>
        </bottom>
      </border>
    </dxf>
    <dxf>
      <border outline="0">
        <bottom style="thin">
          <color indexed="64"/>
        </bottom>
      </border>
    </dxf>
    <dxf>
      <numFmt numFmtId="164" formatCode="0.0"/>
    </dxf>
    <dxf>
      <border outline="0">
        <top style="thin">
          <color auto="1"/>
        </top>
        <bottom style="thin">
          <color indexed="64"/>
        </bottom>
      </border>
    </dxf>
    <dxf>
      <border outline="0">
        <bottom style="thin">
          <color indexed="64"/>
        </bottom>
      </border>
    </dxf>
    <dxf>
      <numFmt numFmtId="164" formatCode="0.0"/>
    </dxf>
    <dxf>
      <numFmt numFmtId="2" formatCode="0.00"/>
    </dxf>
    <dxf>
      <numFmt numFmtId="2" formatCode="0.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border diagonalUp="0" diagonalDown="0">
        <left style="thin">
          <color indexed="64"/>
        </left>
        <right/>
        <top/>
        <bottom/>
        <vertical/>
        <horizontal/>
      </bord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border diagonalUp="0" diagonalDown="0">
        <left style="thin">
          <color indexed="64"/>
        </left>
        <right/>
        <top/>
        <bottom/>
        <vertical/>
        <horizontal/>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indexed="8"/>
        <name val="Univers Light"/>
        <family val="2"/>
        <scheme val="none"/>
      </font>
      <alignment horizontal="left" vertical="bottom" textRotation="0" wrapText="1"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5"/>
        <color theme="1"/>
        <name val="Univers Light"/>
        <family val="2"/>
        <scheme val="none"/>
      </font>
      <numFmt numFmtId="2" formatCode="0.00"/>
    </dxf>
    <dxf>
      <font>
        <b val="0"/>
        <i val="0"/>
        <strike val="0"/>
        <condense val="0"/>
        <extend val="0"/>
        <outline val="0"/>
        <shadow val="0"/>
        <u val="none"/>
        <vertAlign val="baseline"/>
        <sz val="10.5"/>
        <color theme="1"/>
        <name val="Univers Light"/>
        <family val="2"/>
        <scheme val="none"/>
      </font>
      <numFmt numFmtId="164" formatCode="0.0"/>
    </dxf>
    <dxf>
      <font>
        <b val="0"/>
        <i val="0"/>
        <strike val="0"/>
        <condense val="0"/>
        <extend val="0"/>
        <outline val="0"/>
        <shadow val="0"/>
        <u val="none"/>
        <vertAlign val="baseline"/>
        <sz val="10.5"/>
        <color theme="1"/>
        <name val="Univers Light"/>
        <family val="2"/>
        <scheme val="none"/>
      </font>
      <numFmt numFmtId="164" formatCode="0.0"/>
    </dxf>
    <dxf>
      <font>
        <b val="0"/>
        <i val="0"/>
        <strike val="0"/>
        <condense val="0"/>
        <extend val="0"/>
        <outline val="0"/>
        <shadow val="0"/>
        <u val="none"/>
        <vertAlign val="baseline"/>
        <sz val="10.5"/>
        <color theme="1"/>
        <name val="Univers Light"/>
        <family val="2"/>
        <scheme val="none"/>
      </font>
      <numFmt numFmtId="164" formatCode="0.0"/>
    </dxf>
    <dxf>
      <font>
        <b val="0"/>
        <i val="0"/>
        <strike val="0"/>
        <condense val="0"/>
        <extend val="0"/>
        <outline val="0"/>
        <shadow val="0"/>
        <u val="none"/>
        <vertAlign val="baseline"/>
        <sz val="10.5"/>
        <color theme="1"/>
        <name val="Univers Light"/>
        <family val="2"/>
        <scheme val="none"/>
      </font>
    </dxf>
    <dxf>
      <border outline="0">
        <top style="thin">
          <color auto="1"/>
        </top>
        <bottom style="thin">
          <color indexed="64"/>
        </bottom>
      </border>
    </dxf>
    <dxf>
      <font>
        <b val="0"/>
        <i val="0"/>
        <strike val="0"/>
        <condense val="0"/>
        <extend val="0"/>
        <outline val="0"/>
        <shadow val="0"/>
        <u val="none"/>
        <vertAlign val="baseline"/>
        <sz val="10.5"/>
        <color theme="1"/>
        <name val="Univers Light"/>
        <family val="2"/>
        <scheme val="none"/>
      </font>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indexed="64"/>
        </bottom>
      </border>
    </dxf>
    <dxf>
      <border outline="0">
        <bottom style="thin">
          <color indexed="64"/>
        </bottom>
      </border>
    </dxf>
    <dxf>
      <fill>
        <patternFill patternType="none">
          <fgColor indexed="64"/>
          <bgColor auto="1"/>
        </patternFill>
      </fill>
    </dxf>
    <dxf>
      <numFmt numFmtId="164" formatCode="0.0"/>
    </dxf>
    <dxf>
      <numFmt numFmtId="164" formatCode="0.0"/>
    </dxf>
    <dxf>
      <numFmt numFmtId="164" formatCode="0.0"/>
    </dxf>
    <dxf>
      <numFmt numFmtId="164" formatCode="0.0"/>
    </dxf>
    <dxf>
      <numFmt numFmtId="164" formatCode="0.0"/>
    </dxf>
    <dxf>
      <numFmt numFmtId="19" formatCode="dd/mm/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7" formatCode="mmm\ 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2" formatCode="0.00"/>
    </dxf>
    <dxf>
      <numFmt numFmtId="2" formatCode="0.00"/>
    </dxf>
    <dxf>
      <numFmt numFmtId="19" formatCode="dd/mm/yyyy"/>
      <alignment horizontal="left" vertical="bottom" textRotation="0" wrapText="0" indent="0" justifyLastLine="0" shrinkToFit="0" readingOrder="0"/>
    </dxf>
    <dxf>
      <border outline="0">
        <top style="thin">
          <color auto="1"/>
        </top>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font>
        <b val="0"/>
        <i val="0"/>
        <strike val="0"/>
        <condense val="0"/>
        <extend val="0"/>
        <outline val="0"/>
        <shadow val="0"/>
        <u val="none"/>
        <vertAlign val="baseline"/>
        <sz val="11"/>
        <color auto="1"/>
        <name val="Univers Light"/>
        <family val="2"/>
        <scheme val="minor"/>
      </font>
      <numFmt numFmtId="167" formatCode="mmm\ 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11"/>
        <color theme="1"/>
        <name val="Univers Light"/>
        <family val="2"/>
        <scheme val="none"/>
      </font>
      <numFmt numFmtId="172" formatCode="_-* #,##0.0_-;\-* #,##0.0_-;_-* &quot;-&quot;??_-;_-@_-"/>
    </dxf>
    <dxf>
      <font>
        <b val="0"/>
        <i val="0"/>
        <strike val="0"/>
        <condense val="0"/>
        <extend val="0"/>
        <outline val="0"/>
        <shadow val="0"/>
        <u val="none"/>
        <vertAlign val="baseline"/>
        <sz val="11"/>
        <color theme="1"/>
        <name val="Univers Light"/>
        <family val="2"/>
        <scheme val="none"/>
      </font>
      <numFmt numFmtId="172" formatCode="_-* #,##0.0_-;\-* #,##0.0_-;_-* &quot;-&quot;??_-;_-@_-"/>
    </dxf>
    <dxf>
      <font>
        <b val="0"/>
        <i val="0"/>
        <strike val="0"/>
        <condense val="0"/>
        <extend val="0"/>
        <outline val="0"/>
        <shadow val="0"/>
        <u val="none"/>
        <vertAlign val="baseline"/>
        <sz val="11"/>
        <color theme="1"/>
        <name val="Univers Light"/>
        <family val="2"/>
        <scheme val="none"/>
      </font>
      <numFmt numFmtId="172" formatCode="_-* #,##0.0_-;\-* #,##0.0_-;_-* &quot;-&quot;??_-;_-@_-"/>
    </dxf>
    <dxf>
      <font>
        <b val="0"/>
        <i val="0"/>
        <strike val="0"/>
        <condense val="0"/>
        <extend val="0"/>
        <outline val="0"/>
        <shadow val="0"/>
        <u val="none"/>
        <vertAlign val="baseline"/>
        <sz val="11"/>
        <color theme="1"/>
        <name val="Univers Light"/>
        <family val="2"/>
        <scheme val="none"/>
      </font>
      <numFmt numFmtId="172" formatCode="_-* #,##0.0_-;\-* #,##0.0_-;_-* &quot;-&quot;??_-;_-@_-"/>
    </dxf>
    <dxf>
      <font>
        <b val="0"/>
        <i val="0"/>
        <strike val="0"/>
        <condense val="0"/>
        <extend val="0"/>
        <outline val="0"/>
        <shadow val="0"/>
        <u val="none"/>
        <vertAlign val="baseline"/>
        <sz val="11"/>
        <color theme="1"/>
        <name val="Univers Light"/>
        <family val="2"/>
        <scheme val="none"/>
      </font>
      <numFmt numFmtId="172" formatCode="_-* #,##0.0_-;\-* #,##0.0_-;_-* &quot;-&quot;??_-;_-@_-"/>
    </dxf>
    <dxf>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3" formatCode="#,##0"/>
    </dxf>
    <dxf>
      <numFmt numFmtId="3" formatCode="#,##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general" vertical="bottom" textRotation="0" wrapText="1" indent="0" justifyLastLine="0" shrinkToFit="0" readingOrder="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68" formatCode="[$-F800]dddd\,\ mmmm\ dd\,\ 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71" formatCode="#,##0.0"/>
    </dxf>
    <dxf>
      <numFmt numFmtId="171"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4" formatCode="#,##0.00"/>
    </dxf>
    <dxf>
      <numFmt numFmtId="4" formatCode="#,##0.00"/>
    </dxf>
    <dxf>
      <numFmt numFmtId="4" formatCode="#,##0.00"/>
    </dxf>
    <dxf>
      <numFmt numFmtId="168" formatCode="[$-F800]dddd\,\ mmmm\ dd\,\ 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7" formatCode="mmm\ yyyy"/>
    </dxf>
    <dxf>
      <border outline="0">
        <top style="thin">
          <color auto="1"/>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Univers Light"/>
        <family val="2"/>
        <scheme val="none"/>
      </font>
      <alignment horizontal="center" vertical="bottom" textRotation="0" wrapText="1" indent="0" justifyLastLine="0" shrinkToFit="0" readingOrder="0"/>
    </dxf>
    <dxf>
      <numFmt numFmtId="164" formatCode="0.0"/>
    </dxf>
    <dxf>
      <numFmt numFmtId="167" formatCode="mmm\ 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numFmt numFmtId="171" formatCode="#,##0.0"/>
    </dxf>
    <dxf>
      <numFmt numFmtId="171" formatCode="#,##0.0"/>
    </dxf>
    <dxf>
      <numFmt numFmtId="19" formatCode="dd/mm/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general" vertical="bottom" textRotation="0" wrapText="1" indent="0" justifyLastLine="0" shrinkToFit="0" readingOrder="0"/>
    </dxf>
    <dxf>
      <numFmt numFmtId="3" formatCode="#,##0"/>
    </dxf>
    <dxf>
      <numFmt numFmtId="167" formatCode="mmm\ yyyy"/>
    </dxf>
    <dxf>
      <border outline="0">
        <top style="thin">
          <color auto="1"/>
        </top>
        <bottom style="thin">
          <color indexed="64"/>
        </bottom>
      </border>
    </dxf>
    <dxf>
      <border outline="0">
        <bottom style="thin">
          <color indexed="64"/>
        </bottom>
      </border>
    </dxf>
    <dxf>
      <numFmt numFmtId="164" formatCode="0.0"/>
    </dxf>
    <dxf>
      <numFmt numFmtId="164" formatCode="0.0"/>
    </dxf>
    <dxf>
      <border outline="0">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Univers Light"/>
        <family val="2"/>
        <scheme val="minor"/>
      </font>
      <numFmt numFmtId="3" formatCode="#,##0"/>
    </dxf>
    <dxf>
      <font>
        <b val="0"/>
        <i val="0"/>
        <strike val="0"/>
        <condense val="0"/>
        <extend val="0"/>
        <outline val="0"/>
        <shadow val="0"/>
        <u val="none"/>
        <vertAlign val="baseline"/>
        <sz val="11"/>
        <color theme="1"/>
        <name val="Univers Light"/>
        <family val="2"/>
        <scheme val="minor"/>
      </font>
      <numFmt numFmtId="3" formatCode="#,##0"/>
    </dxf>
    <dxf>
      <numFmt numFmtId="19" formatCode="dd/mm/yyyy"/>
    </dxf>
    <dxf>
      <border outline="0">
        <top style="thin">
          <color auto="1"/>
        </top>
        <bottom style="thin">
          <color indexed="64"/>
        </bottom>
      </border>
    </dxf>
    <dxf>
      <border outline="0">
        <bottom style="thin">
          <color indexed="64"/>
        </bottom>
      </border>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auto="1"/>
        <name val="Univers Light"/>
        <family val="2"/>
        <scheme val="minor"/>
      </font>
      <numFmt numFmtId="167" formatCode="mmm\ yyyy"/>
    </dxf>
    <dxf>
      <border outline="0">
        <bottom style="thin">
          <color indexed="64"/>
        </bottom>
      </border>
    </dxf>
    <dxf>
      <border>
        <bottom style="thin">
          <color indexed="64"/>
        </bottom>
      </border>
    </dxf>
    <dxf>
      <font>
        <b/>
        <i val="0"/>
        <strike val="0"/>
        <condense val="0"/>
        <extend val="0"/>
        <outline val="0"/>
        <shadow val="0"/>
        <u val="none"/>
        <vertAlign val="baseline"/>
        <sz val="11"/>
        <color auto="1"/>
        <name val="Univers Light"/>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Univers Light"/>
        <family val="2"/>
        <scheme val="none"/>
      </font>
      <numFmt numFmtId="164" formatCode="0.0"/>
    </dxf>
    <dxf>
      <font>
        <b val="0"/>
        <i val="0"/>
        <strike val="0"/>
        <condense val="0"/>
        <extend val="0"/>
        <outline val="0"/>
        <shadow val="0"/>
        <u val="none"/>
        <vertAlign val="baseline"/>
        <sz val="11"/>
        <color auto="1"/>
        <name val="Univers Light"/>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auto="1"/>
        <name val="Univers Light"/>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Univers Light"/>
        <family val="2"/>
        <scheme val="none"/>
      </font>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1"/>
        <name val="Univers Light"/>
        <family val="2"/>
        <scheme val="minor"/>
      </font>
      <numFmt numFmtId="167" formatCode="mmm\ 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2" formatCode="0.00"/>
    </dxf>
    <dxf>
      <font>
        <b val="0"/>
        <i val="0"/>
        <strike val="0"/>
        <condense val="0"/>
        <extend val="0"/>
        <outline val="0"/>
        <shadow val="0"/>
        <u val="none"/>
        <vertAlign val="baseline"/>
        <sz val="11"/>
        <color theme="1"/>
        <name val="Univers Light"/>
        <family val="2"/>
        <scheme val="none"/>
      </font>
      <numFmt numFmtId="3" formatCode="#,##0"/>
    </dxf>
    <dxf>
      <border outline="0">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none"/>
      </font>
      <numFmt numFmtId="170" formatCode="_-* #,##0_-;\-* #,##0_-;_-* &quot;-&quot;??_-;_-@_-"/>
    </dxf>
    <dxf>
      <font>
        <b val="0"/>
        <i val="0"/>
        <strike val="0"/>
        <condense val="0"/>
        <extend val="0"/>
        <outline val="0"/>
        <shadow val="0"/>
        <u val="none"/>
        <vertAlign val="baseline"/>
        <sz val="11"/>
        <color theme="1"/>
        <name val="Univers Light"/>
        <family val="2"/>
        <scheme val="minor"/>
      </font>
      <numFmt numFmtId="167" formatCode="mmm\ yyyy"/>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minor"/>
      </font>
      <numFmt numFmtId="169" formatCode="#,###"/>
      <fill>
        <patternFill patternType="none">
          <fgColor indexed="64"/>
          <bgColor indexed="65"/>
        </patternFill>
      </fill>
    </dxf>
    <dxf>
      <font>
        <b val="0"/>
        <i val="0"/>
        <strike val="0"/>
        <condense val="0"/>
        <extend val="0"/>
        <outline val="0"/>
        <shadow val="0"/>
        <u val="none"/>
        <vertAlign val="baseline"/>
        <sz val="11"/>
        <color theme="1"/>
        <name val="Univers Light"/>
        <family val="2"/>
        <scheme val="minor"/>
      </font>
      <numFmt numFmtId="169" formatCode="#,###"/>
      <fill>
        <patternFill patternType="none">
          <fgColor indexed="64"/>
          <bgColor indexed="65"/>
        </patternFill>
      </fill>
    </dxf>
    <dxf>
      <font>
        <b val="0"/>
        <i val="0"/>
        <strike val="0"/>
        <condense val="0"/>
        <extend val="0"/>
        <outline val="0"/>
        <shadow val="0"/>
        <u val="none"/>
        <vertAlign val="baseline"/>
        <sz val="11"/>
        <color theme="1"/>
        <name val="Univers Light"/>
        <family val="2"/>
        <scheme val="minor"/>
      </font>
      <numFmt numFmtId="169" formatCode="#,###"/>
      <fill>
        <patternFill patternType="none">
          <fgColor indexed="64"/>
          <bgColor indexed="65"/>
        </patternFill>
      </fill>
    </dxf>
    <dxf>
      <font>
        <b val="0"/>
        <i val="0"/>
        <strike val="0"/>
        <condense val="0"/>
        <extend val="0"/>
        <outline val="0"/>
        <shadow val="0"/>
        <u val="none"/>
        <vertAlign val="baseline"/>
        <sz val="11"/>
        <color theme="1"/>
        <name val="Univers Light"/>
        <family val="2"/>
        <scheme val="minor"/>
      </font>
      <numFmt numFmtId="169" formatCode="#,###"/>
      <fill>
        <patternFill patternType="none">
          <fgColor indexed="64"/>
          <bgColor indexed="65"/>
        </patternFill>
      </fill>
    </dxf>
    <dxf>
      <font>
        <b val="0"/>
        <i val="0"/>
        <strike val="0"/>
        <condense val="0"/>
        <extend val="0"/>
        <outline val="0"/>
        <shadow val="0"/>
        <u val="none"/>
        <vertAlign val="baseline"/>
        <sz val="11"/>
        <color theme="1"/>
        <name val="Univers Light"/>
        <family val="2"/>
        <scheme val="minor"/>
      </font>
      <numFmt numFmtId="169" formatCode="#,###"/>
      <fill>
        <patternFill patternType="none">
          <fgColor indexed="64"/>
          <bgColor indexed="65"/>
        </patternFill>
      </fill>
    </dxf>
    <dxf>
      <font>
        <b val="0"/>
        <i val="0"/>
        <strike val="0"/>
        <condense val="0"/>
        <extend val="0"/>
        <outline val="0"/>
        <shadow val="0"/>
        <u val="none"/>
        <vertAlign val="baseline"/>
        <sz val="11"/>
        <color theme="1"/>
        <name val="Univers Light"/>
        <family val="2"/>
        <scheme val="minor"/>
      </font>
      <numFmt numFmtId="167" formatCode="mmm\ yyyy"/>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67" formatCode="mmm\ 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73" formatCode="dd/mm/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9" formatCode="dd/mm/yyyy"/>
      <alignment horizontal="left" vertical="bottom"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center" vertical="top"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7" formatCode="mmm\ yyyy"/>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625221-A0D0-4329-B077-930C17CFF14A}" name="Figure1.1" displayName="Figure1.1" ref="A4:F26" totalsRowShown="0" headerRowDxfId="899" headerRowBorderDxfId="898" tableBorderDxfId="897">
  <autoFilter ref="A4:F26" xr:uid="{1A625221-A0D0-4329-B077-930C17CFF14A}"/>
  <tableColumns count="6">
    <tableColumn id="1" xr3:uid="{67DFD8A0-C57A-4857-80C6-B45C5E84B0F2}" name="Quarter"/>
    <tableColumn id="2" xr3:uid="{762F00A6-FE77-4276-AE86-0E5A406F53C5}" name="2020-2021_x000a_(indexed to Q0 =100)"/>
    <tableColumn id="3" xr3:uid="{BABE3D01-AB41-4BE1-8807-67796739BC02}" name="Late 2000s recession_x000a_(indexed to Q0 =100)"/>
    <tableColumn id="4" xr3:uid="{13694DD1-8A66-43EA-A6BB-2AAE505ECF6C}" name="Early 1990s recession_x000a_(indexed to Q0 =100)"/>
    <tableColumn id="5" xr3:uid="{76242058-50C4-48A9-8A99-673C9F232DEE}" name="Early 1980s recession_x000a_(indexed to Q0 =100)"/>
    <tableColumn id="6" xr3:uid="{F380FFAD-5095-4B7A-A8C5-D70D9A422C6B}" name="Start of the recession_x000a_(indexed to Q0 =10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1B9DDD-0C40-4240-BFC1-4BEC84F563D0}" name="Figure1.10" displayName="Figure1.10" ref="A3:K33" totalsRowShown="0" headerRowDxfId="844" headerRowBorderDxfId="843" tableBorderDxfId="842">
  <autoFilter ref="A3:K33" xr:uid="{FD1B9DDD-0C40-4240-BFC1-4BEC84F563D0}"/>
  <tableColumns count="11">
    <tableColumn id="1" xr3:uid="{3E47E68C-47BB-4102-8C95-4F1893A601FD}" name="Month"/>
    <tableColumn id="2" xr3:uid="{9AA6A795-E661-454A-9F7F-40E803EAF9BC}" name="Food and non-alcoholic beverages_x000a_(index)" dataDxfId="841"/>
    <tableColumn id="3" xr3:uid="{A2195B6E-A9A1-4063-960F-763A146D39C7}" name="Alcohol and tobacco_x000a_(index)" dataDxfId="840"/>
    <tableColumn id="4" xr3:uid="{EB51B762-E82D-4A0A-A0AD-27B106A408D4}" name="Clothing and footwear_x000a_(index)" dataDxfId="839"/>
    <tableColumn id="5" xr3:uid="{C3D0515E-3F63-4A87-A80D-80B0C679BBC5}" name="Housing and household services_x000a_(index)" dataDxfId="838"/>
    <tableColumn id="6" xr3:uid="{6F2A62F3-4B8F-4CCC-BFE6-4FBA315B486D}" name="Furniture and household goods_x000a_(index)" dataDxfId="837"/>
    <tableColumn id="7" xr3:uid="{C0D68325-56B0-4B0B-A2E9-D8DD37628018}" name="Transport_x000a_(index)" dataDxfId="836"/>
    <tableColumn id="8" xr3:uid="{0E7A1F9F-8489-488E-962D-3C48EAF5831E}" name="Recreation and culture_x000a_(index)" dataDxfId="835"/>
    <tableColumn id="9" xr3:uid="{4A7DC2B9-3C5C-4917-BABF-9D34306368D7}" name="Restaurants and hotels_x000a_(index)" dataDxfId="834"/>
    <tableColumn id="10" xr3:uid="{5F8AA696-0429-42F0-9046-D499293F5F2B}" name="Other goods and services_x000a_(index)" dataDxfId="833"/>
    <tableColumn id="11" xr3:uid="{D9AFE236-E216-43BB-9CDF-A9606F2F332B}" name="CPIH_x000a_(index)" dataDxfId="832"/>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E9698CF4-90DF-48B9-B8B8-FDB80BC92EA7}" name="Figure7.6" displayName="Figure7.6" ref="A3:S9" totalsRowShown="0" headerRowDxfId="135" headerRowBorderDxfId="134" tableBorderDxfId="133">
  <autoFilter ref="A3:S9" xr:uid="{E9698CF4-90DF-48B9-B8B8-FDB80BC92EA7}"/>
  <tableColumns count="19">
    <tableColumn id="1" xr3:uid="{DD6389D9-7980-4CB8-A7F1-90C37C02CB44}" name="Group" dataDxfId="132"/>
    <tableColumn id="2" xr3:uid="{F0D9441D-BD9E-4956-8173-ED4DBAF016A4}" name="2016/17 Q1"/>
    <tableColumn id="3" xr3:uid="{C69ED22A-C1FF-4E9F-BE0D-8D0F6C169814}" name="2016/17 Q2"/>
    <tableColumn id="4" xr3:uid="{3938115C-01D6-4272-B4A0-21102205C74E}" name="2016/17 Q3"/>
    <tableColumn id="5" xr3:uid="{D85ED3DD-AB05-4308-8399-059EC3B8473C}" name="2016/17 Q4"/>
    <tableColumn id="6" xr3:uid="{B03790A2-3C39-47F1-91F3-712C39089379}" name="2017/18 Q1"/>
    <tableColumn id="7" xr3:uid="{3FFB734B-5E88-4AFF-A650-89EF37A44221}" name="2017/18 Q2"/>
    <tableColumn id="8" xr3:uid="{1BB6F4E8-C217-4BFC-A8D3-17796819C187}" name="2017/18 Q3"/>
    <tableColumn id="9" xr3:uid="{3CD926A1-EC25-45A2-BEF9-03B750276548}" name="2017/18 Q4"/>
    <tableColumn id="10" xr3:uid="{D7557FAF-214C-42ED-8EDE-78B015E0C81B}" name="2018/19 Q1"/>
    <tableColumn id="11" xr3:uid="{8C981288-5C43-4B35-BA4E-DD3672DBF582}" name="2018/19 Q2"/>
    <tableColumn id="12" xr3:uid="{771EEA33-1FC8-4BCB-817E-3095F5A7E639}" name="2018/19 Q3"/>
    <tableColumn id="13" xr3:uid="{DAF21274-58CF-4D98-993A-B7F5B51B6919}" name="2018/19 Q4"/>
    <tableColumn id="14" xr3:uid="{CE967BA0-6E51-42BE-B660-5DFFAA52FE07}" name="2019/20 Q1"/>
    <tableColumn id="15" xr3:uid="{62A89650-5A57-4538-8BF6-2C88DEEECA72}" name="2019/20 Q2"/>
    <tableColumn id="16" xr3:uid="{3F3C0429-92D0-49DF-A868-8BEDB9AE1591}" name="2019/20 Q3"/>
    <tableColumn id="17" xr3:uid="{3243B8C0-B739-4686-BF8B-C99F11C94668}" name="2019/20 Q4"/>
    <tableColumn id="18" xr3:uid="{A69BEB13-0939-40E6-B195-A6765C03CEF2}" name="2020/21 Q1"/>
    <tableColumn id="19" xr3:uid="{95BC9580-1716-4EE1-8B1F-A629FD186E08}" name="2020/21 Q2"/>
  </tableColumns>
  <tableStyleInfo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2D413DD9-935C-46CD-A6F8-C810E1AAA60F}" name="Figure7.7" displayName="Figure7.7" ref="A3:G9" totalsRowShown="0" headerRowDxfId="131" headerRowBorderDxfId="130" tableBorderDxfId="129">
  <autoFilter ref="A3:G9" xr:uid="{2D413DD9-935C-46CD-A6F8-C810E1AAA60F}"/>
  <tableColumns count="7">
    <tableColumn id="1" xr3:uid="{75A91FD0-6927-4829-AAFB-9345F1424D8B}" name="Group"/>
    <tableColumn id="2" xr3:uid="{57EBA464-14AD-4D3C-B62E-A23B9E79B1E1}" name="2014/15"/>
    <tableColumn id="3" xr3:uid="{E9AA86A4-3CDC-49BE-8D56-79F445BDB479}" name="2015/16"/>
    <tableColumn id="4" xr3:uid="{5ADA4E77-D8C0-4271-AD0A-FC1338F53EE9}" name="2016/17"/>
    <tableColumn id="5" xr3:uid="{D3ABE774-4ED5-40C8-9108-26264CB825CE}" name="2017/18"/>
    <tableColumn id="6" xr3:uid="{5B10D567-4928-47E8-BD8A-D0F0A83B568D}" name="2018/19"/>
    <tableColumn id="7" xr3:uid="{AD7B5FBF-5422-4B92-812E-2F2A09CECC6F}" name="2019/20"/>
  </tableColumns>
  <tableStyleInfo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859DA282-D9B1-44E6-96D8-2743B4EAC43C}" name="Figure7.8" displayName="Figure7.8" ref="A3:C33" totalsRowShown="0" headerRowBorderDxfId="128" tableBorderDxfId="127">
  <autoFilter ref="A3:C33" xr:uid="{859DA282-D9B1-44E6-96D8-2743B4EAC43C}"/>
  <tableColumns count="3">
    <tableColumn id="1" xr3:uid="{423FFB82-81F9-4DF5-96F9-7AB2DFE38FAC}" name="Month" dataDxfId="126"/>
    <tableColumn id="2" xr3:uid="{8FE6688C-E0DE-4D4C-A77D-C101552F7FE9}" name="Total vacancies posted"/>
    <tableColumn id="3" xr3:uid="{AE615399-7D55-4FC7-88D2-05EFE3EDB7D8}" name="Vacancies specifying pay at the Apprentice Rate"/>
  </tableColumns>
  <tableStyleInfo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F1876A6D-7578-423C-A8A2-3421F5FF5A78}" name="Figure7.9" displayName="Figure7.9" ref="A3:E11" totalsRowShown="0" headerRowDxfId="125" dataDxfId="123" headerRowBorderDxfId="124" tableBorderDxfId="122">
  <autoFilter ref="A3:E11" xr:uid="{F1876A6D-7578-423C-A8A2-3421F5FF5A78}"/>
  <tableColumns count="5">
    <tableColumn id="1" xr3:uid="{8F7A90CB-0906-4D7C-B843-A24085471BB9}" name="Age group"/>
    <tableColumn id="2" xr3:uid="{941850BC-97CB-4BC0-AFB2-3D2EE6E04297}" name="Year of apprenticeship"/>
    <tableColumn id="3" xr3:uid="{FC7E8DB1-32E6-49A3-99F8-071097428D3B}" name="Median pay in AEvS" dataDxfId="121"/>
    <tableColumn id="4" xr3:uid="{8FA7D999-E602-4092-8095-C4EAF20F066D}" name="Median pay in ASHE _x000a_(lower estimate)" dataDxfId="120"/>
    <tableColumn id="5" xr3:uid="{8A23C760-F3F9-407B-B3FF-2AC72F94D08F}" name="Median pay in ASHE _x000a_(higher estimate)" dataDxfId="119"/>
  </tableColumns>
  <tableStyleInfo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C0D08A14-4D67-48CB-8583-20199ECFD4CB}" name="Figure7.10" displayName="Figure7.10" ref="A3:C98" totalsRowShown="0" headerRowBorderDxfId="118" tableBorderDxfId="117">
  <autoFilter ref="A3:C98" xr:uid="{C0D08A14-4D67-48CB-8583-20199ECFD4CB}"/>
  <tableColumns count="3">
    <tableColumn id="1" xr3:uid="{ACB646BB-5E20-4792-97A3-6727785DF9E6}" name="Percentile"/>
    <tableColumn id="2" xr3:uid="{B4B7064D-A6E9-4D0C-9B17-967E89589207}" name="Lower estimate_x000a_(per cent)" dataDxfId="116" dataCellStyle="Normal 3"/>
    <tableColumn id="3" xr3:uid="{2F11EFAD-EB9D-4B67-8303-934E6B134EEE}" name="Upper estimate_x000a_(per cent)" dataDxfId="115" dataCellStyle="Normal 3"/>
  </tableColumns>
  <tableStyleInfo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360998F2-5646-4679-A0EF-361DA92ABE1B}" name="Figure7.11" displayName="Figure7.11" ref="A3:B18" totalsRowShown="0" headerRowBorderDxfId="114" tableBorderDxfId="113">
  <autoFilter ref="A3:B18" xr:uid="{360998F2-5646-4679-A0EF-361DA92ABE1B}"/>
  <tableColumns count="2">
    <tableColumn id="1" xr3:uid="{5C9ED4A8-6A98-430F-B6C2-6D6C391293DC}" name="Sector Subject Area or Level"/>
    <tableColumn id="2" xr3:uid="{3D930D6E-D863-4906-93D5-A387E9E7E27B}" name="Median Pay _x000a_(£)" dataDxfId="112"/>
  </tableColumns>
  <tableStyleInfo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D9AC4312-4837-4CD6-BF88-A96FA0DB2A41}" name="Figure7.12" displayName="Figure7.12" ref="A3:J8" totalsRowShown="0" headerRowDxfId="111" headerRowBorderDxfId="110" tableBorderDxfId="109">
  <autoFilter ref="A3:J8" xr:uid="{D9AC4312-4837-4CD6-BF88-A96FA0DB2A41}"/>
  <tableColumns count="10">
    <tableColumn id="1" xr3:uid="{2532B8FE-B2B4-4F51-BB13-12CC401D7A2A}" name="Age group and year of apprenticeship"/>
    <tableColumn id="2" xr3:uid="{82CE5D32-601C-4FCC-9A9D-D5347632B060}" name="2015" dataDxfId="108"/>
    <tableColumn id="3" xr3:uid="{3A03E66D-E57A-427B-9CF8-6C19EC582C59}" name="2016" dataDxfId="107"/>
    <tableColumn id="4" xr3:uid="{DC790EF7-6CE5-4AA1-9EDC-419DDF0B12F8}" name="2017" dataDxfId="106"/>
    <tableColumn id="5" xr3:uid="{8F07A96A-047E-4ED9-B5D2-02C60675F5C3}" name="2018" dataDxfId="105"/>
    <tableColumn id="6" xr3:uid="{81820255-28A8-4CE2-BE99-1854257EC0E0}" name="2019" dataDxfId="104"/>
    <tableColumn id="7" xr3:uid="{18234D71-DD00-493E-B68C-1ED86510D484}" name="2020 (high estimate)" dataDxfId="103"/>
    <tableColumn id="8" xr3:uid="{375DB4D1-E53F-4AB7-B1B1-9D0E72FFC18E}" name="2020 (low estimate)" dataDxfId="102"/>
    <tableColumn id="9" xr3:uid="{0B1A7676-026F-4973-ACA8-EB007FC7089D}" name="2021 (high estimate)" dataDxfId="101"/>
    <tableColumn id="10" xr3:uid="{9BDF67F9-FAE4-4E15-976B-F274F2F1FB7F}" name="2021 (low estimate)" dataDxfId="100"/>
  </tableColumns>
  <tableStyleInfo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69C7FA65-87BE-4658-85B0-B9A8B1319411}" name="Figure7.13" displayName="Figure7.13" ref="A3:K11" totalsRowShown="0" headerRowDxfId="99" headerRowBorderDxfId="98" tableBorderDxfId="97" headerRowCellStyle="Normal 3" dataCellStyle="Normal 3">
  <autoFilter ref="A3:K11" xr:uid="{69C7FA65-87BE-4658-85B0-B9A8B1319411}"/>
  <tableColumns count="11">
    <tableColumn id="1" xr3:uid="{9DA1C749-E8C4-4CDE-A994-2FFBBF26A6D1}" name="Age group" dataDxfId="96" dataCellStyle="Normal 3"/>
    <tableColumn id="2" xr3:uid="{A890E4F0-D91A-460D-A461-6134A234A226}" name="Year of apprenticeship" dataCellStyle="Normal 3"/>
    <tableColumn id="3" xr3:uid="{C495F8B0-37A2-410D-96D7-F3FF2B080435}" name="Covered by Apprentice Rate" dataDxfId="95" dataCellStyle="Comma"/>
    <tableColumn id="4" xr3:uid="{ABBE59C1-D536-42AC-A8C6-9B172D40DD30}" name="Paid above Apprentice Rate but below 16-17 Year Old Rate" dataDxfId="94" dataCellStyle="Comma"/>
    <tableColumn id="5" xr3:uid="{1D9C69DE-6B0E-4762-A6DB-4790F29058A6}" name="Paid at 16-17 Year Old Rate" dataDxfId="93" dataCellStyle="Comma"/>
    <tableColumn id="6" xr3:uid="{00A5066E-E191-47E1-87EA-3593FA430BA5}" name="Covered by NMW age rate" dataDxfId="92" dataCellStyle="Comma"/>
    <tableColumn id="7" xr3:uid="{00F24283-29C1-455D-BA1C-BCE1970AC5BE}" name="Paid above NMW age rate" dataDxfId="91" dataCellStyle="Comma"/>
    <tableColumn id="8" xr3:uid="{F58FE749-0FD2-44C8-B17A-EA2FBDBE6CE3}" name="Covered by Apprentice Rate_x000a_(per cent)" dataDxfId="90" dataCellStyle="Normal 3"/>
    <tableColumn id="9" xr3:uid="{CD1B27B7-4E76-4E5B-84BE-895466C41723}" name="Paid above Apprentice Rate but below 16-17 Year Old Rate_x000a_(per cent)" dataDxfId="89" dataCellStyle="Normal 3"/>
    <tableColumn id="10" xr3:uid="{5A4A958B-B89B-4264-BBF2-95719A08F798}" name="Paid at 16-17 Year Old Rate_x000a_(per cent)" dataDxfId="88" dataCellStyle="Normal 3"/>
    <tableColumn id="11" xr3:uid="{4D7D3E38-4D00-48D6-91EE-F4B8B47FAF12}" name="Covered by NMW age rate_x000a_(per cent)" dataDxfId="87" dataCellStyle="Normal 3"/>
  </tableColumns>
  <tableStyleInfo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4A250602-57FC-4B51-A478-CB819F2581E9}" name="Figure7.14" displayName="Figure7.14" ref="A3:K11" totalsRowShown="0" headerRowDxfId="86" headerRowBorderDxfId="85" tableBorderDxfId="84" headerRowCellStyle="Normal 3" dataCellStyle="Normal 3">
  <autoFilter ref="A3:K11" xr:uid="{4A250602-57FC-4B51-A478-CB819F2581E9}"/>
  <tableColumns count="11">
    <tableColumn id="1" xr3:uid="{CAB2EA8A-4BD1-43BC-A35E-3D0682E70A09}" name="Age group" dataDxfId="83" dataCellStyle="Normal 3"/>
    <tableColumn id="2" xr3:uid="{A606E694-C474-40B8-9FDD-12158D8E9A3F}" name="Year of apprenticeship" dataCellStyle="Normal 3"/>
    <tableColumn id="3" xr3:uid="{1160C5EC-3F77-4A29-A128-D1A8C40DF64A}" name="Covered by Apprentice Rate" dataCellStyle="Normal 3"/>
    <tableColumn id="4" xr3:uid="{E27CDAA3-B3D5-476B-B147-17781C20859B}" name="Paid above Apprentice Rate but below 16-17 Year Old Rate" dataCellStyle="Normal 3"/>
    <tableColumn id="5" xr3:uid="{F777F8B8-93A8-4173-9D72-C9F6A3333920}" name="Paid at 16-17 Year Old Rate" dataCellStyle="Normal 3"/>
    <tableColumn id="6" xr3:uid="{CD255DF3-CCD0-4DC1-A7B0-44E7F5278FF0}" name="Covered by NMW age rate" dataCellStyle="Normal 3"/>
    <tableColumn id="7" xr3:uid="{6C467E7F-00EE-49CF-B7B7-EEE580C237BB}" name="Paid above NMW age rate" dataCellStyle="Normal 3"/>
    <tableColumn id="8" xr3:uid="{4E93AB48-8826-486C-ABB6-31DF283B5A36}" name="Covered by Apprentice Rate_x000a_(per cent)" dataCellStyle="Normal 3"/>
    <tableColumn id="9" xr3:uid="{ADA552A6-0407-4684-AEE6-FD9D01FBC644}" name="Paid above Apprentice Rate but below 16-17 Year Old Rate_x000a_(per cent)" dataCellStyle="Normal 3"/>
    <tableColumn id="10" xr3:uid="{E1C7E26C-77E4-41DD-80CE-DB68239F7AFA}" name="Paid at 16-17 Year Old Rate_x000a_(per cent)" dataCellStyle="Normal 3"/>
    <tableColumn id="11" xr3:uid="{37238CDF-9FC6-4B4A-B675-82768023F640}" name="Covered by NMW age rate_x000a_(per cent)" dataCellStyle="Normal 3"/>
  </tableColumns>
  <tableStyleInfo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CA9336CB-9349-4187-9480-7CAE9DF97D0F}" name="Figure7.15" displayName="Figure7.15" ref="A3:E19" totalsRowShown="0" headerRowDxfId="82" headerRowBorderDxfId="81" tableBorderDxfId="80">
  <autoFilter ref="A3:E19" xr:uid="{CA9336CB-9349-4187-9480-7CAE9DF97D0F}"/>
  <tableColumns count="5">
    <tableColumn id="1" xr3:uid="{7B9DE84D-BF83-479E-A3A8-6F6258091A33}" name="Data source" dataDxfId="79"/>
    <tableColumn id="2" xr3:uid="{C2478404-C4AE-45F0-A99E-18A39FC12467}" name="Age group" dataDxfId="78"/>
    <tableColumn id="3" xr3:uid="{DD27BDFC-64CB-4E87-A558-2DE64ACFBD14}" name="Year of apprenticeship" dataDxfId="77" dataCellStyle="Normal 3"/>
    <tableColumn id="4" xr3:uid="{803F6E9E-7399-4186-9193-C82378E143EF}" name="Percentage of apprentices underpaid" dataDxfId="76" dataCellStyle="Normal 3"/>
    <tableColumn id="5" xr3:uid="{3FCC66ED-3DD4-4578-8BEB-DBAB1BF8FDBE}" name="Percentage of apprentices paid at the appropriate rate" dataDxfId="75" dataCellStyle="Normal 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C3A42-E0B7-40CF-AF1E-76D731FEF285}" name="Figure1.11" displayName="Figure1.11" ref="A3:E50" totalsRowShown="0" headerRowDxfId="831" headerRowBorderDxfId="830" tableBorderDxfId="829">
  <autoFilter ref="A3:E50" xr:uid="{111C3A42-E0B7-40CF-AF1E-76D731FEF285}"/>
  <tableColumns count="5">
    <tableColumn id="1" xr3:uid="{DBD96D25-B901-485F-8E7B-B629DDB8E372}" name="Quarter"/>
    <tableColumn id="2" xr3:uid="{269A3339-748D-419A-86A6-8B1F7AA3566D}" name="Producer input prices_x000a_(per cent)" dataDxfId="828"/>
    <tableColumn id="3" xr3:uid="{187B5123-2A70-435E-96F0-6280F73FED90}" name="Producer output prices_x000a_(per cent)" dataDxfId="827"/>
    <tableColumn id="4" xr3:uid="{B912E915-9517-45CF-86F2-7D272A42FC38}" name="Services producer prices (per cent)" dataDxfId="826"/>
    <tableColumn id="5" xr3:uid="{0C9224E3-1779-4FEE-895C-561D2B40A269}" name="CPI_x000a_(per cent)" dataDxfId="825"/>
  </tableColumns>
  <tableStyleInfo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CB5C9D43-EC83-4126-9A52-79104781FCCC}" name="Figure8.1" displayName="Figure8.1" ref="A3:C19" totalsRowShown="0" headerRowDxfId="74" headerRowBorderDxfId="73" tableBorderDxfId="72">
  <autoFilter ref="A3:C19" xr:uid="{CB5C9D43-EC83-4126-9A52-79104781FCCC}"/>
  <tableColumns count="3">
    <tableColumn id="1" xr3:uid="{99B7DEFE-6B5E-439D-AD92-C59A6292807A}" name="Year" dataDxfId="71"/>
    <tableColumn id="2" xr3:uid="{FE672DAE-27D3-4D19-8477-300F24973A09}" name="Overseas Domestic Worker visa applications" dataDxfId="70" dataCellStyle="Comma"/>
    <tableColumn id="3" xr3:uid="{8671EFC7-89A6-4A11-B3F8-79CCF207EDAE}" name="Overseas Domestic Worker visas issued" dataDxfId="69" dataCellStyle="Comma"/>
  </tableColumns>
  <tableStyleInfo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BC692AC9-1A5C-4126-B7ED-F817CF584C6D}" name="Figure8.2" displayName="Figure8.2" ref="A3:D22" totalsRowShown="0" headerRowDxfId="68" headerRowBorderDxfId="67" tableBorderDxfId="66">
  <autoFilter ref="A3:D22" xr:uid="{BC692AC9-1A5C-4126-B7ED-F817CF584C6D}"/>
  <tableColumns count="4">
    <tableColumn id="1" xr3:uid="{15115555-EE25-4388-8559-F17A97875FDB}" name="Quarter" dataDxfId="65" dataCellStyle="Normal 3"/>
    <tableColumn id="2" xr3:uid="{7B97C80A-B2FA-4AA1-A448-54EE33B9F757}" name="Female" dataDxfId="64" dataCellStyle="Comma"/>
    <tableColumn id="3" xr3:uid="{3A545BBD-2EDF-46A8-881C-CA5465EED279}" name="Male" dataDxfId="63" dataCellStyle="Comma"/>
    <tableColumn id="4" xr3:uid="{3EA88995-DAD4-4AB3-83D1-3CD4DE5611A4}" name="% female" dataDxfId="62" dataCellStyle="Normal 3"/>
  </tableColumns>
  <tableStyleInfo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7B03CE56-5CB9-40E8-8CEC-DFE4785BD7F2}" name="Figure8.3" displayName="Figure8.3" ref="A3:D7" totalsRowShown="0" headerRowDxfId="61" dataDxfId="59" headerRowBorderDxfId="60" tableBorderDxfId="58" dataCellStyle="Comma">
  <autoFilter ref="A3:D7" xr:uid="{7B03CE56-5CB9-40E8-8CEC-DFE4785BD7F2}"/>
  <tableColumns count="4">
    <tableColumn id="1" xr3:uid="{E2EECABB-79BF-4FA9-863B-0B80C44DCE0D}" name="Year" dataDxfId="57"/>
    <tableColumn id="2" xr3:uid="{C0C8C32D-E2B9-46A2-9305-191F83C1E9E4}" name="Female" dataDxfId="56" dataCellStyle="Comma"/>
    <tableColumn id="3" xr3:uid="{B6D4B7F2-E129-4D7E-8365-570508743143}" name="Male" dataDxfId="55" dataCellStyle="Comma"/>
    <tableColumn id="4" xr3:uid="{2DC364A2-DA66-4859-B255-13B0F17086C6}" name="Proportion who are female (per cent)" dataDxfId="54" dataCellStyle="Comma"/>
  </tableColumns>
  <tableStyleInfo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3CAF72F0-DA9C-47E2-8981-7F9542258AAF}" name="Figure9.1" displayName="Figure9.1" ref="A4:C57" totalsRowShown="0" headerRowDxfId="53" headerRowBorderDxfId="52" tableBorderDxfId="51">
  <autoFilter ref="A4:C57" xr:uid="{3CAF72F0-DA9C-47E2-8981-7F9542258AAF}"/>
  <tableColumns count="3">
    <tableColumn id="1" xr3:uid="{031FCBE8-6E6A-4B82-A4B0-630D76D29EA4}" name="Months since start of recession"/>
    <tableColumn id="2" xr3:uid="{95D8DF33-46F2-42C5-9926-0A16DF82CFCE}" name="Pandemic _x000a_(indexed to Month 0 = 100)" dataDxfId="50"/>
    <tableColumn id="3" xr3:uid="{EA372308-2AB0-423A-8656-7CE067AC4222}" name="Financial crisis_x000a_(indexed to Month 0 = 100)" dataDxfId="49"/>
  </tableColumns>
  <tableStyleInfo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A145F9CA-DCBF-41FF-B018-C683251BCE19}" name="Figure9.2" displayName="Figure9.2" ref="A3:D52" totalsRowShown="0" headerRowDxfId="48" headerRowBorderDxfId="47" tableBorderDxfId="46">
  <autoFilter ref="A3:D52" xr:uid="{A145F9CA-DCBF-41FF-B018-C683251BCE19}"/>
  <tableColumns count="4">
    <tableColumn id="1" xr3:uid="{95CD0BC0-0852-4B85-9C83-A8450E0D57A8}" name="Quarter"/>
    <tableColumn id="2" xr3:uid="{9AB45D8C-7DC4-443F-8CCC-3E0490FA5E0C}" name="Real household spending_x000a_(indexed to 2009 Q2 = 100)" dataDxfId="45"/>
    <tableColumn id="3" xr3:uid="{B713994A-63B4-49F7-9D18-DEC79502CBE0}" name="Real household disposable income_x000a_(indexed to 2009 Q2 = 100)" dataDxfId="44"/>
    <tableColumn id="4" xr3:uid="{D7FD65F6-0622-457C-8C69-BA3C59D6D587}" name="Household savings ratio_x000a_(per cent)" dataDxfId="43"/>
  </tableColumns>
  <tableStyleInfo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3A68E31D-9D98-466A-AAA6-6AB4D296A8AB}" name="Figure9.3" displayName="Figure9.3" ref="A4:C337" totalsRowShown="0" headerRowBorderDxfId="42" tableBorderDxfId="41">
  <autoFilter ref="A4:C337" xr:uid="{3A68E31D-9D98-466A-AAA6-6AB4D296A8AB}"/>
  <tableColumns count="3">
    <tableColumn id="1" xr3:uid="{2E5325E5-8C1E-4D5D-973D-D223769E041B}" name="Date" dataDxfId="40"/>
    <tableColumn id="2" xr3:uid="{B92E286D-14E9-4EBE-8D9C-3481283C6584}" name="GfK consumer confidence_x000a_(net balance)"/>
    <tableColumn id="3" xr3:uid="{4EA3975D-A750-463D-B576-FBC815D4CE2A}" name="Deloitte consumer tracker_x000a_(net balance)"/>
  </tableColumns>
  <tableStyleInfo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BC52EBCE-198B-4343-98C6-7584DD2AB1B7}" name="Figure9.4" displayName="Figure9.4" ref="A3:C34" totalsRowShown="0" headerRowBorderDxfId="39" tableBorderDxfId="38">
  <autoFilter ref="A3:C34" xr:uid="{BC52EBCE-198B-4343-98C6-7584DD2AB1B7}"/>
  <tableColumns count="3">
    <tableColumn id="1" xr3:uid="{073CAE04-C06D-4177-97AD-FBECD390AD36}" name="Month" dataDxfId="37"/>
    <tableColumn id="2" xr3:uid="{B67F15D9-FDA7-4C57-9FA1-A309021DBF17}" name="Large firms_x000a_(£bn)" dataDxfId="36"/>
    <tableColumn id="3" xr3:uid="{1C375152-D3E3-41EE-A52E-03928FD73154}" name="Small firms_x000a_(£bn)" dataDxfId="35"/>
  </tableColumns>
  <tableStyleInfo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2072E537-9360-413D-80C2-DC7026487290}" name="Figure9.5" displayName="Figure9.5" ref="A3:D23" totalsRowShown="0" headerRowDxfId="34" headerRowBorderDxfId="33" tableBorderDxfId="32">
  <autoFilter ref="A3:D23" xr:uid="{2072E537-9360-413D-80C2-DC7026487290}"/>
  <tableColumns count="4">
    <tableColumn id="1" xr3:uid="{9663A97E-7606-4733-B30C-4E48C3A00BB1}" name="Quarter"/>
    <tableColumn id="2" xr3:uid="{1C1AC508-D179-4681-9239-8A6FB89C4FCD}" name="Small_x000a_(net balance)" dataDxfId="31"/>
    <tableColumn id="3" xr3:uid="{CD6BF5B4-AE7D-4E93-B78C-EF5A3972AFA3}" name="Medium_x000a_(net balance)" dataDxfId="30"/>
    <tableColumn id="4" xr3:uid="{949AE5A3-95A1-4C63-B674-21892C08E48A}" name="Large_x000a_(net balance)" dataDxfId="29"/>
  </tableColumns>
  <tableStyleInfo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40385790-7BB6-4176-8D39-A70DDB912343}" name="Figure9.6" displayName="Figure9.6" ref="A4:C69" totalsRowShown="0" headerRowDxfId="28" headerRowBorderDxfId="27" tableBorderDxfId="26">
  <autoFilter ref="A4:C69" xr:uid="{40385790-7BB6-4176-8D39-A70DDB912343}"/>
  <tableColumns count="3">
    <tableColumn id="1" xr3:uid="{2379389B-F4AE-4955-82EE-256B75358DF1}" name="Quarter"/>
    <tableColumn id="2" xr3:uid="{1C4F69C8-2654-422D-8CE6-A38A5369C3CD}" name="CBI business optimism _x000a_(net balance)" dataDxfId="25" dataCellStyle="Normal 2"/>
    <tableColumn id="3" xr3:uid="{677215D2-C00A-40CB-A85A-B5CBB4A3CA08}" name="FSB small business index"/>
  </tableColumns>
  <tableStyleInfo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93BCFFBA-A431-488B-A71B-03CD497C4B08}" name="Figure9.7" displayName="Figure9.7" ref="A3:H11" totalsRowShown="0" headerRowDxfId="24" headerRowBorderDxfId="23" tableBorderDxfId="22">
  <autoFilter ref="A3:H11" xr:uid="{93BCFFBA-A431-488B-A71B-03CD497C4B08}"/>
  <tableColumns count="8">
    <tableColumn id="1" xr3:uid="{15ED9C79-1FAE-421B-A41C-AE1A0BAD8BA5}" name="Hours worked per week"/>
    <tableColumn id="2" xr3:uid="{148ED8D1-5BDA-4140-BCCD-63520D7EA148}" name="Income Tax -_x000a_per cent of pay deducted for employees"/>
    <tableColumn id="3" xr3:uid="{5F5589B5-46AB-4BF9-9BC2-4139615979C2}" name="NICs - _x000a_per cent of pay deducted for employees"/>
    <tableColumn id="4" xr3:uid="{5771C0B0-9444-4CB2-84A2-004DF40F78BC}" name="Social Care levy - _x000a_per cent of pay deducted for employees"/>
    <tableColumn id="5" xr3:uid="{9C147EC0-18AA-4538-84D6-8D93D2D07367}" name="Auto-enrolment -_x000a_per cent of pay deducted for employees"/>
    <tableColumn id="6" xr3:uid="{4463FE41-9F1F-4BA9-A64A-2B8EC9BFDA63}" name="NICs - _x000a_additional cost for employers as percentage of gross wage"/>
    <tableColumn id="7" xr3:uid="{F749EA17-9197-4C6E-B9A1-3C5964A07D8F}" name="SCL - _x000a_additional cost for employers as percentage of gross wage"/>
    <tableColumn id="8" xr3:uid="{C116E0C8-4385-4545-820B-81DAE1A8E57A}" name="Auto-enrolment - _x000a_additional cost for employers as percentage of gross wage"/>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6A3D10B-A96F-4244-968B-170C7937C778}" name="Figure1.12" displayName="Figure1.12" ref="A4:D251" totalsRowShown="0" headerRowDxfId="824" headerRowBorderDxfId="823" tableBorderDxfId="822">
  <autoFilter ref="A4:D251" xr:uid="{06A3D10B-A96F-4244-968B-170C7937C778}"/>
  <tableColumns count="4">
    <tableColumn id="1" xr3:uid="{2EFD3A28-5D13-45E0-BFD2-D7F3268CE591}" name="Month" dataDxfId="821"/>
    <tableColumn id="2" xr3:uid="{B94B3CC9-9AD5-48B2-8BE5-471E801F00B8}" name="AWE total pay _x000a_(per cent)"/>
    <tableColumn id="3" xr3:uid="{91E5DC87-7F34-45AF-8BAB-3B6D0BDD7E34}" name="AWE regular pay _x000a_(per cent)"/>
    <tableColumn id="4" xr3:uid="{B0023309-1C9C-4EFC-A732-317D9183A0D6}" name="RTI median pay_x000a_(per cent)"/>
  </tableColumns>
  <tableStyleInfo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2FF7CA86-1FE3-4CF7-8606-FA472660DB45}" name="Figure9.8" displayName="Figure9.8" ref="A4:E40" totalsRowShown="0" headerRowDxfId="21" headerRowBorderDxfId="20" tableBorderDxfId="19">
  <autoFilter ref="A4:E40" xr:uid="{2FF7CA86-1FE3-4CF7-8606-FA472660DB45}"/>
  <tableColumns count="5">
    <tableColumn id="1" xr3:uid="{4B36B272-C3B5-4B24-94AD-5B72A451EC12}" name="Quarter"/>
    <tableColumn id="2" xr3:uid="{B317CC2F-D83B-4621-ACB4-6FFB24B4F620}" name="CPI inflation_x000a_(per cent)"/>
    <tableColumn id="3" xr3:uid="{CA393DF0-CC00-4568-B0A4-EED5769CEE46}" name="OBR March 2021 forecast_x000a_(per cent)" dataDxfId="18"/>
    <tableColumn id="4" xr3:uid="{734047D8-BEB9-49C6-BE65-9D3A4BF56DE0}" name="Bank of England August 2021 forecast_x000a_(per cent)"/>
    <tableColumn id="5" xr3:uid="{DAFB5053-C7D8-481C-9B14-E11F2F2F9C31}" name="HMT panel median August/October 2021_x000a_(per cent)"/>
  </tableColumns>
  <tableStyleInfo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E15C09E0-C1E2-4483-B4FF-D0D67A52FE89}" name="Figure9.9" displayName="Figure9.9" ref="A4:E36" totalsRowShown="0" headerRowDxfId="17" headerRowBorderDxfId="16" tableBorderDxfId="15">
  <autoFilter ref="A4:E36" xr:uid="{E15C09E0-C1E2-4483-B4FF-D0D67A52FE89}"/>
  <tableColumns count="5">
    <tableColumn id="1" xr3:uid="{3C7E7A9E-5F82-4008-A27A-914224E721C9}" name="Quarter"/>
    <tableColumn id="2" xr3:uid="{65EF8D52-1A5A-4CEA-A6A2-591C777F527A}" name="Whole economy average earnings growth_x000a_(per cent)"/>
    <tableColumn id="3" xr3:uid="{EA5A18DA-1B81-450B-9300-EDBCEB469452}" name="OBR March 2021 forecast_x000a_(per cent)" dataDxfId="14"/>
    <tableColumn id="4" xr3:uid="{36349A67-F3B3-4287-B4EE-B224AFA43D3E}" name="HMT panel median August/October 2021_x000a_(per cent)"/>
    <tableColumn id="5" xr3:uid="{03031B47-65CD-4FD5-8EF7-D210F2B3DEED}" name="Bank of England August 2021 forecast_x000a_(per cent)"/>
  </tableColumns>
  <tableStyleInfo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B63F4E3F-13F2-4064-85E9-4E5D25106E48}" name="Figure9.10" displayName="Figure9.10" ref="A3:G8" totalsRowShown="0" headerRowDxfId="13" headerRowBorderDxfId="12" tableBorderDxfId="11">
  <autoFilter ref="A3:G8" xr:uid="{B63F4E3F-13F2-4064-85E9-4E5D25106E48}"/>
  <tableColumns count="7">
    <tableColumn id="1" xr3:uid="{C61F8D5A-0194-4AAF-8748-D5005861E7AD}" name="Pay award"/>
    <tableColumn id="2" xr3:uid="{8D5D898B-1FDA-4FEE-B5FA-C8BDB751EBB2}" name="2017_x000a_(per cent)"/>
    <tableColumn id="3" xr3:uid="{2831E531-5580-431F-93C7-CED5AE5607E6}" name="2018_x000a_(per cent)"/>
    <tableColumn id="4" xr3:uid="{BED6F258-D5CD-4DC0-BE24-6A1074B1925C}" name="2019_x000a_(per cent)"/>
    <tableColumn id="5" xr3:uid="{BFB1AADF-EE4F-4B8E-A3D5-77A2C47331F4}" name="2020_x000a_(per cent)"/>
    <tableColumn id="6" xr3:uid="{4ED46EC0-919B-4893-ACF9-BCED77CABB22}" name="2021_x000a_(per cent)"/>
    <tableColumn id="7" xr3:uid="{5526703D-C09C-4547-A4C0-7FE48BB8D24D}" name="2022_x000a_(per cent)"/>
  </tableColumns>
  <tableStyleInfo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6EDCB5A2-69B1-456F-A3D5-76CE6F58A545}" name="Figure9.11" displayName="Figure9.11" ref="A4:F6" totalsRowShown="0" headerRowDxfId="10" headerRowBorderDxfId="9" tableBorderDxfId="8">
  <autoFilter ref="A4:F6" xr:uid="{6EDCB5A2-69B1-456F-A3D5-76CE6F58A545}"/>
  <tableColumns count="6">
    <tableColumn id="1" xr3:uid="{0BDE90F1-F880-48C4-9D2D-BE6AC685585C}" name="Age"/>
    <tableColumn id="2" xr3:uid="{2583B2CD-0776-4E98-A192-8CEEF6F3F172}" name="2020_x000a_(per cent)"/>
    <tableColumn id="3" xr3:uid="{DB02E0B5-7819-4B94-8F62-A6B07DBA0721}" name="2021_x000a_(per cent)"/>
    <tableColumn id="4" xr3:uid="{28BC4A62-44D2-44FA-84C5-84BE0B351212}" name="2022_x000a_(per cent)"/>
    <tableColumn id="5" xr3:uid="{AFD5C2CB-A873-4106-B553-A8890BB7A457}" name="2023_x000a_(per cent)"/>
    <tableColumn id="6" xr3:uid="{5FFEA8D0-519D-42EE-9C53-35D4163211F4}" name="2024_x000a_(per cent)"/>
  </tableColumns>
  <tableStyleInfo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DD8EB465-D94B-4892-A042-575335247E3F}" name="FigureA4.1" displayName="FigureA4.1" ref="A3:B29" totalsRowShown="0" headerRowBorderDxfId="7" tableBorderDxfId="6">
  <autoFilter ref="A3:B29" xr:uid="{DD8EB465-D94B-4892-A042-575335247E3F}"/>
  <tableColumns count="2">
    <tableColumn id="1" xr3:uid="{9C5FF0DC-CB40-4110-A7D9-F7AE594C7374}" name="Country" dataDxfId="5"/>
    <tableColumn id="2" xr3:uid="{973D9CC1-12DF-4D10-A1DA-9FC36052BDEC}" name="Hourly minimum wage (£)" dataDxfId="4"/>
  </tableColumns>
  <tableStyleInfo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96D7191A-6DA6-4647-ACC8-2A0F06C7B4D5}" name="FigureA4.2" displayName="FigureA4.2" ref="A3:B35" totalsRowShown="0" headerRowBorderDxfId="3" tableBorderDxfId="2">
  <autoFilter ref="A3:B35" xr:uid="{96D7191A-6DA6-4647-ACC8-2A0F06C7B4D5}"/>
  <tableColumns count="2">
    <tableColumn id="1" xr3:uid="{F8725304-9E6F-4697-A7D7-A367F3422480}" name="Country" dataDxfId="1"/>
    <tableColumn id="2" xr3:uid="{3ACE31B9-87F8-43F7-84A6-A88738EC4BB7}" name="Hourly minimum wage (EUR)" dataDxfId="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B2C1D96-E1C9-4FFC-A198-D4387F791D0E}" name="Figure1.13" displayName="Figure1.13" ref="A4:D33" totalsRowShown="0" headerRowDxfId="820" headerRowBorderDxfId="819" tableBorderDxfId="818">
  <autoFilter ref="A4:D33" xr:uid="{6B2C1D96-E1C9-4FFC-A198-D4387F791D0E}"/>
  <tableColumns count="4">
    <tableColumn id="1" xr3:uid="{4CBE6994-F77E-4685-9BE7-8583661FE601}" name="Month" dataDxfId="817"/>
    <tableColumn id="2" xr3:uid="{1A824804-5E63-4800-8290-B3DF75652259}" name="Private sector regular pay growth_x000a_(per cent)" dataDxfId="816"/>
    <tableColumn id="3" xr3:uid="{47ABA77D-6C5B-44B6-87B3-5D30BB2D4CC3}" name="Pay growth excluding furlough effects_x000a_(per cent)" dataDxfId="815"/>
    <tableColumn id="4" xr3:uid="{34CF9DD5-6CD6-474F-B6B0-7B8C5A52479F}" name="Underlying pay growth excluding furlough and compositional effects_x000a_(per cent)" dataDxfId="81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1D88021-46AE-4BB7-A353-8C6006BBE57D}" name="Figure1.14" displayName="Figure1.14" ref="A4:G24" totalsRowShown="0" headerRowDxfId="813" headerRowBorderDxfId="812" tableBorderDxfId="811">
  <autoFilter ref="A4:G24" xr:uid="{91D88021-46AE-4BB7-A353-8C6006BBE57D}"/>
  <tableColumns count="7">
    <tableColumn id="1" xr3:uid="{C0D94E2D-0B99-432E-AD95-9F9D5B0CBA86}" name="Month" dataDxfId="810"/>
    <tableColumn id="2" xr3:uid="{981839B6-C63F-490E-8965-C117622AEDBB}" name="AWE regular pay" dataDxfId="809"/>
    <tableColumn id="3" xr3:uid="{DA317D0A-BAB4-4E3D-AF6F-3F5311845990}" name="Compositional effects" dataDxfId="808"/>
    <tableColumn id="4" xr3:uid="{AC566CB3-C7F0-49FF-B828-FB9200305744}" name="Upper bound base effects" dataDxfId="807"/>
    <tableColumn id="5" xr3:uid="{8B84C7B0-748D-41E0-B0C7-E38EB5A88B03}" name="AWE full adjustment" dataDxfId="806"/>
    <tableColumn id="6" xr3:uid="{A0829EBE-1DDA-4AA5-855E-9E55B3C6C779}" name="ONS AWE lower bound" dataDxfId="805"/>
    <tableColumn id="7" xr3:uid="{91AC110F-FCE5-4853-8555-A3455E411468}" name="ONS AWE upper bound" dataDxfId="80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9C20099-E398-4A1D-A5C8-D3D8B09F8395}" name="Figure1.15" displayName="Figure1.15" ref="A4:D79" totalsRowShown="0" headerRowDxfId="803" headerRowBorderDxfId="802" tableBorderDxfId="801">
  <autoFilter ref="A4:D79" xr:uid="{A9C20099-E398-4A1D-A5C8-D3D8B09F8395}"/>
  <tableColumns count="4">
    <tableColumn id="1" xr3:uid="{67B5BBF7-19CD-49F8-92E8-7F5F0F561A02}" name="Month" dataDxfId="800"/>
    <tableColumn id="2" xr3:uid="{3B0F9C66-9022-4B33-9F1B-FC165EE49C5D}" name="RTI median pay" dataDxfId="799"/>
    <tableColumn id="3" xr3:uid="{A7DB3878-6BBE-4E30-B22A-CF95AA3A20D7}" name="RTI mean pay" dataDxfId="798"/>
    <tableColumn id="4" xr3:uid="{38E6CC5B-9082-4C01-A8E8-F23DD5EE7E0E}" name="Median of pay growth" dataDxfId="797"/>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AA27FEE-751C-48AA-B700-AA87B807CE12}" name="Figure1.16" displayName="Figure1.16" ref="A3:D215" totalsRowShown="0" headerRowDxfId="796" headerRowBorderDxfId="795" tableBorderDxfId="794">
  <autoFilter ref="A3:D215" xr:uid="{5AA27FEE-751C-48AA-B700-AA87B807CE12}"/>
  <tableColumns count="4">
    <tableColumn id="1" xr3:uid="{A2E67EF6-56A6-4CB2-B92D-ECDF57D88C0E}" name="Month" dataDxfId="793"/>
    <tableColumn id="2" xr3:uid="{7E196353-0AE4-49E1-AFA6-6A19E52CF253}" name="RTI median pay_x000a_(per cent)" dataDxfId="792"/>
    <tableColumn id="3" xr3:uid="{D70FB143-20CC-4EE3-B2AC-0F2EE4160D8A}" name="RTI mean pay_x000a_(per cent)" dataDxfId="791"/>
    <tableColumn id="4" xr3:uid="{511AB98A-5EB6-46F5-858B-573111439C69}" name="Median of pay growth_x000a_(per cent)" dataDxfId="790"/>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677324-7969-4DBF-B79C-995823AE19E5}" name="Figure1.17" displayName="Figure1.17" ref="A3:F8" totalsRowShown="0" headerRowDxfId="789" headerRowBorderDxfId="788" tableBorderDxfId="787">
  <autoFilter ref="A3:F8" xr:uid="{A1677324-7969-4DBF-B79C-995823AE19E5}"/>
  <tableColumns count="6">
    <tableColumn id="1" xr3:uid="{6A7DF3C6-1373-4210-A835-C994668C2167}" name="Pay award"/>
    <tableColumn id="2" xr3:uid="{6B827627-82CF-4EC2-BFDA-3DB88E2DEE6C}" name="2017_x000a_(per cent)"/>
    <tableColumn id="3" xr3:uid="{EF8D740D-5DA9-4020-A709-E7D4B440069F}" name="2018_x000a_(per cent)"/>
    <tableColumn id="4" xr3:uid="{E5B29163-5003-405C-8979-EB0AC2B17A85}" name="2019_x000a_(per cent)"/>
    <tableColumn id="5" xr3:uid="{E00A2524-1D70-4B81-906B-5F15EEC97A53}" name="2020_x000a_(per cent)"/>
    <tableColumn id="6" xr3:uid="{E55BFE12-BCDD-418D-ADAB-FD6546312A4A}" name="2021_x000a_(per cent)"/>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0BA6F4-BA12-494E-AE17-DA398E5EDA03}" name="Figure2.1" displayName="Figure2.1" ref="A4:G24" totalsRowShown="0" headerRowDxfId="786" headerRowBorderDxfId="785" tableBorderDxfId="784">
  <autoFilter ref="A4:G24" xr:uid="{010BA6F4-BA12-494E-AE17-DA398E5EDA03}"/>
  <tableColumns count="7">
    <tableColumn id="1" xr3:uid="{48D4CF4B-7147-426A-BCBC-9F4973BAF4E0}" name="Month" dataDxfId="783"/>
    <tableColumn id="2" xr3:uid="{7286674D-1637-4F91-98C9-74E9DC5AD951}" name="LFS employment, 16+ _x000a_(thousands)" dataDxfId="782"/>
    <tableColumn id="3" xr3:uid="{E5919290-5AAB-4882-AF17-0CCAB91D190D}" name="Unemployed, 16+_x000a_(thousands)" dataDxfId="781"/>
    <tableColumn id="4" xr3:uid="{B26E0A68-C799-4810-81AA-AC7F411D3127}" name="Economically inactive, 16-64_x000a_(thousands)" dataDxfId="780"/>
    <tableColumn id="5" xr3:uid="{01CCD161-3A61-4D18-ACF7-103A34C4F2B6}" name="Employees, 16+_x000a_(thousands)" dataDxfId="779"/>
    <tableColumn id="6" xr3:uid="{8B2CECF5-FE58-4B85-91F7-09968692CCD6}" name="Self employed, 16+_x000a_(thousands)" dataDxfId="778"/>
    <tableColumn id="7" xr3:uid="{B0E5D1AD-B2A5-4545-8A76-F043F084436C}" name="RTI employees_x000a_(thousands)" dataDxfId="77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4F1ED1E-70E1-467B-8704-5AF2B570809F}" name="Figure2.2" displayName="Figure2.2" ref="A4:F83" totalsRowShown="0" headerRowDxfId="776" dataDxfId="774" headerRowBorderDxfId="775" tableBorderDxfId="773">
  <autoFilter ref="A4:F83" xr:uid="{F4F1ED1E-70E1-467B-8704-5AF2B570809F}"/>
  <tableColumns count="6">
    <tableColumn id="1" xr3:uid="{FED9F790-43B6-42B7-9F83-50BE1BF9E914}" name="Date" dataDxfId="772"/>
    <tableColumn id="2" xr3:uid="{A71C3333-28CB-4F70-9AAE-6CC9054E46E1}" name="Payrolled employees" dataDxfId="771"/>
    <tableColumn id="3" xr3:uid="{DEEDA7A0-02E2-4F45-B470-30C53321FAC8}" name="Flash estimate" dataDxfId="770"/>
    <tableColumn id="4" xr3:uid="{F55381B7-ED9E-4312-939B-5D3675EEF16F}" name="Inflows" dataDxfId="769"/>
    <tableColumn id="5" xr3:uid="{3BC68D09-EC30-4481-BB56-BD8C9180CBF4}" name="Outflows" dataDxfId="768"/>
    <tableColumn id="6" xr3:uid="{B75B4DB8-F457-4DC6-A42D-AD97377C2508}" name="Change in payrolled employees" dataDxfId="76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6688EA-48E9-4623-A508-9C89F902CF61}" name="Figure1.2" displayName="Figure1.2" ref="A3:D17" totalsRowShown="0" headerRowDxfId="896" headerRowBorderDxfId="895" tableBorderDxfId="894">
  <autoFilter ref="A3:D17" xr:uid="{656688EA-48E9-4623-A508-9C89F902CF61}"/>
  <tableColumns count="4">
    <tableColumn id="1" xr3:uid="{CE4326EC-873E-4873-8F30-4399BA9DF262}" name="Country"/>
    <tableColumn id="2" xr3:uid="{E15044CB-48E7-46A2-9647-FC5316918BBE}" name="Change 2019Q4 to 2021Q1 _x000a_(per cent)"/>
    <tableColumn id="3" xr3:uid="{80BEA264-38AF-4083-8295-6D70AB2177E2}" name="Change 2019Q4 to 2021Q2 _x000a_(per cent)"/>
    <tableColumn id="4" xr3:uid="{B90E082E-7F13-4019-929E-485772429868}" name="Growth in 2021Q2 _x000a_(per cent)"/>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E3AB7ED-8B82-470E-A4B2-F48B5AC95BE8}" name="Figure2.3" displayName="Figure2.3" ref="A3:H23" totalsRowShown="0" headerRowDxfId="766" dataDxfId="764" headerRowBorderDxfId="765" tableBorderDxfId="763" dataCellStyle="Comma">
  <autoFilter ref="A3:H23" xr:uid="{6E3AB7ED-8B82-470E-A4B2-F48B5AC95BE8}"/>
  <tableColumns count="8">
    <tableColumn id="1" xr3:uid="{96AB41B3-1DB6-4130-B6AE-45BDC788D6B7}" name="Date" dataDxfId="762"/>
    <tableColumn id="2" xr3:uid="{FD368D91-9DFB-438C-8EC4-86FFC3A03D45}" name="Manufacturing" dataDxfId="761" dataCellStyle="Comma"/>
    <tableColumn id="3" xr3:uid="{9B2661C4-6078-4788-A2FC-723464D16CA7}" name="Wholesale and retail" dataDxfId="760" dataCellStyle="Comma"/>
    <tableColumn id="4" xr3:uid="{4D9EE577-C990-49D8-A666-98C70250C06F}" name="Hospitality" dataDxfId="759" dataCellStyle="Comma"/>
    <tableColumn id="5" xr3:uid="{DD1BA1AE-662A-4D10-8151-1E4743F88F2D}" name="Admin and support services" dataDxfId="758" dataCellStyle="Comma"/>
    <tableColumn id="6" xr3:uid="{BFDE4E76-C897-4D8C-9F1C-9B2E643362CF}" name="Education" dataDxfId="757" dataCellStyle="Comma"/>
    <tableColumn id="7" xr3:uid="{863E5957-E788-4178-9565-F705E54A3F40}" name="Health and social work" dataDxfId="756" dataCellStyle="Comma"/>
    <tableColumn id="8" xr3:uid="{949A9D4E-5844-4E8D-AC54-1C1D36DE0198}" name="Leisure" dataDxfId="755" dataCellStyle="Comma"/>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AAD3657-BB18-43D6-A923-59436DC2DAA7}" name="Figure2.4" displayName="Figure2.4" ref="A3:C25" totalsRowShown="0" headerRowBorderDxfId="754" tableBorderDxfId="753">
  <autoFilter ref="A3:C25" xr:uid="{3AAD3657-BB18-43D6-A923-59436DC2DAA7}"/>
  <tableColumns count="3">
    <tableColumn id="1" xr3:uid="{67FDAD66-AC51-42F2-B7C9-62C7C0C3C9B8}" name="Sector"/>
    <tableColumn id="2" xr3:uid="{E337B665-2658-4A9D-BF84-D6D16ECF5431}" name="Change since Feb 2020" dataDxfId="752" dataCellStyle="Comma"/>
    <tableColumn id="3" xr3:uid="{9F0612E5-BE58-45C4-AE1D-A2FA2557F072}" name="% change " dataDxfId="751"/>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E9369EC-19BE-4B02-BB38-5AF6C5D04A05}" name="Figure2.5" displayName="Figure2.5" ref="A3:G23" totalsRowShown="0" headerRowDxfId="750" headerRowBorderDxfId="749" tableBorderDxfId="748">
  <autoFilter ref="A3:G23" xr:uid="{4E9369EC-19BE-4B02-BB38-5AF6C5D04A05}"/>
  <tableColumns count="7">
    <tableColumn id="1" xr3:uid="{4E740FCC-CF37-4AB9-B3C3-E2ABF93A4D30}" name="Date" dataDxfId="747"/>
    <tableColumn id="2" xr3:uid="{283C2C77-217B-4D9E-9BF9-42451DB7A3C0}" name="16 to 17 year olds" dataDxfId="746"/>
    <tableColumn id="3" xr3:uid="{BAB57365-B6E5-4B08-8E97-D9945F48C4C5}" name="18 to 24 year olds" dataDxfId="745"/>
    <tableColumn id="4" xr3:uid="{55A47E48-73E1-43A9-B798-77D0819A9C61}" name="25 to 34 year olds" dataDxfId="744"/>
    <tableColumn id="5" xr3:uid="{2B31ABAB-9672-436A-B6A7-F56605F88136}" name="35 to 49 year olds" dataDxfId="743"/>
    <tableColumn id="6" xr3:uid="{BFEC076C-7397-44DB-8A5E-168EE13A5BBD}" name="50 to 64 year olds" dataDxfId="742"/>
    <tableColumn id="7" xr3:uid="{C13E0169-FBC2-4A46-8084-8176ECF943FA}" name="65+ year olds" dataDxfId="74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94EDD03-191D-4832-86A9-5204E08E4295}" name="Figure2.6" displayName="Figure2.6" ref="A3:D194" totalsRowShown="0" headerRowDxfId="740" headerRowBorderDxfId="739" tableBorderDxfId="738">
  <autoFilter ref="A3:D194" xr:uid="{B94EDD03-191D-4832-86A9-5204E08E4295}"/>
  <tableColumns count="4">
    <tableColumn id="1" xr3:uid="{882C2F03-F22F-4653-9B4F-E3072B740E29}" name="NUTS 1 region/nation" dataDxfId="737" dataCellStyle="Normal 2 2"/>
    <tableColumn id="2" xr3:uid="{DF492791-B218-4DB8-9FBF-0925CF8DEC4F}" name="NUTS 3 Code" dataDxfId="736" dataCellStyle="Normal 2 2"/>
    <tableColumn id="3" xr3:uid="{5CE0D59E-9C53-4965-8A5E-215B1D969169}" name="NUTS 3 Name" dataDxfId="735" dataCellStyle="Normal 2 2"/>
    <tableColumn id="4" xr3:uid="{32AA930A-1F72-4094-AB68-B6F0126AFCB3}" name="Change in employment since Feb 2020_x000a_(per cent)" dataDxfId="734" dataCellStyle="Normal 2 2"/>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AFE7D26-F21E-413B-A0C3-F2CB42FBF10C}" name="Figure2.7" displayName="Figure2.7" ref="A3:G64" totalsRowShown="0" headerRowDxfId="733" headerRowBorderDxfId="732" tableBorderDxfId="731" headerRowCellStyle="Normal 2 2">
  <autoFilter ref="A3:G64" xr:uid="{DAFE7D26-F21E-413B-A0C3-F2CB42FBF10C}"/>
  <tableColumns count="7">
    <tableColumn id="1" xr3:uid="{AD1B0E54-E684-4E1B-B1BB-AAD73CE1E61A}" name="Date" dataDxfId="730" dataCellStyle="Normal 2 2"/>
    <tableColumn id="2" xr3:uid="{170AD596-6783-4AD7-AA8D-1590DBA08FFD}" name="To self-employment from employee" dataDxfId="729"/>
    <tableColumn id="3" xr3:uid="{2313A513-3220-441B-891C-3976B9D571D6}" name="To self-employment from unemployed" dataDxfId="728"/>
    <tableColumn id="4" xr3:uid="{8A1722CD-293A-470E-94ED-0200911FF2F1}" name="To self-employment from economically Inactive" dataDxfId="727"/>
    <tableColumn id="5" xr3:uid="{0F94BDFA-A75E-41AA-8EF2-6C9283B62C25}" name="From self-employment to employee" dataDxfId="726"/>
    <tableColumn id="6" xr3:uid="{86E12852-A1CD-41C0-8615-D002A2E3DC7B}" name="From self-employment to unemployed" dataDxfId="725"/>
    <tableColumn id="7" xr3:uid="{B6CE93C4-650E-40EF-8C72-0B73B1DEBC56}" name="From self-employment to economically Inactive" dataDxfId="724"/>
  </tableColumns>
  <tableStyleInfo showFirstColumn="0" showLastColumn="0" showRowStripes="1" showColumnStripes="1"/>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10F657E-BC99-480C-8A26-AA4A9D8F0DE6}" name="Figure2.8" displayName="Figure2.8" ref="A4:C1035" totalsRowShown="0" headerRowBorderDxfId="723" tableBorderDxfId="722">
  <autoFilter ref="A4:C1035" xr:uid="{910F657E-BC99-480C-8A26-AA4A9D8F0DE6}"/>
  <tableColumns count="3">
    <tableColumn id="1" xr3:uid="{D8300C27-75F0-4706-AC21-33C892BACB43}" name="Date" dataDxfId="721"/>
    <tableColumn id="2" xr3:uid="{C345C021-C801-4232-80B5-E87C90F88A65}" name="Number of vacancies on Adzuna.com" dataDxfId="720"/>
    <tableColumn id="3" xr3:uid="{3F8FD672-0298-4319-A662-7EE70340122A}" name="Number of vacancies in ONS survey" dataDxfId="719"/>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2827B50-2C11-47BE-9AA0-55C4980A6F08}" name="Figure2.9" displayName="Figure2.9" ref="A3:C18" totalsRowShown="0" headerRowBorderDxfId="718" tableBorderDxfId="717">
  <autoFilter ref="A3:C18" xr:uid="{A2827B50-2C11-47BE-9AA0-55C4980A6F08}"/>
  <tableColumns count="3">
    <tableColumn id="1" xr3:uid="{0F8D34ED-2D3F-4F19-AEB7-3081AD27AB1B}" name="Sector / Firm size"/>
    <tableColumn id="2" xr3:uid="{872DA53E-F4D8-4E8E-BEA3-22D954028D4A}" name="Quarterly growth since April to June 2021_x000a_(per cent)" dataDxfId="716"/>
    <tableColumn id="3" xr3:uid="{0C6FE929-F9C6-43E0-BC3E-8CAB72BFCE2E}" name="Growth since January to March 2020_x000a_(per cent)" dataDxfId="715"/>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BD7CFA7-AE59-48A4-BD23-E4A8D2EB9F84}" name="Figure2.10" displayName="Figure2.10" ref="A3:B164" totalsRowShown="0" headerRowBorderDxfId="714" tableBorderDxfId="713">
  <autoFilter ref="A3:B164" xr:uid="{CBD7CFA7-AE59-48A4-BD23-E4A8D2EB9F84}"/>
  <tableColumns count="2">
    <tableColumn id="1" xr3:uid="{18E941D4-E9A0-4454-B05D-CFF81BBDBFB4}" name="Date" dataDxfId="712"/>
    <tableColumn id="2" xr3:uid="{8BDC8E7F-8AAF-4D20-9FCB-6CF08CBBD75F}" name="Labour force_x000a_(thousands)" dataDxfId="71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7F18645-A6B4-4846-BD96-9D48FCF3433C}" name="Figure2.11a" displayName="Figure2.11a" ref="A3:C142" totalsRowShown="0" headerRowDxfId="710" headerRowBorderDxfId="709" tableBorderDxfId="708">
  <autoFilter ref="A3:C142" xr:uid="{57F18645-A6B4-4846-BD96-9D48FCF3433C}"/>
  <tableColumns count="3">
    <tableColumn id="1" xr3:uid="{E84FD325-FB0E-4E60-956A-229259725E02}" name="Week commencing" dataDxfId="707"/>
    <tableColumn id="2" xr3:uid="{52A3FF6F-704A-41A7-BF20-5B4AF5A5C9A3}" name="Job starts, weekly_x000a_(thousands)" dataDxfId="706"/>
    <tableColumn id="3" xr3:uid="{B58B5184-C403-4E9D-967A-621D499FF3B0}" name="Job starts, 4 week average_x000a_(thousands)" dataDxfId="705"/>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E93EB7D-E319-45CB-BB7B-546063874E0B}" name="Figure2.11b" displayName="Figure2.11b" ref="A3:B28" totalsRowShown="0" headerRowBorderDxfId="704" tableBorderDxfId="703">
  <autoFilter ref="A3:B28" xr:uid="{7E93EB7D-E319-45CB-BB7B-546063874E0B}"/>
  <tableColumns count="2">
    <tableColumn id="1" xr3:uid="{AD5558E2-31F7-4356-9B33-9F1E47B23BF4}" name="Quarter" dataDxfId="702"/>
    <tableColumn id="2" xr3:uid="{9302FB21-206E-42EA-A649-39053AB10DCA}" name="Job to job moves_x000a_(thousands)" dataDxfId="70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7DD29B-4EB6-415F-BDB3-07234F38C0B2}" name="Figure1.3" displayName="Figure1.3" ref="A3:G5" totalsRowShown="0" headerRowDxfId="893" headerRowBorderDxfId="892" tableBorderDxfId="891">
  <autoFilter ref="A3:G5" xr:uid="{4A7DD29B-4EB6-415F-BDB3-07234F38C0B2}"/>
  <tableColumns count="7">
    <tableColumn id="1" xr3:uid="{F87CC0EB-6F6A-4150-B8FF-650E6EA7AB89}" name="Period"/>
    <tableColumn id="2" xr3:uid="{30275EC5-8635-44F4-BE11-E3DBA3A732C1}" name="GDP_x000a_(per cent)"/>
    <tableColumn id="3" xr3:uid="{5A0E5EAF-8867-426C-8988-68DB01FD09F6}" name="Consumer spending_x000a_(per cent)"/>
    <tableColumn id="4" xr3:uid="{1BDA4F3C-7641-470F-A9BA-32626CDDF0B7}" name="Investment_x000a_(per cent)"/>
    <tableColumn id="5" xr3:uid="{C01F7B20-94CD-4BE0-ACB0-929D028BA944}" name="Government spending_x000a_(per cent)"/>
    <tableColumn id="6" xr3:uid="{A0E672DD-718B-4CB8-BB2A-BEDB2A756258}" name="Exports_x000a_(per cent)"/>
    <tableColumn id="7" xr3:uid="{29A1DFBA-09A1-42A1-9A74-59858E186911}" name="Imports_x000a_(per cent)"/>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248D836-F111-4B6F-A8D9-2B19CA80044A}" name="Figure2.12" displayName="Figure2.12" ref="A4:J83" totalsRowShown="0" headerRowDxfId="700" dataDxfId="698" headerRowBorderDxfId="699" tableBorderDxfId="697" headerRowCellStyle="% 2">
  <autoFilter ref="A4:J83" xr:uid="{8248D836-F111-4B6F-A8D9-2B19CA80044A}"/>
  <tableColumns count="10">
    <tableColumn id="1" xr3:uid="{769E3244-CE98-40A7-8449-88B27D8C55F7}" name="Date" dataDxfId="696"/>
    <tableColumn id="2" xr3:uid="{64099900-E218-4EB1-A456-B5814D903DFA}" name="Temporarily sick_x000a_(change since Feb 2020, thousands)" dataDxfId="695"/>
    <tableColumn id="3" xr3:uid="{CF66C829-1CE9-4C6B-9A4A-CEB8EE54FE96}" name="Long-term sick_x000a_(change since Feb 2020, thousands)" dataDxfId="694"/>
    <tableColumn id="4" xr3:uid="{41B4F5A6-751D-4121-887C-C28138B59A35}" name="Student_x000a_(change since Feb 2020, thousands)" dataDxfId="693"/>
    <tableColumn id="5" xr3:uid="{EC95175D-F302-48E9-8809-BE088BDB850D}" name="Look after family/home_x000a_(change since Feb 2020, thousands)" dataDxfId="692"/>
    <tableColumn id="6" xr3:uid="{36ADE02A-01ED-4CD8-8E5C-BAC392860134}" name="Retired_x000a_(change since Feb 2020, thousands)" dataDxfId="691"/>
    <tableColumn id="7" xr3:uid="{FACE7850-8F3D-471C-BFDF-1A385022300B}" name="Discouraged_x000a_(change since Feb 2020, thousands)" dataDxfId="690"/>
    <tableColumn id="8" xr3:uid="{E8AB9F89-C60D-4E70-99F8-3C54A2CC9F72}" name="Other_x000a_(change since Feb 2020, thousands)" dataDxfId="689"/>
    <tableColumn id="9" xr3:uid="{7F6410B3-A480-4C21-805B-A5ED59B826D4}" name="Wants a job_x000a_(quarterly change, thousands)" dataDxfId="688"/>
    <tableColumn id="10" xr3:uid="{8A1EF8F0-B9DC-4B71-9B00-0CAF3468135C}" name="Doesn't want a job_x000a_(quarterly change, thousands)" dataDxfId="687"/>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052AA3D-A150-4A5C-9544-BEE5F25172BB}" name="Figure2.13" displayName="Figure2.13" ref="A4:D553" totalsRowShown="0" headerRowDxfId="686" headerRowBorderDxfId="685" tableBorderDxfId="684">
  <autoFilter ref="A4:D553" xr:uid="{7052AA3D-A150-4A5C-9544-BEE5F25172BB}"/>
  <tableColumns count="4">
    <tableColumn id="1" xr3:uid="{25CF8A29-9F60-4D09-AA42-67D561BC6319}" name="Date" dataDxfId="683"/>
    <tableColumn id="2" xr3:uid="{9A72C68C-4557-4130-ACAC-2883591A4AF2}" name="Full furlough_x000a_(millions)" dataDxfId="682"/>
    <tableColumn id="3" xr3:uid="{0B946101-451A-4A9F-8DBA-C10CFCB50612}" name="Partial furlough_x000a_(millions)" dataDxfId="681"/>
    <tableColumn id="4" xr3:uid="{51F2910B-539C-4DCC-B4E4-0BFE2AA4BA75}" name="Unknown_x000a_(millions)" dataDxfId="680"/>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ABC7481-9130-4CAC-8ED2-2FE054364226}" name="Figure2.14" displayName="Figure2.14" ref="A3:E16" totalsRowShown="0" headerRowDxfId="679" headerRowBorderDxfId="678" tableBorderDxfId="677">
  <autoFilter ref="A3:E16" xr:uid="{2ABC7481-9130-4CAC-8ED2-2FE054364226}"/>
  <tableColumns count="5">
    <tableColumn id="1" xr3:uid="{4F53A3B6-F7DF-4CE9-B59A-8768E05A134A}" name="Sector"/>
    <tableColumn id="2" xr3:uid="{5F73B35A-7C72-4CE5-80ED-C9ECB3A56864}" name="Employments furloughed at end Aug 21_x000a_(thousands)" dataDxfId="676"/>
    <tableColumn id="3" xr3:uid="{22B091F9-6B87-442B-8F53-5C54A1D2136F}" name="Maximum employments furloughed_x000a_(thousands)" dataDxfId="675"/>
    <tableColumn id="4" xr3:uid="{FE01F0B6-3511-4408-B6F3-7F903D73468C}" name="Employments furloughed at end Aug 21_x000a_(per cent)" dataDxfId="674"/>
    <tableColumn id="5" xr3:uid="{150FD67C-5FBD-49D1-890D-838B8E395971}" name="Maximum employments furloughed_x000a_(per cent)" dataDxfId="673"/>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8405A34-D122-40F6-A038-71A1AA224E71}" name="Figure2.15" displayName="Figure2.15" ref="A3:J530" totalsRowShown="0" headerRowDxfId="672" headerRowBorderDxfId="671" tableBorderDxfId="670">
  <autoFilter ref="A3:J530" xr:uid="{28405A34-D122-40F6-A038-71A1AA224E71}"/>
  <tableColumns count="10">
    <tableColumn id="1" xr3:uid="{F853D7FB-2BD5-4FF4-AF2E-9B51028B3BC6}" name="Date" dataDxfId="669"/>
    <tableColumn id="2" xr3:uid="{600B8A93-B0C5-4162-90BF-1056ECBC45C4}" name="16 to 24_x000a_(per cent)" dataDxfId="668"/>
    <tableColumn id="3" xr3:uid="{19AA45D3-756C-4C59-B792-43920586A3AF}" name="25 to 34_x000a_(per cent)" dataDxfId="667"/>
    <tableColumn id="4" xr3:uid="{1CFCD802-02C6-4708-A7FE-CF95FB989236}" name="35 to 44_x000a_(per cent)" dataDxfId="666"/>
    <tableColumn id="5" xr3:uid="{32FA0236-999C-441E-ACDD-6434B2EB57E4}" name="45 to 54_x000a_(per cent)" dataDxfId="665"/>
    <tableColumn id="6" xr3:uid="{7870CB99-0A89-4F48-A100-836136C5E217}" name="55+_x000a_(per cent)" dataDxfId="664"/>
    <tableColumn id="7" xr3:uid="{D9F41A37-B65B-4EB1-B8AC-4964DC9DCA07}" name="Micro_x000a_(millions)" dataDxfId="663"/>
    <tableColumn id="8" xr3:uid="{8CE579A8-5E8D-4A07-BB26-6A0390C9E9A8}" name="Small_x000a_(millions)" dataDxfId="662"/>
    <tableColumn id="9" xr3:uid="{8AFA70C8-477C-4C92-A083-730766154740}" name="Medium_x000a_(millions)" dataDxfId="661"/>
    <tableColumn id="10" xr3:uid="{287301E8-07CA-4561-AE2C-5D42FC9EDF90}" name="Large_x000a_(millions)" dataDxfId="660"/>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DB637510-947E-45FF-BF12-3909383F5DE2}" name="Figure2.16" displayName="Figure2.16" ref="A3:E375" totalsRowShown="0" headerRowDxfId="659" headerRowBorderDxfId="658" tableBorderDxfId="657">
  <autoFilter ref="A3:E375" xr:uid="{DB637510-947E-45FF-BF12-3909383F5DE2}"/>
  <tableColumns count="5">
    <tableColumn id="1" xr3:uid="{C5485BC4-32F7-42B1-AC62-233E83A7E403}" name="Local authority"/>
    <tableColumn id="2" xr3:uid="{BE365042-AC9F-4ADC-A0E2-5FE0B660682C}" name="Local authority codes"/>
    <tableColumn id="3" xr3:uid="{BADD2D4C-FFD2-456D-88CA-60124F162D90}" name="Total employments on furlough at _x000a_31 August (provisional)" dataDxfId="656"/>
    <tableColumn id="4" xr3:uid="{AD3050C5-8580-4B53-949A-E8EA22CFC91B}" name="Total employments eligible for furlough" dataDxfId="655"/>
    <tableColumn id="5" xr3:uid="{E7E51DFF-650F-4586-AFE4-F068ED2C4FB2}" name="Furlough rate_x000a_(per cent)" dataDxfId="654"/>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28710219-6120-4DF5-9ED6-308820D8C4E1}" name="Figure2.17" displayName="Figure2.17" ref="A4:L56" totalsRowShown="0" headerRowDxfId="653" headerRowBorderDxfId="652" tableBorderDxfId="651">
  <autoFilter ref="A4:L56" xr:uid="{28710219-6120-4DF5-9ED6-308820D8C4E1}"/>
  <tableColumns count="12">
    <tableColumn id="1" xr3:uid="{EF35062F-28C7-4288-A763-EC555A4F6BA3}" name="Quarter"/>
    <tableColumn id="2" xr3:uid="{B7596379-D066-42C3-8617-1C02ADFF7E88}" name="Week" dataDxfId="650"/>
    <tableColumn id="3" xr3:uid="{4C5FA42D-8DEE-4617-8303-E0328D9CA0F9}" name="2020_x000a_(thousands)" dataDxfId="649" dataCellStyle="Comma"/>
    <tableColumn id="4" xr3:uid="{506FC99E-8BB7-457A-808F-632B2131D32B}" name="2021_x000a_(thousands)" dataDxfId="648" dataCellStyle="Comma"/>
    <tableColumn id="5" xr3:uid="{F849351A-2609-4D55-A034-25BB4AFBE6A5}" name="Maximum in 2008 to 2019_x000a_(thousands)" dataDxfId="647" dataCellStyle="Comma"/>
    <tableColumn id="6" xr3:uid="{C2018F59-1FD9-4B89-A479-96C667396E27}" name="Minimum in 2008 to 2019_x000a_(thousands)" dataDxfId="646" dataCellStyle="Comma"/>
    <tableColumn id="7" xr3:uid="{A8356010-B668-4F6D-B273-F8E511AB0FDB}" name="Weekly average, 2008 to 2019_x000a_(thousands)" dataDxfId="645" dataCellStyle="Comma"/>
    <tableColumn id="8" xr3:uid="{89F290D6-022B-4A4E-9B20-7954E99AFD0D}" name="2020_x000a_(Hours)" dataDxfId="644"/>
    <tableColumn id="9" xr3:uid="{A5195B93-185B-49BC-A637-6D99FFA7CE39}" name="2021_x000a_(Hours)" dataDxfId="643"/>
    <tableColumn id="10" xr3:uid="{5624E78D-C938-4973-9FD9-31490B72E1C2}" name="Maximum in 2008 to 2019_x000a_(Hours)" dataDxfId="642"/>
    <tableColumn id="11" xr3:uid="{9D54FFB0-D712-4950-A644-83607A79DB95}" name="Minimum in 2008 to 2019_x000a_(Hours)" dataDxfId="641"/>
    <tableColumn id="12" xr3:uid="{C9B99651-533F-4BE7-A848-D377071B195D}" name="Weekly average, 2008 to 2019_x000a_(Hours)" dataDxfId="640"/>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4592FFFC-0501-41D5-BBA1-7ED497FBB96E}" name="Figure2.18a" displayName="Figure2.18a" ref="A3:B160" totalsRowShown="0" headerRowBorderDxfId="639" tableBorderDxfId="638">
  <autoFilter ref="A3:B160" xr:uid="{4592FFFC-0501-41D5-BBA1-7ED497FBB96E}"/>
  <tableColumns count="2">
    <tableColumn id="1" xr3:uid="{491DE2C8-1F13-4F0F-8372-DFF2E6324BF3}" name="Date" dataDxfId="637" dataCellStyle="% 2"/>
    <tableColumn id="2" xr3:uid="{14144F55-AE1E-4639-9D01-E61AEBAB7170}" name="Total weekly hours_x000a_(millions)" dataDxfId="636"/>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A17763E-0705-4B1A-A699-EE39BE440105}" name="Figure2.18b" displayName="Figure2.18b" ref="D3:F90" totalsRowShown="0" headerRowDxfId="635" headerRowBorderDxfId="634" tableBorderDxfId="633">
  <autoFilter ref="D3:F90" xr:uid="{0A17763E-0705-4B1A-A699-EE39BE440105}"/>
  <tableColumns count="3">
    <tableColumn id="1" xr3:uid="{75041442-5250-4CEE-9527-F0E7246F086C}" name="Week ending" dataDxfId="632"/>
    <tableColumn id="2" xr3:uid="{4E2E7B5B-33FD-41CD-B888-ED1F2BDD37D9}" name="Employee hours_x000a_(indexed to 5th Jan 2020 = 100)" dataDxfId="631"/>
    <tableColumn id="3" xr3:uid="{908223AE-102F-44F9-8355-D1B9ACDD6C00}" name="Self-Employed hours_x000a_(indexed to 5th Jan 2020 = 100)" dataDxfId="630"/>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6A50B953-CB64-4F4C-8F51-BB996F1340D2}" name="Figure2.19" displayName="Figure2.19" ref="A3:D60" totalsRowShown="0" headerRowDxfId="629" headerRowBorderDxfId="628" tableBorderDxfId="627">
  <autoFilter ref="A3:D60" xr:uid="{6A50B953-CB64-4F4C-8F51-BB996F1340D2}"/>
  <tableColumns count="4">
    <tableColumn id="1" xr3:uid="{381154BE-9088-4C04-AA00-913CF075818A}" name="Date" dataDxfId="626"/>
    <tableColumn id="2" xr3:uid="{F6295246-4C2E-4830-AC1A-B3BB7726F1FD}" name="HR1 forms"/>
    <tableColumn id="3" xr3:uid="{1233C7BD-3C0D-4AFC-B618-C15965DDEC96}" name="Planned redundancies_x000a_(thousands)" dataDxfId="625"/>
    <tableColumn id="4" xr3:uid="{3FB6744F-D3DA-4F1D-BAED-FA8F6AC70096}" name="Actual redundancies_x000a_(thousands)" dataDxfId="624"/>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E5F5991A-B3B8-4007-8CD8-0E8F428DDB31}" name="Figure2.20" displayName="Figure2.20" ref="A3:G24" totalsRowShown="0" headerRowDxfId="623" headerRowBorderDxfId="622" tableBorderDxfId="621">
  <autoFilter ref="A3:G24" xr:uid="{E5F5991A-B3B8-4007-8CD8-0E8F428DDB31}"/>
  <tableColumns count="7">
    <tableColumn id="1" xr3:uid="{45248CAE-E844-446C-B7FD-333217821C54}" name="Survey Wave"/>
    <tableColumn id="2" xr3:uid="{F29CA513-7A1C-4D8C-8041-F8BB931A6E08}" name="Date" dataDxfId="620"/>
    <tableColumn id="3" xr3:uid="{FC39B512-1FAB-404F-AD54-07BDCB2754C6}" name="0-9_x000a_(per cent)" dataDxfId="619"/>
    <tableColumn id="4" xr3:uid="{FDE8DDCE-0269-4C7E-BAEE-AEBF67374AC8}" name="10-49_x000a_(per cent)" dataDxfId="618"/>
    <tableColumn id="5" xr3:uid="{B0B9C412-8C3F-4C78-B68A-0D7693C6970F}" name="50-99_x000a_(per cent)" dataDxfId="617"/>
    <tableColumn id="6" xr3:uid="{C800CB4B-FFEE-4A66-BD90-D7D55D5C6ED3}" name="100-249_x000a_(per cent)" dataDxfId="616"/>
    <tableColumn id="7" xr3:uid="{A42374EA-F2DE-4A92-9C79-71AC1A360C7D}" name="250+_x000a_(per cent)" dataDxfId="6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2EC435-8B96-4A84-A062-136325E68A69}" name="Figure1.4" displayName="Figure1.4" ref="A3:C34" totalsRowShown="0" headerRowDxfId="890" headerRowBorderDxfId="889" tableBorderDxfId="888">
  <autoFilter ref="A3:C34" xr:uid="{5B2EC435-8B96-4A84-A062-136325E68A69}"/>
  <tableColumns count="3">
    <tableColumn id="1" xr3:uid="{F92C005C-1AB7-4C1E-8736-224DEC6A9EAB}" name="Month" dataDxfId="887"/>
    <tableColumn id="2" xr3:uid="{B2BAA105-8561-4649-AB02-8EA582D54E0C}" name="Change on a month ago_x000a_(per cent)"/>
    <tableColumn id="3" xr3:uid="{64BCB2EE-5C45-4BD2-887C-B9F5A30D56BE}" name="Monthly GDP index _x000a_(February 2020=100)"/>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0F575C1-9E7A-448F-9942-FD6A402C26C0}" name="Figure3.1" displayName="Figure3.1" ref="A3:C9" totalsRowShown="0" headerRowDxfId="614" headerRowBorderDxfId="613" tableBorderDxfId="612">
  <autoFilter ref="A3:C9" xr:uid="{40F575C1-9E7A-448F-9942-FD6A402C26C0}"/>
  <tableColumns count="3">
    <tableColumn id="1" xr3:uid="{BBBCE7E0-BDFA-4E2D-9D68-D7D530E4F755}" name="Proportion of normal pay " dataDxfId="611"/>
    <tableColumn id="2" xr3:uid="{159C1657-D593-4CC6-B52D-FDC7FAC77B6F}" name="Fully furloughed with loss of pay _x000a_(per cent)" dataDxfId="610"/>
    <tableColumn id="3" xr3:uid="{786FEB1D-467B-4601-AF78-1E846E21F79C}" name="Flexibly furloughed with loss of pay_x000a_(per cent)" dataDxfId="609"/>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F3C689D-8C0A-4865-A2A0-F5B4DEC94F21}" name="Figure3.2" displayName="Figure3.2" ref="A3:E102" totalsRowShown="0" headerRowDxfId="608" dataDxfId="606" headerRowBorderDxfId="607" tableBorderDxfId="605">
  <autoFilter ref="A3:E102" xr:uid="{1F3C689D-8C0A-4865-A2A0-F5B4DEC94F21}"/>
  <tableColumns count="5">
    <tableColumn id="1" xr3:uid="{16C7FAF6-9EFA-4FB5-A897-27691A74BCE5}" name="Hourly pay percentile" dataDxfId="604"/>
    <tableColumn id="2" xr3:uid="{D34DC4BD-87A3-48BB-A125-96E04DC02ABB}" name="Not furloughed_x000a_(per cent)" dataDxfId="603"/>
    <tableColumn id="3" xr3:uid="{B23BA0BA-D680-4701-95E6-CC5B8A98336B}" name="Furloughed on full pay_x000a_(per cent)" dataDxfId="602"/>
    <tableColumn id="4" xr3:uid="{C4967A0F-70C8-48C5-B81F-9F473009B125}" name="Furloughed on partial pay_x000a_(per cent)" dataDxfId="601"/>
    <tableColumn id="5" xr3:uid="{836AFF63-7BBD-4B65-9778-622013397A73}" name="Hourly pay_x000a_(£)" dataDxfId="600"/>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5E53BB8-9002-4D33-802B-183769CA9DD0}" name="Figure3.3" displayName="Figure3.3" ref="A3:E25" totalsRowShown="0" headerRowDxfId="599" dataDxfId="597" headerRowBorderDxfId="598" tableBorderDxfId="596">
  <autoFilter ref="A3:E25" xr:uid="{05E53BB8-9002-4D33-802B-183769CA9DD0}"/>
  <tableColumns count="5">
    <tableColumn id="1" xr3:uid="{AE2EB214-7AC6-409C-B6BF-3B2799939724}" name="Worker/job characteristic" dataDxfId="595" dataCellStyle="Normal_Sheet1"/>
    <tableColumn id="2" xr3:uid="{C2A2766C-BDA7-499C-B858-FE1B14B50BBB}" name="2019" dataDxfId="594"/>
    <tableColumn id="3" xr3:uid="{226E461B-F968-4A10-A408-03A985306DA4}" name="2021 central estimate_x000a_(per cent)" dataDxfId="593"/>
    <tableColumn id="4" xr3:uid="{F3E4E7D1-0DE7-4E03-BC46-B2B764E52D68}" name="2021 upper pay estimate_x000a_(per cent)" dataDxfId="592"/>
    <tableColumn id="5" xr3:uid="{489167F2-2E3C-4B84-9EE5-497161BF47EB}" name="2021 lower pay estimate_x000a_(per cent)" dataDxfId="591"/>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4670650-E030-408C-AECF-0E3049D04F31}" name="Figure3.4" displayName="Figure3.4" ref="A3:O20" totalsRowShown="0" headerRowDxfId="590" headerRowBorderDxfId="589" tableBorderDxfId="588">
  <autoFilter ref="A3:O20" xr:uid="{84670650-E030-408C-AECF-0E3049D04F31}"/>
  <tableColumns count="15">
    <tableColumn id="1" xr3:uid="{9A6FC8DF-46B6-4924-839B-C4631F2BB21B}" name="Date"/>
    <tableColumn id="2" xr3:uid="{5F9620AB-7D74-4988-8C90-554454CBFDC6}" name="Coverage - white _x000a_(per cent)" dataDxfId="587"/>
    <tableColumn id="3" xr3:uid="{CE7E4AF4-3D1A-4497-8574-ECFEEECD3966}" name="Coverage - Mixed/ multiple ethnic groups_x000a_(per cent)" dataDxfId="586"/>
    <tableColumn id="4" xr3:uid="{60E0E0DA-B7DB-42B8-9A6A-9423B5829974}" name="Coverage - Indian_x000a_(per cent)" dataDxfId="585"/>
    <tableColumn id="5" xr3:uid="{D859B6BA-F11D-48A5-AF6E-58BFDA59FC24}" name="Coverage - Pakistani_x000a_(per cent)" dataDxfId="584"/>
    <tableColumn id="6" xr3:uid="{74C87FF1-F900-4F42-9584-B8739BA6C016}" name="Coverage - Bangladeshi_x000a_(per cent)" dataDxfId="583"/>
    <tableColumn id="7" xr3:uid="{86C561F5-AF3A-48E8-A235-F8628A70E333}" name="Coverage - Chinese_x000a_(per cent)" dataDxfId="582"/>
    <tableColumn id="8" xr3:uid="{49B95AC4-D497-4FE9-A1A2-EB5AF072B1DD}" name="Coverage - Black_x000a_(per cent)" dataDxfId="581"/>
    <tableColumn id="9" xr3:uid="{583E707E-8164-4E9E-A456-5FBFB2DE404F}" name="Pay gap - White_x000a_(per cent)" dataDxfId="580"/>
    <tableColumn id="10" xr3:uid="{0FCC743A-D336-4147-A50A-2155283EF3D6}" name="Pay gap - Mixed/ multiple ethnic groups_x000a_(per cent)" dataDxfId="579"/>
    <tableColumn id="11" xr3:uid="{A80485D4-79CA-42CA-ADFE-36F7599924F3}" name="Pay gap - Indian_x000a_(per cent)" dataDxfId="578"/>
    <tableColumn id="12" xr3:uid="{B7F4D994-96C6-4F79-81F2-3C7EA350D3E0}" name="Pay gap - Pakistani_x000a_(per cent)" dataDxfId="577"/>
    <tableColumn id="13" xr3:uid="{D4F02D4E-39C6-488A-8A88-B78A2856D9A0}" name="Pay gap - Bangladeshi_x000a_(per cent)" dataDxfId="576"/>
    <tableColumn id="14" xr3:uid="{881ABE69-D458-440D-BFCB-032FC186DE33}" name="Pay gap - Chinese_x000a_(per cent)" dataDxfId="575"/>
    <tableColumn id="15" xr3:uid="{AE4809C5-2FFF-45D8-8DA8-C8F9FE79D1DD}" name="Pay gap - Black_x000a_(per cent)" dataDxfId="574"/>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29BDB3F-0DAC-4F75-85AF-3EF0AD137A7D}" name="Figure3.5" displayName="Figure3.5" ref="A3:F20" totalsRowShown="0" headerRowDxfId="573" headerRowBorderDxfId="572" tableBorderDxfId="571">
  <autoFilter ref="A3:F20" xr:uid="{829BDB3F-0DAC-4F75-85AF-3EF0AD137A7D}"/>
  <tableColumns count="6">
    <tableColumn id="1" xr3:uid="{7A1C0D5F-E020-4B14-B5DD-BA88401ED1BA}" name="Date"/>
    <tableColumn id="2" xr3:uid="{432A683D-08F1-42FF-B877-C5587C626B20}" name="UK born coverage_x000a_(per cent)" dataDxfId="570"/>
    <tableColumn id="3" xr3:uid="{73FAAEB8-2847-4BBA-8AAD-C4DAA6A82BA7}" name="Non-UK born coverage_x000a_(per cent)" dataDxfId="569"/>
    <tableColumn id="4" xr3:uid="{E304CE44-4636-4935-A1FC-86D984F43CC2}" name="UK born hourly pay at second decile_x000a_(£)" dataDxfId="568"/>
    <tableColumn id="5" xr3:uid="{D69F460F-0259-4CA5-9B1A-D0743E916425}" name="Non-UK born hourly pay at second decile_x000a_(£)" dataDxfId="567"/>
    <tableColumn id="6" xr3:uid="{3E18B786-EBF3-4A37-9AD5-54EB5B7C5483}" name="Pay gap at second decile_x000a_(per cent)" dataDxfId="566"/>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D26043EB-3AC8-4AB8-82A4-6D4B3F479EDC}" name="Figure3.6a" displayName="Figure3.6a" ref="A4:C377" totalsRowShown="0" headerRowBorderDxfId="565" tableBorderDxfId="564">
  <autoFilter ref="A4:C377" xr:uid="{D26043EB-3AC8-4AB8-82A4-6D4B3F479EDC}"/>
  <tableColumns count="3">
    <tableColumn id="1" xr3:uid="{A9A1E204-B66E-4538-9B93-A29147A31212}" name="LA Name"/>
    <tableColumn id="2" xr3:uid="{3585E17B-05B5-40C4-9D85-547EED424427}" name="LA Code"/>
    <tableColumn id="3" xr3:uid="{9D127965-C09D-46DA-A057-B49A09D34DDF}" name="NLW Coverage rate_x000a_(per cent)" dataDxfId="563"/>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5538A99D-704D-4473-9604-C7506AE33B21}" name="Figure3.6b" displayName="Figure3.6b" ref="E4:G181" totalsRowShown="0" headerRowBorderDxfId="562" tableBorderDxfId="561">
  <autoFilter ref="E4:G181" xr:uid="{5538A99D-704D-4473-9604-C7506AE33B21}"/>
  <tableColumns count="3">
    <tableColumn id="1" xr3:uid="{6B06ED1A-C2E2-4568-BE14-EC1308BADE53}" name="NUTS3 Name"/>
    <tableColumn id="2" xr3:uid="{9FBAE25B-89C7-41ED-B245-EB91C747594D}" name="NUTS3 Code"/>
    <tableColumn id="3" xr3:uid="{013188AF-63CC-454B-8175-E2F2B472B305}" name="Under 23 Coverage rate_x000a_(per cent)" dataDxfId="560"/>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A9F079F-D697-4BEC-BA87-9DCE2F3AF539}" name="Figure3.7" displayName="Figure3.7" ref="A3:D111" totalsRowShown="0" headerRowBorderDxfId="559" tableBorderDxfId="558">
  <autoFilter ref="A3:D111" xr:uid="{BA9F079F-D697-4BEC-BA87-9DCE2F3AF539}"/>
  <tableColumns count="4">
    <tableColumn id="1" xr3:uid="{43770532-C2E6-4C5C-AA08-4F48DD19DFA5}" name="LA Code"/>
    <tableColumn id="2" xr3:uid="{AA45BEC6-4E4B-44BD-B1A4-8CA00CD167E9}" name="LA Name"/>
    <tableColumn id="3" xr3:uid="{FD844DE2-ACDC-47CD-9219-1E8F1E59D4AD}" name="2015 Hourly pay_x000a_(£)" dataDxfId="557"/>
    <tableColumn id="4" xr3:uid="{81D3D6EA-2C5E-4F03-BF2D-5115A11A67B4}" name="Growth in hourly pay, 2015 to 2019_x000a_(per cent)" dataDxfId="556"/>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6612E382-0046-45C0-9D50-9428210DBA0B}" name="Figure3.8" displayName="Figure3.8" ref="A3:J16" totalsRowShown="0" headerRowDxfId="555" dataDxfId="553" headerRowBorderDxfId="554" tableBorderDxfId="552">
  <autoFilter ref="A3:J16" xr:uid="{6612E382-0046-45C0-9D50-9428210DBA0B}"/>
  <tableColumns count="10">
    <tableColumn id="1" xr3:uid="{668A4552-15E5-49C0-A1F8-58A5C18FB652}" name="Region/Country"/>
    <tableColumn id="2" xr3:uid="{38EFB878-3E49-4400-9A3F-21420E6A96EE}" name="Decile 1" dataDxfId="551"/>
    <tableColumn id="3" xr3:uid="{7FA872BD-3C36-476A-B62B-EE2E5648C8E0}" name="Decile 2" dataDxfId="550"/>
    <tableColumn id="4" xr3:uid="{0B388334-3C1E-49C7-ACC0-8B9E2146CA8A}" name="Decile 3" dataDxfId="549"/>
    <tableColumn id="5" xr3:uid="{7A71A61A-469C-4F5D-92A0-6712D53D11C8}" name="Decile 4" dataDxfId="548"/>
    <tableColumn id="6" xr3:uid="{4994577D-3447-4D95-841C-93662CEE5BE5}" name="Decile 5" dataDxfId="547"/>
    <tableColumn id="7" xr3:uid="{22E199E7-638A-4B2E-A998-C8834AA146A2}" name="Decile 6" dataDxfId="546"/>
    <tableColumn id="8" xr3:uid="{9C1B53DD-916B-4262-A554-31E8781A8DF5}" name="Decile 7" dataDxfId="545"/>
    <tableColumn id="9" xr3:uid="{BE9C541B-EF21-4DB5-80A1-8D05EB549D41}" name="Decile 8" dataDxfId="544"/>
    <tableColumn id="10" xr3:uid="{89D45AF1-853A-4914-9BD3-ED6FD8228283}" name="Decile 9" dataDxfId="543"/>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42D098B7-7791-46B8-8A80-C37D1DD48B40}" name="Figure3.9" displayName="Figure3.9" ref="A3:P5" totalsRowShown="0" headerRowDxfId="542" headerRowBorderDxfId="541" tableBorderDxfId="540">
  <autoFilter ref="A3:P5" xr:uid="{42D098B7-7791-46B8-8A80-C37D1DD48B40}"/>
  <tableColumns count="16">
    <tableColumn id="1" xr3:uid="{C6491CA3-F8AA-460A-AF00-A68EC6512F37}" name="Group of workers" dataDxfId="539"/>
    <tableColumn id="2" xr3:uid="{2A01E0DB-3CC6-4AE3-8CAE-D1D9AD3D88AE}" name="16-17 year olds, 2019_x000a_(per cent)" dataDxfId="538"/>
    <tableColumn id="3" xr3:uid="{C85E9C0F-CCA0-46AD-AF6C-962600A2E679}" name="16-17 year olds, 2021- lower_x000a_(per cent)" dataDxfId="537"/>
    <tableColumn id="4" xr3:uid="{D92C037E-1005-4AF3-B7E0-D3536726E016}" name="16-17 year olds, 2021 - upper_x000a_(per cent)" dataDxfId="536"/>
    <tableColumn id="5" xr3:uid="{456882ED-3B3B-40CF-AD85-9A30DBEAF72B}" name="18-20 year olds, 2019_x000a_(per cent)" dataDxfId="535"/>
    <tableColumn id="6" xr3:uid="{3EB2BCC1-2257-427B-B648-A07DF05677A7}" name="18-20 year olds, 2021- lower_x000a_(per cent)" dataDxfId="534"/>
    <tableColumn id="7" xr3:uid="{D1CD5B47-015E-42FB-8851-EEAADEFC7431}" name="18-20 year olds, 2021 - upper_x000a_(per cent)" dataDxfId="533"/>
    <tableColumn id="8" xr3:uid="{7EEE9617-4BEE-4034-97F8-D6EFD6D03F01}" name="21-22 year olds, 2019_x000a_(per cent)" dataDxfId="532"/>
    <tableColumn id="9" xr3:uid="{C0B468D2-F258-46C4-A38D-CEA9EC3A60DE}" name="21-22 year olds, 2021- lower_x000a_(per cent)" dataDxfId="531"/>
    <tableColumn id="10" xr3:uid="{06424367-67DA-4378-B671-207F68358C4E}" name="21-22 year olds, 2021 - upper_x000a_(per cent)" dataDxfId="530"/>
    <tableColumn id="11" xr3:uid="{17DF08B2-2C70-433E-9A76-A2DEB022CF78}" name="NLW, 2019_x000a_(per cent)" dataDxfId="529"/>
    <tableColumn id="12" xr3:uid="{38C1F0DC-88DE-405F-B61E-0B241DC76DBE}" name="NLW, 2021- lower_x000a_(per cent)" dataDxfId="528"/>
    <tableColumn id="13" xr3:uid="{3ACE30D0-2D53-44A3-BDDA-26E8380D583E}" name="NLW, 2021 - upper_x000a_(per cent)" dataDxfId="527"/>
    <tableColumn id="14" xr3:uid="{66725463-71D9-4035-92DA-2FC791446532}" name="Apprentice rate, 2019_x000a_(per cent)" dataDxfId="526"/>
    <tableColumn id="15" xr3:uid="{1CA19BCD-3688-471F-A48E-E3F0B6DA0F7F}" name="Apprentice rate, 2021- lower_x000a_(per cent)" dataDxfId="525"/>
    <tableColumn id="16" xr3:uid="{5060EE2E-3441-478B-BCB3-B762F9497CE6}" name="Apprentice rate, 2021 - upper_x000a_(per cent)" dataDxfId="52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011B48-C624-4393-95F7-A6207E33E8CA}" name="Figure1.5" displayName="Figure1.5" ref="A3:K22" totalsRowShown="0" headerRowDxfId="886" headerRowBorderDxfId="885" tableBorderDxfId="884">
  <autoFilter ref="A3:K22" xr:uid="{9F011B48-C624-4393-95F7-A6207E33E8CA}"/>
  <tableColumns count="11">
    <tableColumn id="1" xr3:uid="{AA43C432-F509-4E03-BFE9-4425B9E09A7D}" name="Period"/>
    <tableColumn id="2" xr3:uid="{73215FC7-C6A9-457E-86EC-557E521CA278}" name="Total GDP_x000a_(indexed to Feb 2020 =100)" dataDxfId="883"/>
    <tableColumn id="3" xr3:uid="{51E0D549-244F-468D-AC82-77956F936042}" name="Agriculture_x000a_(indexed to Feb 2020 =100)" dataDxfId="882"/>
    <tableColumn id="4" xr3:uid="{88C91A0D-052E-4082-B9DF-347C6DCDD8FB}" name="Manufacturing_x000a_(indexed to Feb 2020 =100)" dataDxfId="881"/>
    <tableColumn id="5" xr3:uid="{ADFD5F9C-32C4-4756-9004-AD33D2A93E13}" name="Construction_x000a_(indexed to Feb 2020 =100)" dataDxfId="880"/>
    <tableColumn id="6" xr3:uid="{CAA52E18-C9AF-4813-B78B-45C1659E81E9}" name="Consumer facing services_x000a_(indexed to Feb 2020 =100)" dataDxfId="879"/>
    <tableColumn id="7" xr3:uid="{57A27D7C-51E0-4277-840D-080257896ED0}" name="All other services_x000a_(indexed to Feb 2020 =100)" dataDxfId="878"/>
    <tableColumn id="8" xr3:uid="{D5FE61DB-3236-4942-A926-F82D2A5D67B4}" name="Wholesale and retail_x000a_(indexed to Feb 2020 =100)" dataDxfId="877"/>
    <tableColumn id="9" xr3:uid="{CE9C500E-0B69-47BD-8463-EDD74E2D7C57}" name="Hospitality_x000a_(indexed to Feb 2020 =100)" dataDxfId="876"/>
    <tableColumn id="10" xr3:uid="{BC31BB91-02E1-4F2A-ABA7-60E2CA2F956B}" name="Health and social care_x000a_(indexed to Feb 2020 =100)" dataDxfId="875"/>
    <tableColumn id="11" xr3:uid="{7CFF786C-BDD0-40A3-937D-1433DDC1142E}" name="Leisure_x000a_(indexed to Feb 2020 =100)" dataDxfId="874"/>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3782F457-AC1C-4C82-8286-DFEF03CECA9B}" name="Figure3.10" displayName="Figure3.10" ref="A3:D54" totalsRowShown="0" headerRowDxfId="523" headerRowBorderDxfId="522" tableBorderDxfId="521">
  <autoFilter ref="A3:D54" xr:uid="{3782F457-AC1C-4C82-8286-DFEF03CECA9B}"/>
  <tableColumns count="4">
    <tableColumn id="1" xr3:uid="{A24E9690-243C-4C7C-947C-8992B68098FD}" name="Hours"/>
    <tableColumn id="2" xr3:uid="{C95CCA20-FCB3-404D-A194-1EF3F66F97F7}" name="Hourly low paid_x000a_(per cent)" dataDxfId="520"/>
    <tableColumn id="3" xr3:uid="{E5318A33-EFAE-4A2C-954E-AEA3D3F3AC90}" name="Weekly low paid_x000a_(per cent)" dataDxfId="519"/>
    <tableColumn id="4" xr3:uid="{D9427ADC-BA57-4CDF-ACA1-E8855719D35E}" name="NLW workers_x000a_(per cent)" dataDxfId="518"/>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D7D577F-9FEB-4102-AFE3-D135E2F2A7AF}" name="Figure3.11" displayName="Figure3.11" ref="A4:E15" totalsRowShown="0" headerRowDxfId="517" headerRowBorderDxfId="516" tableBorderDxfId="515">
  <autoFilter ref="A4:E15" xr:uid="{3D7D577F-9FEB-4102-AFE3-D135E2F2A7AF}"/>
  <tableColumns count="5">
    <tableColumn id="1" xr3:uid="{524ADDFA-64AF-49B8-93F2-790B150EEED9}" name="Year"/>
    <tableColumn id="2" xr3:uid="{087EB059-C83B-4EB2-94E2-257C903DB18A}" name="Weekly low paid_x000a_(per cent)" dataDxfId="514" dataCellStyle="Normal 3"/>
    <tableColumn id="3" xr3:uid="{E9C523AA-5F3B-4021-8D91-11ED8B98998F}" name="Hourly low paid_x000a_(per cent)" dataDxfId="513" dataCellStyle="Normal 3"/>
    <tableColumn id="4" xr3:uid="{487778C2-D7AD-48B4-A91A-48FE619573A0}" name="Upper estimate in hourly low paid_x000a_(per cent)" dataDxfId="512"/>
    <tableColumn id="5" xr3:uid="{49A588F5-3A4F-4014-994D-6552D0DA037E}" name="Lower estimate in hourly low paid_x000a_(per cent)"/>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707E8BA-CFD7-41B8-A9F1-F5E9C9C93EDC}" name="Figure4.1" displayName="Figure4.1" ref="A3:D19" totalsRowShown="0" dataDxfId="511" tableBorderDxfId="510">
  <autoFilter ref="A3:D19" xr:uid="{1707E8BA-CFD7-41B8-A9F1-F5E9C9C93EDC}"/>
  <tableColumns count="4">
    <tableColumn id="1" xr3:uid="{7B8D68B7-5512-4032-8DAF-0831BCEB7C5B}" name="Low-paying occupation" dataDxfId="509"/>
    <tableColumn id="2" xr3:uid="{9EB77152-61D6-476B-8777-EDF548D9760E}" name="Fully furloughed workers in occupation " dataDxfId="508"/>
    <tableColumn id="3" xr3:uid="{F1DF13C0-42AB-4A58-942C-DDD009810336}" name="Flexibly furloughed workers in occupation " dataDxfId="507"/>
    <tableColumn id="4" xr3:uid="{4F372C55-5FD7-4605-B155-6104DC276CB9}" name="All furloughed workers in occupation as percentage of employees in occupation_x000a_(per cent)" dataDxfId="506"/>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BFF8AD6-69BC-462E-A11C-EB7A195E579F}" name="Figure4.2" displayName="Figure4.2" ref="A3:F20" totalsRowShown="0" headerRowDxfId="505" headerRowBorderDxfId="504" tableBorderDxfId="503" dataCellStyle="Normal 3">
  <autoFilter ref="A3:F20" xr:uid="{BBFF8AD6-69BC-462E-A11C-EB7A195E579F}"/>
  <tableColumns count="6">
    <tableColumn id="1" xr3:uid="{D3527D67-E93D-43E8-BD90-CBBF96AA34DA}" name="Low-paying occupation" dataCellStyle="Normal 3"/>
    <tableColumn id="2" xr3:uid="{552CC335-DE07-45CF-B220-E3C3890F4390}" name="Working in same job_x000a_(per cent)" dataDxfId="502" dataCellStyle="Normal 3"/>
    <tableColumn id="3" xr3:uid="{7A485262-50F5-4323-9E88-C8FFC069433B}" name="Furloughed in same job_x000a_(per cent)" dataDxfId="501" dataCellStyle="Normal 3"/>
    <tableColumn id="4" xr3:uid="{553B6E7F-901D-4887-BE62-15306C18EABB}" name="New job in different sector_x000a_(per cent)" dataDxfId="500" dataCellStyle="Normal 3"/>
    <tableColumn id="5" xr3:uid="{9A5E6D82-D438-44F3-BA00-01FE9617EC37}" name="New job in same sector_x000a_(per cent)" dataDxfId="499" dataCellStyle="Normal 3"/>
    <tableColumn id="6" xr3:uid="{E6B072CD-A1F7-4AE2-96A5-CFE5535A76B8}" name="No response _x000a_(per cent)" dataDxfId="498" dataCellStyle="Normal 3"/>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ED852F4-01C3-48C0-A020-D9D24A2DF29D}" name="Figure4.3" displayName="Figure4.3" ref="A3:F8" totalsRowShown="0" headerRowDxfId="497" headerRowBorderDxfId="496" tableBorderDxfId="495" dataCellStyle="Normal 3">
  <autoFilter ref="A3:F8" xr:uid="{AED852F4-01C3-48C0-A020-D9D24A2DF29D}"/>
  <tableColumns count="6">
    <tableColumn id="1" xr3:uid="{8166E13C-3703-45D7-8579-E2572473CF01}" name="Rate population" dataCellStyle="Normal 3"/>
    <tableColumn id="2" xr3:uid="{701FB00F-236F-4BDF-ADC8-D03B5065BF69}" name="Working in same job_x000a_(per cent)" dataDxfId="494" dataCellStyle="Normal 3"/>
    <tableColumn id="3" xr3:uid="{E0BE684E-1E4A-4599-9C64-13A954EB8234}" name="Furloughed in same job_x000a_(per cent)" dataDxfId="493" dataCellStyle="Normal 3"/>
    <tableColumn id="4" xr3:uid="{56CB038F-CCD5-49C6-9623-BAC2D9EFAED9}" name="New job in different sector_x000a_(per cent)" dataDxfId="492" dataCellStyle="Normal 3"/>
    <tableColumn id="5" xr3:uid="{74057680-85C0-4147-8E14-C6729640ABDE}" name="New job in same sector_x000a_(per cent)" dataDxfId="491" dataCellStyle="Normal 3"/>
    <tableColumn id="6" xr3:uid="{5E966121-0766-483A-9A74-42627495EB91}" name="No response_x000a_(per cent)" dataDxfId="490" dataCellStyle="Normal 3"/>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88F13017-D4C7-46F5-B662-90C10A550FBB}" name="Figure4.4" displayName="Figure4.4" ref="A3:E29" totalsRowShown="0" headerRowDxfId="489" dataDxfId="487" headerRowBorderDxfId="488" tableBorderDxfId="486">
  <autoFilter ref="A3:E29" xr:uid="{88F13017-D4C7-46F5-B662-90C10A550FBB}"/>
  <tableColumns count="5">
    <tableColumn id="1" xr3:uid="{C9A96B6D-89AC-418C-82C8-12475F486515}" name="Quarter" dataDxfId="485"/>
    <tableColumn id="2" xr3:uid="{AFF2CEB9-BACA-4281-8B14-01BE3C6CB048}" name="23+ in low-paying occupations_x000a_(per cent)" dataDxfId="484"/>
    <tableColumn id="3" xr3:uid="{9C72AAAE-0179-4EFD-A4D0-DD31206F2228}" name="23+ in other occupations_x000a_(per cent)" dataDxfId="483"/>
    <tableColumn id="4" xr3:uid="{105E3E31-0C38-4E8C-87C4-E51D2CF878C1}" name="All workers in low-paying occupations_x000a_(per cent)" dataDxfId="482"/>
    <tableColumn id="5" xr3:uid="{62E4EDC5-4259-4962-9A6B-1CCD13645799}" name="All workers in other occupations_x000a_(per cent)" dataDxfId="481"/>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CC25C14-E694-4A14-893A-60F7224D72B8}" name="Figure5.1" displayName="Figure5.1" ref="A3:C34" totalsRowShown="0" headerRowDxfId="480" dataDxfId="478" headerRowBorderDxfId="479" tableBorderDxfId="477">
  <autoFilter ref="A3:C34" xr:uid="{093EBABA-B04F-4EA1-B345-3A0CBE978499}"/>
  <tableColumns count="3">
    <tableColumn id="1" xr3:uid="{D08A030B-D637-4917-AF6B-E8694178F606}" name="Date" dataDxfId="476"/>
    <tableColumn id="2" xr3:uid="{E4EFF870-32C5-4C62-A68C-285F384EF9DA}" name="April bite (per cent)" dataDxfId="475"/>
    <tableColumn id="3" xr3:uid="{28857961-3AF3-4D3C-A730-A0892AC77DD7}" name="Mid-year bite (per cent)" dataDxfId="474"/>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802A6F5E-C37D-4458-AE4F-0C2D6E4432CC}" name="Figure5.2" displayName="Figure5.2" ref="A3:D290" totalsRowShown="0" headerRowDxfId="473" dataDxfId="471" headerRowBorderDxfId="472" tableBorderDxfId="470">
  <autoFilter ref="A3:D290" xr:uid="{B4A741A0-66A9-413F-B9A6-169732209C7E}"/>
  <tableColumns count="4">
    <tableColumn id="1" xr3:uid="{2DF847EC-F248-4DE0-9462-FC10F1D23334}" name="Date" dataDxfId="469"/>
    <tableColumn id="2" xr3:uid="{8695C7F7-6DF5-4BB4-9E1B-9FB525CC8580}" name="Nominal (pounds)" dataDxfId="468"/>
    <tableColumn id="3" xr3:uid="{2FB7B957-9962-47DF-B5B2-0D4BD9BAC5F4}" name="CPIH adjusted (pounds, 2021 prices)" dataDxfId="467"/>
    <tableColumn id="4" xr3:uid="{DF190505-8243-4D7B-8D90-40499FBC0B76}" name="AWE adjusted (pounds, 2021 prices)" dataDxfId="466"/>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CDEACF07-389E-4A0B-A4E9-75EEA93DA824}" name="Figure5.3" displayName="Figure5.3" ref="A3:D6" totalsRowShown="0" headerRowDxfId="465" dataDxfId="464" tableBorderDxfId="463">
  <autoFilter ref="A3:D6" xr:uid="{5B4FC90B-C2D1-46E8-ADF7-4AA5D5E15593}"/>
  <tableColumns count="4">
    <tableColumn id="1" xr3:uid="{8E33E68D-82B5-4F8E-AE58-D021D79F4973}" name="Measure"/>
    <tableColumn id="2" xr3:uid="{B3C67F68-F4D1-4A20-8906-6137B6E733AC}" name="2019-2021 (Upper estimate, per cent)" dataDxfId="462"/>
    <tableColumn id="3" xr3:uid="{E2844395-B1B0-4A0F-B63A-BF37E5B5FEEF}" name="2019-2021 (Upper estimate, per cent)2" dataDxfId="461"/>
    <tableColumn id="4" xr3:uid="{1189EDC4-8A8E-4FFF-B0F5-75FCFCC1FD00}" name="2017-2019" dataDxfId="460"/>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F5D299E0-AA3C-439F-9127-71831B9F3C7D}" name="FIgure5.4" displayName="FIgure5.4" ref="A3:D15" totalsRowShown="0" headerRowDxfId="459" dataDxfId="458" tableBorderDxfId="457">
  <autoFilter ref="A3:D15" xr:uid="{7F78EC39-2133-45A8-B048-F9E82DF29691}"/>
  <tableColumns count="4">
    <tableColumn id="1" xr3:uid="{54E1FFE2-C58E-4FA1-883F-262D4D7E7BDB}" name="Hourly Pay Decile" dataDxfId="456"/>
    <tableColumn id="2" xr3:uid="{BA86157C-793C-4A3A-942B-D78143BB5C9D}" name="2019-2021 (Lower pay estimate, per cent)" dataDxfId="455"/>
    <tableColumn id="3" xr3:uid="{9F97079C-F07F-4BE5-A7E0-42605991B183}" name="2019-2021 (Upper pay estimate, per cent)" dataDxfId="454"/>
    <tableColumn id="4" xr3:uid="{FB4CC8A2-C829-41A1-A5A4-0123066A04DA}" name="2017-2019" dataDxfId="45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108944FC-E21C-4A9D-863F-171C356DAB72}" name="Figure1.6" displayName="Figure1.6" ref="A4:G39" totalsRowShown="0" headerRowDxfId="873" headerRowBorderDxfId="872" tableBorderDxfId="871">
  <autoFilter ref="A4:G39" xr:uid="{108944FC-E21C-4A9D-863F-171C356DAB72}"/>
  <tableColumns count="7">
    <tableColumn id="1" xr3:uid="{BE1E5A6B-E55B-4157-976D-BB375F61CC27}" name="Period" dataDxfId="870"/>
    <tableColumn id="2" xr3:uid="{B03AF022-9A06-4547-9629-464C938AC00B}" name="Survey Wave"/>
    <tableColumn id="3" xr3:uid="{C3D5C358-7C7F-4AF1-986F-D2FBD39117A7}" name="Hospitality_x000a_(per cent)" dataDxfId="869"/>
    <tableColumn id="4" xr3:uid="{2D8E37ED-4182-46D7-BFAA-B3DA2C1574C5}" name="Leisure_x000a_(per cent)" dataDxfId="868"/>
    <tableColumn id="5" xr3:uid="{C8778A8C-E785-4D02-B897-880DA860C0EC}" name="Wholesale and retail_x000a_(per cent)" dataDxfId="867"/>
    <tableColumn id="6" xr3:uid="{4AF82785-14C9-4939-963A-6C4E5D206CF6}" name="Other services_x000a_(per cent)" dataDxfId="866"/>
    <tableColumn id="7" xr3:uid="{D8E09677-77F0-46CF-8798-E8C4D58361C0}" name="All businesses_x000a_(per cent)" dataDxfId="865"/>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6A0BE28E-2B69-419D-B267-CEB62C71F3FD}" name="Figure5.5" displayName="Figure5.5" ref="A3:F18" totalsRowShown="0" headerRowDxfId="452" dataDxfId="450" headerRowBorderDxfId="451" tableBorderDxfId="449">
  <autoFilter ref="A3:F18" xr:uid="{E146332F-F8BF-4FFE-BF4F-630636E82B8C}"/>
  <tableColumns count="6">
    <tableColumn id="1" xr3:uid="{900A0794-9718-4194-8E00-6BC5E31CF736}" name="Low paying industries"/>
    <tableColumn id="2" xr3:uid="{BD42F66B-C9A1-4F1C-B006-24E055BF5BFE}" name="2015 (per cent)" dataDxfId="448"/>
    <tableColumn id="3" xr3:uid="{59A4DCA3-3B73-4374-A462-B8E13A4B8C1B}" name="2017 (per cent)" dataDxfId="447"/>
    <tableColumn id="4" xr3:uid="{65C94CD8-AFE8-4BBD-A27A-CDFFBB4845E7}" name="2019 (per cent)" dataDxfId="446"/>
    <tableColumn id="5" xr3:uid="{90F06AFB-3807-4075-AC06-C8D37EC1A157}" name="2021 (Lower pay estimate, per cent)" dataDxfId="445"/>
    <tableColumn id="6" xr3:uid="{9EBB858C-9FB0-4CA6-A6E1-9061480E45C1}" name="2021 (Upper pay estimate, per cent)" dataDxfId="444"/>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B801F5B2-FC6F-4AAC-9763-CC0515715569}" name="Figure5.5a" displayName="Figure5.5a" ref="A3:G158" totalsRowShown="0" headerRowDxfId="334" dataDxfId="332" headerRowBorderDxfId="333" tableBorderDxfId="331">
  <autoFilter ref="A3:G158" xr:uid="{DF40362F-6459-4F55-BBF8-7524CB6C6DD8}"/>
  <tableColumns count="7">
    <tableColumn id="1" xr3:uid="{4A2353F3-37EC-4E9D-962D-BCCDB6867DF0}" name="Industry group" dataDxfId="330"/>
    <tableColumn id="2" xr3:uid="{67556AB6-4E5C-42A4-A9AC-7012A46A4DFD}" name="Low paying Industry (Yes/No)" dataDxfId="329"/>
    <tableColumn id="3" xr3:uid="{AA727A9D-747B-4DAB-985A-5EF9747E9729}" name="Year" dataDxfId="328"/>
    <tableColumn id="4" xr3:uid="{6E2070B4-1D24-4FAD-B413-3D276EFBC7CE}" name="Pay estimate" dataDxfId="327"/>
    <tableColumn id="5" xr3:uid="{3805F3E0-B6B0-4007-8B85-4C24CFCC7A3A}" name="Median pay (£)" dataDxfId="326"/>
    <tableColumn id="6" xr3:uid="{B4C13D9A-50FC-4BAA-8643-90C5C73A9568}" name="10th percentile pay (£)" dataDxfId="325"/>
    <tableColumn id="7" xr3:uid="{C15A9414-7E2A-4FD8-B988-7B5F6DB123D0}" name="Difference between median and 10th percentile (percent)" dataDxfId="324"/>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30E87D0F-2173-45C2-BD47-E4E35088E879}" name="Figure5.6" displayName="Figure5.6" ref="A3:E7" totalsRowShown="0" headerRowDxfId="443" dataDxfId="442" tableBorderDxfId="441">
  <autoFilter ref="A3:E7" xr:uid="{8AC11C19-1D87-43C7-B6AE-676038E9A76D}"/>
  <tableColumns count="5">
    <tableColumn id="1" xr3:uid="{44289406-EAD6-4C0E-96A2-72C683B00678}" name="Outcome two years on " dataDxfId="440"/>
    <tableColumn id="2" xr3:uid="{90963E73-F018-43D6-9B3C-A818F81D55D4}" name="2017 NLW Workers in 2019 (per cent)" dataDxfId="439"/>
    <tableColumn id="3" xr3:uid="{8FA448C4-FB0D-4A67-B6C6-E3808D69D45A}" name="Other 2017 Workers in 2019 (per cent)" dataDxfId="438"/>
    <tableColumn id="4" xr3:uid="{22A47A69-3F46-40C9-9BE5-7E60B0E5C9A5}" name="2019 NLW workers in 2021 (per cent)" dataDxfId="437"/>
    <tableColumn id="5" xr3:uid="{49B8FF4B-9F6A-44F9-983D-DE1CAC8253AD}" name="Other 2019 Workers in 2021 (per cent)" dataDxfId="436"/>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7436C67C-FD9C-48D6-AA3E-03AD024A2531}" name="Figure5.7" displayName="Figure5.7" ref="A3:D15" totalsRowShown="0" headerRowDxfId="435" dataDxfId="434" tableBorderDxfId="433">
  <autoFilter ref="A3:D15" xr:uid="{AB02DF27-5C7C-4E20-8638-906B029BF3D9}"/>
  <tableColumns count="4">
    <tableColumn id="1" xr3:uid="{1435C6FF-F163-4D9C-9592-9650270B8380}" name="Region/Country" dataDxfId="432"/>
    <tableColumn id="2" xr3:uid="{D136A000-32B4-4494-835B-8DAFACB0F8F8}" name="2019 median (pounds)" dataDxfId="431"/>
    <tableColumn id="3" xr3:uid="{7C03DAAA-31F0-4306-891F-2668AE0BDE33}" name="Growth in median hourly pay (2019-2021, Lower Estimate)" dataDxfId="430"/>
    <tableColumn id="4" xr3:uid="{49639590-B721-403D-BA05-45F39990114C}" name="Growth in median hourly pay (2019-2021, Upper Estimate)" dataDxfId="429"/>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39A580FE-9ED8-4A7F-8F5C-9BC8243F52D2}" name="Figure5.8" displayName="Figure5.8" ref="A3:C20" totalsRowShown="0" headerRowDxfId="428" headerRowBorderDxfId="427" tableBorderDxfId="426">
  <autoFilter ref="A3:C20" xr:uid="{397DECDE-08AD-451F-93EA-8BEF494F610A}"/>
  <tableColumns count="3">
    <tableColumn id="1" xr3:uid="{AD05123A-042B-4B04-BF68-C48C4CF2E009}" name="Low paying occupation" dataDxfId="425"/>
    <tableColumn id="2" xr3:uid="{78B973CF-30BF-4B94-AFC2-FD8627AA2D97}" name="Lower Estimate (per cent)" dataDxfId="424"/>
    <tableColumn id="3" xr3:uid="{58C1A34A-3DA4-440F-807C-FA09BB3FB49E}" name="Upper Estimate (per cent)" dataDxfId="423"/>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49D1AFAF-51B7-4A06-85A1-6C1A8129E93F}" name="FIgure5.9" displayName="FIgure5.9" ref="A3:D8" totalsRowShown="0" headerRowDxfId="422" dataDxfId="420" headerRowBorderDxfId="421" tableBorderDxfId="419">
  <autoFilter ref="A3:D8" xr:uid="{3BB801BB-4F8C-42B2-8469-0CE9D7175C43}"/>
  <tableColumns count="4">
    <tableColumn id="1" xr3:uid="{D8328DEF-A7FC-4E65-8A31-4A96BC43C4D4}" name="Group of workers" dataDxfId="418"/>
    <tableColumn id="2" xr3:uid="{6D4A15CD-9815-4345-8EA3-1458686C3C5A}" name="2019 (per cent)" dataDxfId="417"/>
    <tableColumn id="3" xr3:uid="{69FEB618-E182-4B39-913C-4EA201F9D7E9}" name="2021 lower estimate (per cent)" dataDxfId="416"/>
    <tableColumn id="4" xr3:uid="{D1FFE3CD-C4C5-4401-92D4-BB6EAE348B02}" name="2021 upper estimate (per cent)" dataDxfId="415"/>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FE0CE820-4AF6-4555-AE87-DE65FCF6C941}" name="Figure5.10a" displayName="Figure5.10a" ref="A3:G6" totalsRowShown="0" headerRowDxfId="414" dataDxfId="412" headerRowBorderDxfId="413" tableBorderDxfId="411">
  <autoFilter ref="A3:G6" xr:uid="{A3B9EA18-5119-4B84-8836-BCB924928804}"/>
  <tableColumns count="7">
    <tableColumn id="1" xr3:uid="{D1E0F74C-BBD0-4298-995E-0FBF250D038D}" name="Pay estimates" dataDxfId="410"/>
    <tableColumn id="2" xr3:uid="{7560514E-B0B7-44FA-B1C9-B8B1E0B2ECBC}" name="Number of workers covered in 2016 (thousands)" dataDxfId="409"/>
    <tableColumn id="3" xr3:uid="{0A109A5B-BDC0-4DC3-9586-6361ECDB5E6B}" name="Number of workers covered in 2017 (thousands)" dataDxfId="408"/>
    <tableColumn id="4" xr3:uid="{8E0656A0-1D5B-4840-BBD8-B43CF3CBB013}" name="Number of workers covered in 2018 (thousands)" dataDxfId="407"/>
    <tableColumn id="5" xr3:uid="{2FEFCF89-72DA-441D-AB06-908360F638D6}" name="Number of workers covered in 2019 (thousands)" dataDxfId="406"/>
    <tableColumn id="6" xr3:uid="{EB1D7C93-B713-4310-977F-2C72F818CFAD}" name="Number of workers covered in 2020 (thousands)" dataDxfId="405"/>
    <tableColumn id="7" xr3:uid="{B01E368E-6C20-477C-9339-69A608B5892E}" name="Number of workers covered in 2021 (thousands)" dataDxfId="404"/>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1EEB3364-082E-47EB-B897-4459250F7F33}" name="Figure5.10b" displayName="Figure5.10b" ref="A7:G10" totalsRowShown="0" headerRowDxfId="403" dataDxfId="401" headerRowBorderDxfId="402" tableBorderDxfId="400">
  <autoFilter ref="A7:G10" xr:uid="{C628B31F-AC8A-477C-B3E2-6651A9604B14}"/>
  <tableColumns count="7">
    <tableColumn id="1" xr3:uid="{C1FEA772-3B5D-41B8-86C7-904DF395DDD3}" name="Pay estimates" dataDxfId="399"/>
    <tableColumn id="2" xr3:uid="{13215E3A-8867-4DD1-A9DB-4041A53D46D6}" name="Proportion of workers covered in 2016 (percent)" dataDxfId="398"/>
    <tableColumn id="3" xr3:uid="{7C4E38E7-A12F-415F-8DF8-E7E38118F7DD}" name="Proportion of workers covered in 2017 (percent)" dataDxfId="397"/>
    <tableColumn id="4" xr3:uid="{2910F1B2-1D94-4616-AD97-4EE5D3B22203}" name="Proportion of workers covered in 2018 (percent)" dataDxfId="396"/>
    <tableColumn id="5" xr3:uid="{D91CCDDB-D644-4659-A788-76BAEC6416A1}" name="Proportion of workers covered in 2019 (percent)" dataDxfId="395"/>
    <tableColumn id="6" xr3:uid="{AE6A388C-8B96-443D-A8B5-32ED7DC914A9}" name="Proportion of workers covered in 2020 (percent)" dataDxfId="394"/>
    <tableColumn id="7" xr3:uid="{B25F7C80-E4D6-45C8-A883-0FA55743883A}" name="Proportion of workers covered in 2021 (percent)" dataDxfId="393"/>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9CF0E72F-5CB9-4B77-A50F-440A9338BAF0}" name="Figure5.11" displayName="Figure5.11" ref="A3:G7" totalsRowShown="0" headerRowDxfId="392" dataDxfId="391" tableBorderDxfId="390">
  <autoFilter ref="A3:G7" xr:uid="{52EB5539-326A-4ED6-B7A4-22151E6D8CF9}"/>
  <tableColumns count="7">
    <tableColumn id="1" xr3:uid="{880B4286-9CAA-4CCD-A68C-3833D76E9E9C}" name="Hourly pay group" dataDxfId="389"/>
    <tableColumn id="2" xr3:uid="{7F263328-C3B2-40B2-8A9A-65844D03386C}" name="Percent of employees in 2016" dataDxfId="388"/>
    <tableColumn id="3" xr3:uid="{61B42C0E-CE83-42CF-818A-F0594247588F}" name="Percent of employees in 2017" dataDxfId="387"/>
    <tableColumn id="4" xr3:uid="{DCD5FD01-DC9E-4BDB-BA20-44398DDF9206}" name="Percent of employees in 2018" dataDxfId="386"/>
    <tableColumn id="5" xr3:uid="{3860F810-DD9B-4EE4-A712-B4ADDDB12A3D}" name="Percent of employees in 2019" dataDxfId="385"/>
    <tableColumn id="6" xr3:uid="{EB7E06F3-AF19-40A7-82F0-1132E72285EB}" name="Percent of employees in 2020" dataDxfId="384"/>
    <tableColumn id="7" xr3:uid="{E585B280-755D-4E20-B39D-F34E5A59EAA7}" name="Percent of employees in 20162" dataDxfId="383"/>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DE5243F0-AF70-42AD-B676-20E433DE414D}" name="Figure5.12" displayName="Figure5.12" ref="A3:C14" totalsRowShown="0" headerRowDxfId="382" tableBorderDxfId="381">
  <autoFilter ref="A3:C14" xr:uid="{E70F8CE5-EF5C-4CB6-899F-3EE407DB41C3}"/>
  <tableColumns count="3">
    <tableColumn id="1" xr3:uid="{B5046B46-ECDD-4BB4-A33C-DEC4FE12DAE8}" name="Group of workers" dataDxfId="380"/>
    <tableColumn id="2" xr3:uid="{FED75BF1-929C-4E10-AE99-CBC4D13B7244}" name="2020 Q4 (percentage points)" dataDxfId="379"/>
    <tableColumn id="3" xr3:uid="{515F2EE5-42F6-4F15-B96C-773DD62706B2}" name="2021 June-August (percentage points)" dataDxfId="37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D3DF15AA-07E3-43A7-B129-B839BAEF51DE}" name="Figure1.7" displayName="Figure1.7" ref="A4:G32" totalsRowShown="0" headerRowDxfId="864" headerRowBorderDxfId="863" tableBorderDxfId="862">
  <autoFilter ref="A4:G32" xr:uid="{D3DF15AA-07E3-43A7-B129-B839BAEF51DE}"/>
  <tableColumns count="7">
    <tableColumn id="1" xr3:uid="{64C81A31-69B9-4803-A1FF-399C2B682C8C}" name="Period" dataDxfId="861"/>
    <tableColumn id="2" xr3:uid="{122F3A5B-D2DF-4CDB-977E-DA5DA87D3977}" name="Survey Wave"/>
    <tableColumn id="3" xr3:uid="{2943EF8F-49B3-4A28-AE1B-9090F69EFEBE}" name="Low or no confidence meeting debt obligations_x000a_(per cent)"/>
    <tableColumn id="4" xr3:uid="{501F2CF4-4AD8-4ED2-B43B-3A02109AFC70}" name="Low confidence surviving next 3 months_x000a_(per cent)"/>
    <tableColumn id="5" xr3:uid="{104B4D68-103C-47CC-82AD-4849C185FEF7}" name="No confidence surviving next 3 months_x000a_(per cent)"/>
    <tableColumn id="6" xr3:uid="{B81FECDE-E7A3-48E5-9371-666E07FCEC24}" name="Moderate risk of insolvency_x000a_(per cent)"/>
    <tableColumn id="7" xr3:uid="{5799A0B2-DFBF-41D5-915D-399FC1340A63}" name="Severe risk of insolvency_x000a_(per cent)"/>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BDF5C19E-9790-41A8-9C03-B485440BC092}" name="Figure5.13" displayName="Figure5.13" ref="A3:C10" totalsRowShown="0" headerRowDxfId="377" dataDxfId="376" tableBorderDxfId="375">
  <autoFilter ref="A3:C10" xr:uid="{BABE6D91-630E-46F4-80A9-89EE04727214}"/>
  <tableColumns count="3">
    <tableColumn id="1" xr3:uid="{3E059F9E-2993-4890-8256-5245BAB139FB}" name="Ethnicity" dataDxfId="374"/>
    <tableColumn id="2" xr3:uid="{A3595AC0-DF1A-4A3E-BE4A-CF00BBBAEFC3}" name="2020 Q4 (percentage points)" dataDxfId="373"/>
    <tableColumn id="3" xr3:uid="{8C5CB266-5A7B-4A67-BAFE-51B2C5200E75}" name="2021 June-August (percentage points)" dataDxfId="372"/>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3BB6725A-6E0F-4B8A-8691-B5AD6BA5DA64}" name="Figure5.14" displayName="Figure5.14" ref="A3:H30" totalsRowShown="0" headerRowDxfId="371" dataDxfId="370" tableBorderDxfId="369">
  <autoFilter ref="A3:H30" xr:uid="{C3037061-6735-4242-9BBE-6778E043710E}"/>
  <tableColumns count="8">
    <tableColumn id="1" xr3:uid="{ABF2FC55-309F-4228-9DE5-474301D53F87}" name="Date" dataDxfId="368"/>
    <tableColumn id="2" xr3:uid="{700683DB-7B17-4B4D-905C-5B14449DE953}" name="Low-paying occupations not in shutdown sectors (Employment Index 2020Q1=100)" dataDxfId="367"/>
    <tableColumn id="3" xr3:uid="{64897227-EE7D-4770-9D93-B5CFDA79ED11}" name="Low-paying occupations in shutdown sectors (Employment Index 2020Q1=100)" dataDxfId="366"/>
    <tableColumn id="4" xr3:uid="{5C7BD07D-F3C1-4E8D-A81D-3C4DFDD5210B}" name="All low-paying occupations (Employment Index 2020Q1=100)" dataDxfId="365"/>
    <tableColumn id="5" xr3:uid="{2438AD29-C17D-496F-B3EA-31CAF19BA770}" name="Non low-paying occupations not in shutdown sectors (Employment Index 2020Q1=100)" dataDxfId="364"/>
    <tableColumn id="6" xr3:uid="{4C9FA2E9-93A2-4C48-AD27-5E05B68110F5}" name="Non low-paying occupations in shutdown sectors (Employment Index 2020Q1=100)" dataDxfId="363"/>
    <tableColumn id="7" xr3:uid="{33D19660-4C04-41E6-A215-D2CD19BD5AE1}" name="All non low-paying occupations (Employment Index 2020Q1=100)" dataDxfId="362"/>
    <tableColumn id="8" xr3:uid="{F780F53A-27CA-41F4-87E7-3EA77B86B55C}" name="All workers (Employment Index 2020Q1=100)" dataDxfId="361"/>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6592A31E-0C5D-44E9-B902-BD7912B1D5A8}" name="Figure5.15" displayName="Figure5.15" ref="A3:F29" totalsRowShown="0" headerRowDxfId="360" dataDxfId="359" tableBorderDxfId="358">
  <autoFilter ref="A3:F29" xr:uid="{1CBDDEBA-F630-41A0-AD43-151BCFF24E90}"/>
  <tableColumns count="6">
    <tableColumn id="1" xr3:uid="{2C5AC069-16AC-4F28-9C60-5C61D80934DE}" name="Date" dataDxfId="357"/>
    <tableColumn id="2" xr3:uid="{65098328-8164-459F-B634-FA4EA33EA3F0}" name="1 (lowest coverage), Employment Index(2016 March=100)" dataDxfId="356"/>
    <tableColumn id="3" xr3:uid="{15ACCF88-5707-4320-937E-3A81BB19259D}" name="2, Employment Index(2016 March=100)" dataDxfId="355"/>
    <tableColumn id="4" xr3:uid="{C9C54323-ECFE-4AA8-9A7A-F53A2702CE20}" name="3, Employment Index(2016 March=100)" dataDxfId="354"/>
    <tableColumn id="5" xr3:uid="{276DB4BC-B4ED-4142-931F-976104831351}" name="4, Employment Index(2016 March=100)" dataDxfId="353"/>
    <tableColumn id="6" xr3:uid="{DBF2EBDB-7DDD-4876-93A3-B5CE74A5F98D}" name=" 5 (highest coverage), Employment Index(2016 March=100)" dataDxfId="352"/>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19DE014A-0688-4AE5-9220-9D65E44BE4AC}" name="Figure5.16" displayName="Figure5.16" ref="A3:F29" totalsRowShown="0" headerRowDxfId="351" dataDxfId="350" tableBorderDxfId="349">
  <autoFilter ref="A3:F29" xr:uid="{75A0F0F7-488C-474D-98BC-3463C69F9A3E}"/>
  <tableColumns count="6">
    <tableColumn id="1" xr3:uid="{6DCDF1B1-2FE3-4A9E-B945-0C31F5B6783B}" name="Date" dataDxfId="348"/>
    <tableColumn id="2" xr3:uid="{1B3F30F9-41AE-4B81-986D-FA88820C5E91}" name="1 (lowest coverage), Employment Index(2016 March=100)" dataDxfId="347"/>
    <tableColumn id="3" xr3:uid="{EE410087-922C-411D-9B0C-08619C0516A7}" name="2, Employment Index(2016 March=100)" dataDxfId="346"/>
    <tableColumn id="4" xr3:uid="{B4436808-DE34-42AA-89B8-47044DF0BC3D}" name="3, Employment Index(2016 March=100)" dataDxfId="345"/>
    <tableColumn id="5" xr3:uid="{2D536114-B5B9-4F16-BF3C-18A5DE55E31A}" name="4, Employment Index(2016 March=100)" dataDxfId="344"/>
    <tableColumn id="6" xr3:uid="{F0C859E2-0853-4CE0-8158-0CBF9AF1A74B}" name=" 5 (highest coverage), Employment Index(2016 March=100)" dataDxfId="343"/>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AD73EA0E-9F38-42A0-8D20-01D6CC81C62B}" name="Figure5.17" displayName="Figure5.17" ref="A3:E30" totalsRowShown="0" headerRowDxfId="342" dataDxfId="341" tableBorderDxfId="340">
  <autoFilter ref="A3:E30" xr:uid="{4EBDD801-4CA4-4E37-82D1-5FE3B5590A0C}"/>
  <tableColumns count="5">
    <tableColumn id="1" xr3:uid="{FC2F0F52-629F-4C9B-BCFE-5DC9A97FF357}" name="Quarter" dataDxfId="339"/>
    <tableColumn id="2" xr3:uid="{09AE3064-4B9E-4BA6-BF2A-67E89BB1ED95}" name="Mean hours worked in low-paying sectors " dataDxfId="338"/>
    <tableColumn id="3" xr3:uid="{87AE5EF1-08EB-4B5C-B325-9BD4FD4034A4}" name="Mean hours worked in non low-paying sectors" dataDxfId="337"/>
    <tableColumn id="4" xr3:uid="{47E112A5-2A59-41B2-BF0F-7197BD05E0A6}" name="Percent of workers unemployed in low-paying sectors" dataDxfId="336"/>
    <tableColumn id="5" xr3:uid="{AB4ABEA0-8C33-449A-AEAD-C9DEEDE6B06A}" name="Percent of workers unemployed in non low-paying sectors" dataDxfId="335"/>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FA2DA23C-4C70-4618-AD67-8B02F9F8C074}" name="Figure6.1" displayName="Figure6.1" ref="A3:G8" totalsRowShown="0" headerRowDxfId="323" headerRowBorderDxfId="322" tableBorderDxfId="321">
  <autoFilter ref="A3:G8" xr:uid="{FA2DA23C-4C70-4618-AD67-8B02F9F8C074}"/>
  <tableColumns count="7">
    <tableColumn id="1" xr3:uid="{9FE147EA-90EF-41D0-A9B8-8A890B26AA9D}" name="Age group" dataCellStyle="Normal 3"/>
    <tableColumn id="2" xr3:uid="{A8C61FCF-959B-4DAA-BDDD-777F243A8BCA}" name="Employed, in full-time education_x000a_(per cent)" dataDxfId="320"/>
    <tableColumn id="3" xr3:uid="{D4A3D910-AD40-4E2A-8BD1-DE5EAD0F61E2}" name="Employed, not in full-time education_x000a_(per cent)" dataDxfId="319"/>
    <tableColumn id="4" xr3:uid="{E092911A-2C20-4549-B7C4-3C4A3853EE57}" name="Unemployed, in full-time education_x000a_(per cent)" dataDxfId="318"/>
    <tableColumn id="5" xr3:uid="{608DA876-EC7A-433A-B6DE-EAF6A472211C}" name="Unemployed, not in full-time education_x000a_(per cent)" dataDxfId="317"/>
    <tableColumn id="6" xr3:uid="{9774F449-57BC-4955-A13F-A42BE5D55AB0}" name="Inactive, in full-time education_x000a_(per cent)" dataDxfId="316"/>
    <tableColumn id="7" xr3:uid="{D8C22E11-D021-4FFD-AB6F-525AA1B8109C}" name="Inactive, not in full-time education_x000a_(per cent)" dataDxfId="315"/>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E1885872-4E44-4638-881F-BFC51AECB8EB}" name="Figure6.2" displayName="Figure6.2" ref="A3:F18" totalsRowShown="0" headerRowDxfId="314" headerRowBorderDxfId="313" tableBorderDxfId="312">
  <autoFilter ref="A3:F18" xr:uid="{E1885872-4E44-4638-881F-BFC51AECB8EB}"/>
  <tableColumns count="6">
    <tableColumn id="1" xr3:uid="{FD55C444-5944-480E-AE74-27FCB326F300}" name="Age" dataDxfId="311" dataCellStyle="Normal 3"/>
    <tableColumn id="2" xr3:uid="{EFFB1D7F-84D6-41DE-801B-9C3AA9595335}" name="Hospitality_x000a_(per cent)" dataDxfId="310"/>
    <tableColumn id="3" xr3:uid="{BA6819E5-3325-47DB-93EC-810B282F08B2}" name="Retail_x000a_(per cent)" dataDxfId="309"/>
    <tableColumn id="4" xr3:uid="{34B30663-81E1-46D3-BF76-E10A5D9F65C0}" name="Leisure_x000a_(per cent)" dataDxfId="308"/>
    <tableColumn id="5" xr3:uid="{6AF0C07D-E223-4B1A-9495-2E1DDD347181}" name="Social care_x000a_(per cent)" dataDxfId="307"/>
    <tableColumn id="6" xr3:uid="{80E52F25-1AAA-49DC-B1D1-43579ACF01C5}" name="Other low-paying sector_x000a_(per cent)" dataDxfId="306"/>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AF98BCE4-D164-41A4-9C9B-6C4DBD5F1927}" name="Figure6.3" displayName="Figure6.3" ref="A3:F90" totalsRowShown="0" headerRowDxfId="305" headerRowBorderDxfId="304" tableBorderDxfId="303">
  <autoFilter ref="A3:F90" xr:uid="{AF98BCE4-D164-41A4-9C9B-6C4DBD5F1927}"/>
  <tableColumns count="6">
    <tableColumn id="1" xr3:uid="{4EB0FF54-EF5A-4D22-8A40-858DE9F01A5B}" name="Week beginning" dataDxfId="302"/>
    <tableColumn id="2" xr3:uid="{0E7DAE8B-9918-4BDB-9450-77CE8A8570FC}" name="16-17_x000a_(percentage points)" dataDxfId="301"/>
    <tableColumn id="3" xr3:uid="{A8FD0E2D-7638-45F5-960D-786B1FCF069E}" name="18-20_x000a_(percentage points)" dataDxfId="300"/>
    <tableColumn id="4" xr3:uid="{C18B94F5-945D-47B5-A8D1-C785E6B191AA}" name="21-22_x000a_(percentage points)" dataDxfId="299"/>
    <tableColumn id="5" xr3:uid="{10512A72-96FB-4484-B10D-CF3162D829A4}" name="23-24_x000a_(percentage points)" dataDxfId="298"/>
    <tableColumn id="6" xr3:uid="{283151C0-7B52-486A-9A30-1492F5A35231}" name="25+_x000a_(percentage points)" dataDxfId="297"/>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FCE3D20C-4828-408D-AFEB-6265F3875E33}" name="Figure6.4" displayName="Figure6.4" ref="A3:D90" totalsRowShown="0" headerRowBorderDxfId="296" tableBorderDxfId="295">
  <autoFilter ref="A3:D90" xr:uid="{FCE3D20C-4828-408D-AFEB-6265F3875E33}"/>
  <tableColumns count="4">
    <tableColumn id="1" xr3:uid="{89DF5A3B-7A23-4556-9F8B-7F32BFA227C3}" name="Week beginning" dataDxfId="294"/>
    <tableColumn id="2" xr3:uid="{8BC11010-E011-4D8E-9448-5DC1CEAA243D}" name="Hospitality" dataDxfId="293" dataCellStyle="Comma"/>
    <tableColumn id="3" xr3:uid="{91D21DFB-BDA2-43F9-AF8A-73D2294518DD}" name="Retail" dataDxfId="292" dataCellStyle="Comma"/>
    <tableColumn id="4" xr3:uid="{09CE2BC8-0CEF-412F-B19C-DF623CD1AC33}" name="Non low-paying sectors" dataDxfId="291" dataCellStyle="Comma"/>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97F4219-6D62-4103-828F-98BE915451BB}" name="Figure6.5a" displayName="Figure6.5a" ref="A3:C90" totalsRowShown="0" headerRowBorderDxfId="290" tableBorderDxfId="289">
  <autoFilter ref="A3:C90" xr:uid="{C97F4219-6D62-4103-828F-98BE915451BB}"/>
  <tableColumns count="3">
    <tableColumn id="1" xr3:uid="{E341BBF3-8282-4B1F-9DBC-DC452E64227A}" name="Week beginning" dataDxfId="288"/>
    <tableColumn id="2" xr3:uid="{6420BCD1-6256-4B7A-9DE6-2F53ACD3C076}" name="Female_x000a_(percentage points)" dataDxfId="287" dataCellStyle="Comma"/>
    <tableColumn id="3" xr3:uid="{0081C336-1E3A-4F05-994F-7D56DAFD2922}" name="Male_x000a_(percentage points)" dataDxfId="286"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81B50D-9B3A-4408-8FA5-C097B7074E9B}" name="Figure1.8" displayName="Figure1.8" ref="A4:F24" totalsRowShown="0" headerRowDxfId="860" headerRowBorderDxfId="859" tableBorderDxfId="858">
  <autoFilter ref="A4:F24" xr:uid="{B281B50D-9B3A-4408-8FA5-C097B7074E9B}"/>
  <tableColumns count="6">
    <tableColumn id="1" xr3:uid="{A5588BBB-C072-49FA-8405-826E773A8602}" name="Month" dataDxfId="857"/>
    <tableColumn id="2" xr3:uid="{5B738AC1-1A0D-49B1-BDB4-0260EDE1103B}" name="LFS employees_x000a_(indexed to Feb 2020 =100)" dataDxfId="856"/>
    <tableColumn id="3" xr3:uid="{FCE421FC-E229-4F4C-80EF-E843673530E9}" name="LFS employment_x000a_(indexed to Feb 2020 =100)" dataDxfId="855"/>
    <tableColumn id="4" xr3:uid="{22520D9C-9DFD-4C2E-AEFB-28AA85B32080}" name="RTI employees_x000a_(indexed to Feb 2020 =100)" dataDxfId="854"/>
    <tableColumn id="5" xr3:uid="{7AA481FC-63B7-4BF0-8370-E7B543FBB772}" name="Hours worked_x000a_(indexed to Feb 2020 =100)" dataDxfId="853"/>
    <tableColumn id="6" xr3:uid="{B0B5ADDA-E47D-4FE2-A413-1026902BC0BB}" name="Monthly GDP_x000a_(indexed to Feb 2020 =100)" dataDxfId="852"/>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C76A0151-619D-48E3-AA75-EDD1F8AFAE35}" name="Figure6.5b" displayName="Figure6.5b" ref="A3:C10" totalsRowShown="0" headerRowBorderDxfId="285" tableBorderDxfId="284">
  <autoFilter ref="A3:C10" xr:uid="{C76A0151-619D-48E3-AA75-EDD1F8AFAE35}"/>
  <tableColumns count="3">
    <tableColumn id="1" xr3:uid="{1B51723B-A6C1-4B92-A02F-74A9DBADA287}" name="Week beginning" dataDxfId="283"/>
    <tableColumn id="2" xr3:uid="{176C35C1-533A-4349-93CC-F86868153EF3}" name="Change Q1 2020 to Q2 2021_x000a_(percentage points)" dataDxfId="282" dataCellStyle="Comma"/>
    <tableColumn id="3" xr3:uid="{7039DEF1-D596-4C82-848C-ED7C3031B952}" name="Change Q2 2021 to Aug 2021_x000a_(percentage points)" dataDxfId="281" dataCellStyle="Comma"/>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CBB7A12-4E17-4BA1-B43A-A52EEFD859C9}" name="Figure6.6" displayName="Figure6.6" ref="A3:I90" totalsRowShown="0" headerRowDxfId="280" dataDxfId="278" headerRowBorderDxfId="279" tableBorderDxfId="277" dataCellStyle="Comma">
  <autoFilter ref="A3:I90" xr:uid="{BCBB7A12-4E17-4BA1-B43A-A52EEFD859C9}"/>
  <tableColumns count="9">
    <tableColumn id="1" xr3:uid="{10420DCD-325B-4B8D-BD90-A6A5927241CB}" name="Week beginning" dataDxfId="276"/>
    <tableColumn id="2" xr3:uid="{64CF0922-5984-4337-B50C-4AF10024C0ED}" name="16-17, inactive and in full-time education_x000a_(per cent)" dataDxfId="275" dataCellStyle="Comma"/>
    <tableColumn id="3" xr3:uid="{A2622EDE-FF7E-42DE-B2B0-1D160AB546AF}" name="18-20, inactive and in full-time education_x000a_(per cent)" dataDxfId="274" dataCellStyle="Comma"/>
    <tableColumn id="4" xr3:uid="{D2D61E4D-E22F-4669-BE0B-C1E48F9DEDBE}" name="21-22, inactive and in full-time education_x000a_(per cent)" dataDxfId="273" dataCellStyle="Comma"/>
    <tableColumn id="5" xr3:uid="{10DE0905-6A29-4EEE-BB67-E80B5F418609}" name="23-24,  inactive and in full-time education_x000a_(per cent)" dataDxfId="272" dataCellStyle="Comma"/>
    <tableColumn id="6" xr3:uid="{965467BA-CA3A-4EF2-A785-3B701D629A6E}" name="16-17, employed and in full-time education_x000a_(per cent)" dataDxfId="271" dataCellStyle="Comma"/>
    <tableColumn id="7" xr3:uid="{481D20D4-0D19-4973-8005-EC33A7B0F6C9}" name="18-20, employed and in full-time education_x000a_(per cent)" dataDxfId="270" dataCellStyle="Comma"/>
    <tableColumn id="8" xr3:uid="{44220229-9BFC-4148-8302-A3E7CB668C9E}" name="21-22, employed and in full-time education_x000a_(per cent)" dataDxfId="269" dataCellStyle="Comma"/>
    <tableColumn id="9" xr3:uid="{CF87EB65-95C2-4329-AECF-6FD2AFDDA955}" name="23-24, employed and in full-time education_x000a_(per cent)" dataDxfId="268" dataCellStyle="Comma"/>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0ECD4B1-C702-4DA0-939E-570C5A378D46}" name="Figure6.7" displayName="Figure6.7" ref="A3:K90" totalsRowShown="0" headerRowDxfId="267" dataDxfId="265" headerRowBorderDxfId="266" tableBorderDxfId="264" dataCellStyle="Comma">
  <autoFilter ref="A3:K90" xr:uid="{B0ECD4B1-C702-4DA0-939E-570C5A378D46}"/>
  <tableColumns count="11">
    <tableColumn id="1" xr3:uid="{AD2F1E20-5ACA-4FE8-AA62-1316783A48EB}" name="Week beginning" dataDxfId="263"/>
    <tableColumn id="2" xr3:uid="{F00001F6-3D7A-4B19-9650-9F7C13347B99}" name="16-17 year olds, mean hours" dataDxfId="262" dataCellStyle="Comma"/>
    <tableColumn id="3" xr3:uid="{703F88EA-94DD-4572-BA5B-5C140DD8EEF3}" name="18-20, mean hours" dataDxfId="261" dataCellStyle="Comma"/>
    <tableColumn id="4" xr3:uid="{01836353-9503-4D30-97C8-DCD14485033D}" name="21-22, mean hours" dataDxfId="260" dataCellStyle="Comma"/>
    <tableColumn id="5" xr3:uid="{44435925-9826-4049-BEAA-84F7D2849619}" name="23-24, mean hours" dataDxfId="259" dataCellStyle="Comma"/>
    <tableColumn id="6" xr3:uid="{811157F1-A01B-498F-BDEB-CD447D46F21D}" name="25+, mean hours" dataDxfId="258" dataCellStyle="Comma"/>
    <tableColumn id="7" xr3:uid="{BC50EEB2-6661-4701-8252-302224271950}" name="16-17, working no hours_x000a_(per cent)" dataDxfId="257" dataCellStyle="Comma"/>
    <tableColumn id="8" xr3:uid="{E90CAB31-B309-46E0-A2D0-A006020B5E33}" name="18-20, working no hours_x000a_(per cent)" dataDxfId="256" dataCellStyle="Comma"/>
    <tableColumn id="9" xr3:uid="{0ABA4AF6-66ED-423F-875C-1652F30229ED}" name="21-22, working no hours_x000a_(per cent)" dataDxfId="255" dataCellStyle="Comma"/>
    <tableColumn id="10" xr3:uid="{45B95745-6F1B-41DB-B427-C7BC082C45D1}" name="23-24, working no hours_x000a_(per cent)" dataDxfId="254" dataCellStyle="Comma"/>
    <tableColumn id="11" xr3:uid="{F7911735-4C3F-415E-B1FD-5BDDD5689840}" name="25+, working no hours_x000a_(per cent)" dataDxfId="253" dataCellStyle="Comma"/>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71C76694-51A2-4348-AA24-3E98A656316B}" name="Figure6.8" displayName="Figure6.8" ref="A3:K90" totalsRowShown="0" headerRowDxfId="252" dataDxfId="250" headerRowBorderDxfId="251" tableBorderDxfId="249" dataCellStyle="Comma">
  <autoFilter ref="A3:K90" xr:uid="{71C76694-51A2-4348-AA24-3E98A656316B}"/>
  <tableColumns count="11">
    <tableColumn id="1" xr3:uid="{7D264A3A-77DE-4A64-99D3-EE9EE5AE08F1}" name="Week beginning" dataDxfId="248"/>
    <tableColumn id="2" xr3:uid="{9F984486-D1E6-4AE7-AADB-F4CF80FE6AA3}" name="16-17 year olds on zero hours contracts_x000a_(per cent)" dataDxfId="247" dataCellStyle="Comma"/>
    <tableColumn id="3" xr3:uid="{40D1C706-BA79-45BC-81F6-4EDF52D0A957}" name="18-20 year olds on zero hours contracts_x000a_(per cent)" dataDxfId="246" dataCellStyle="Comma"/>
    <tableColumn id="4" xr3:uid="{6FF53612-60F9-456A-B2AC-5CFF2B207D54}" name="21-22 year olds on zero hours contracts_x000a_(per cent)" dataDxfId="245" dataCellStyle="Comma"/>
    <tableColumn id="5" xr3:uid="{798371E9-3672-407C-B5CF-C3B15EEC151D}" name="23-24 year olds on zero hours contracts_x000a_(per cent)" dataDxfId="244" dataCellStyle="Comma"/>
    <tableColumn id="6" xr3:uid="{A9B39545-7E2C-4398-B9AE-594CC9F44840}" name="25+ year olds on zero hours contracts_x000a_(per cent)" dataDxfId="243" dataCellStyle="Comma"/>
    <tableColumn id="7" xr3:uid="{2BEFCDA8-458B-4B1B-ACAA-C1F0424CAAE0}" name="16-17 year olds on temporary contracts_x000a_(per cent)" dataDxfId="242" dataCellStyle="Comma"/>
    <tableColumn id="8" xr3:uid="{2B1F0D27-BBB6-4D31-89DF-A4CBCEBC90AC}" name="18-20 year olds on temporary contracts_x000a_(per cent)" dataDxfId="241" dataCellStyle="Comma"/>
    <tableColumn id="9" xr3:uid="{754965C4-5A26-4079-AF62-992545979821}" name="21-22 year olds on temporary contracts_x000a_(per cent)" dataDxfId="240" dataCellStyle="Comma"/>
    <tableColumn id="10" xr3:uid="{28614994-386F-458B-A029-EC9BFF06A0AC}" name="23-24 year olds on temporary contracts_x000a_(per cent)" dataDxfId="239" dataCellStyle="Comma"/>
    <tableColumn id="11" xr3:uid="{74230A6A-D812-4013-957B-ED8124205FAF}" name="25+ year olds on temporary contracts_x000a_(per cent)" dataDxfId="238" dataCellStyle="Comma"/>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44F115F2-F944-42FA-9AF2-8B95C46F8208}" name="Figure6.9" displayName="Figure6.9" ref="A3:F13" totalsRowShown="0" headerRowDxfId="237" dataDxfId="235" headerRowBorderDxfId="236" tableBorderDxfId="234" dataCellStyle="Comma">
  <autoFilter ref="A3:F13" xr:uid="{44F115F2-F944-42FA-9AF2-8B95C46F8208}"/>
  <tableColumns count="6">
    <tableColumn id="1" xr3:uid="{9E5CFA79-7C77-4A68-8563-C9F06BE62074}" name="Year" dataDxfId="233"/>
    <tableColumn id="2" xr3:uid="{6D3277DA-A3B4-4EBF-960A-51FCE7EBC277}" name="Age group" dataDxfId="232"/>
    <tableColumn id="3" xr3:uid="{F5297B9D-7B29-4C79-B9A9-59E806AD889A}" name="Furloughed on partial pay" dataDxfId="231" dataCellStyle="Comma"/>
    <tableColumn id="4" xr3:uid="{6E1D07ED-3440-44A7-B9B3-57E47013ED3F}" name="Furloughed on full pay" dataDxfId="230" dataCellStyle="Comma"/>
    <tableColumn id="5" xr3:uid="{3DDEC60A-BEE8-4B2C-9B75-38CEB81C02C5}" name="Loss of pay for other reasons" dataDxfId="229" dataCellStyle="Comma"/>
    <tableColumn id="6" xr3:uid="{CF739377-C2F6-4434-B0AD-4563BF108885}" name="Proportion of furloughed workers on partial pay" dataDxfId="228" dataCellStyle="Comma"/>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32987064-C41D-47CB-B229-BEFBB63592AA}" name="Figure6.10" displayName="Figure6.10" ref="A3:E7" totalsRowShown="0" headerRowDxfId="227" tableBorderDxfId="226">
  <autoFilter ref="A3:E7" xr:uid="{32987064-C41D-47CB-B229-BEFBB63592AA}"/>
  <tableColumns count="5">
    <tableColumn id="1" xr3:uid="{C8FD317B-80B7-4CF8-8640-AEF4BCC4467F}" name="Pay growth measure"/>
    <tableColumn id="2" xr3:uid="{3C191BB3-45DF-4829-AA13-CEFAD47BD539}" name="16-17" dataDxfId="225"/>
    <tableColumn id="3" xr3:uid="{E84F69F5-B474-4C1F-839B-B61F8A18EAB2}" name="18-20" dataDxfId="224"/>
    <tableColumn id="4" xr3:uid="{18EB4C6E-E383-4A8C-8217-CCE236A11379}" name="21-22" dataDxfId="223"/>
    <tableColumn id="5" xr3:uid="{3CEE0451-7CC2-4132-9AB0-6B7A2C8A6370}" name="23-24" dataDxfId="222"/>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1D4D7D24-0396-4B54-95E3-8961C9639725}" name="Figure6.11a" displayName="Figure6.11a" ref="A3:C15" totalsRowShown="0" tableBorderDxfId="221">
  <autoFilter ref="A3:C15" xr:uid="{1D4D7D24-0396-4B54-95E3-8961C9639725}"/>
  <tableColumns count="3">
    <tableColumn id="1" xr3:uid="{9102586D-6EEE-4322-AA2B-C25FA7382AAC}" name="Region"/>
    <tableColumn id="2" xr3:uid="{32B92433-B22E-4AD3-9999-5DFE483ABA9F}" name="Lower estimate_x000a_(per cent)" dataDxfId="220"/>
    <tableColumn id="3" xr3:uid="{7C6C388F-03A5-4910-90FC-9EB127AB8DE4}" name="Upper estimate_x000a_(per cent)" dataDxfId="219"/>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AC7AD093-651D-4737-8EA1-6F50FCFF96EB}" name="Figure6.11b" displayName="Figure6.11b" ref="A3:C12" totalsRowShown="0" tableBorderDxfId="218">
  <autoFilter ref="A3:C12" xr:uid="{AC7AD093-651D-4737-8EA1-6F50FCFF96EB}"/>
  <tableColumns count="3">
    <tableColumn id="1" xr3:uid="{8A04B428-27CB-4F24-A3E7-D602FB51D0BA}" name="Occupation"/>
    <tableColumn id="2" xr3:uid="{74E66E8C-6CA7-4CCE-8A39-7BA9F179285C}" name="Lower estimate_x000a_(per cent)" dataDxfId="217"/>
    <tableColumn id="3" xr3:uid="{7F9707D4-1681-4859-AACC-A51B49F216D2}" name="Upper estimate_x000a_(per cent)" dataDxfId="216"/>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4354944F-E89F-4858-BE97-92F31CD7C8DD}" name="Figure6.12a" displayName="Figure6.12a" ref="A3:E9" totalsRowShown="0" headerRowDxfId="215" tableBorderDxfId="214">
  <autoFilter ref="A3:E9" xr:uid="{4354944F-E89F-4858-BE97-92F31CD7C8DD}"/>
  <tableColumns count="5">
    <tableColumn id="1" xr3:uid="{285D9390-4B78-47FD-B4AB-C2AB40DFD632}" name="Year" dataDxfId="213"/>
    <tableColumn id="2" xr3:uid="{A342F48B-2DCB-4149-A90C-1305F551009F}" name="Coverage of NMW" dataDxfId="212"/>
    <tableColumn id="3" xr3:uid="{4E49D698-845B-428C-AC60-B118ABBBAA2A}" name="Paid above NMW but below NLW" dataDxfId="211"/>
    <tableColumn id="4" xr3:uid="{949BDE47-D244-4A5B-8CBE-24D97BA077C9}" name="Paid at NLW" dataDxfId="210"/>
    <tableColumn id="5" xr3:uid="{4F9A47A7-E87A-4F58-A6C7-90DE709757F5}" name="Proportion covered by NMW_x000a_(per cent)" dataDxfId="209"/>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CE0C88AD-91A9-4809-8C2B-376DE2EC1807}" name="Figure6.12b" displayName="Figure6.12b" ref="A3:E9" totalsRowShown="0" headerRowDxfId="208" tableBorderDxfId="207">
  <autoFilter ref="A3:E9" xr:uid="{CE0C88AD-91A9-4809-8C2B-376DE2EC1807}"/>
  <tableColumns count="5">
    <tableColumn id="1" xr3:uid="{4629E9C9-E601-4D50-823C-B678E24CBC57}" name="Year" dataDxfId="206"/>
    <tableColumn id="2" xr3:uid="{C18CB271-0EFA-4C2A-A58E-E15763EF1FAE}" name="Coverage of NMW" dataDxfId="205"/>
    <tableColumn id="3" xr3:uid="{97CAEC81-D5D2-46D5-A9F4-6B55C9F501AB}" name="Paid above NMW but below NLW" dataDxfId="204"/>
    <tableColumn id="4" xr3:uid="{C02A54AD-DFB9-4341-83A3-34525042D74F}" name="Paid at NLW" dataDxfId="203"/>
    <tableColumn id="5" xr3:uid="{179FB121-3E22-4878-AF63-3CCA471C075A}" name="Proportion covered by NMW_x000a_(per cent)" dataDxfId="20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819777D-A72D-4FE9-AB95-EE1094D40580}" name="Figure1.9" displayName="Figure1.9" ref="A3:D180" totalsRowShown="0" headerRowDxfId="851" headerRowBorderDxfId="850" tableBorderDxfId="849">
  <autoFilter ref="A3:D180" xr:uid="{6819777D-A72D-4FE9-AB95-EE1094D40580}"/>
  <tableColumns count="4">
    <tableColumn id="1" xr3:uid="{20B612BB-65BD-478C-8898-DD8460C53CEC}" name="Month" dataDxfId="848"/>
    <tableColumn id="2" xr3:uid="{80AABA4F-277C-4269-ADE8-BEBB587D22E0}" name="CPI_x000a_(per cent)" dataDxfId="847"/>
    <tableColumn id="3" xr3:uid="{583DA4B0-F678-400D-A88F-B4DDB3654B5C}" name="CPIH_x000a_(per cent)" dataDxfId="846"/>
    <tableColumn id="4" xr3:uid="{20543EDE-7B75-47C5-823C-E6744C769455}" name="RPI_x000a_(per cent)" dataDxfId="845"/>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1FDBA522-ABA4-4AE0-A5B4-F81C9007FFE7}" name="Figure6.13a" displayName="Figure6.13a" ref="A3:G9" totalsRowShown="0" headerRowDxfId="201" tableBorderDxfId="200">
  <autoFilter ref="A3:G9" xr:uid="{1FDBA522-ABA4-4AE0-A5B4-F81C9007FFE7}"/>
  <tableColumns count="7">
    <tableColumn id="1" xr3:uid="{BF047F2A-3474-4F8D-B525-174CFF0DB4D4}" name="Year"/>
    <tableColumn id="2" xr3:uid="{67336044-C4E9-4B3E-BF15-97628E9D4680}" name="Coverage of NMW" dataDxfId="199"/>
    <tableColumn id="3" xr3:uid="{3D888C5D-C0E1-4723-B10F-124486B8AAE2}" name="Paid above NMW but below NLW" dataDxfId="198"/>
    <tableColumn id="4" xr3:uid="{9A1A6DDD-0C90-46AD-A10F-3F0A88C6000C}" name="Paid at NLW" dataDxfId="197"/>
    <tableColumn id="5" xr3:uid="{5E613613-978E-4E81-9D14-6939CF52E893}" name="Proportion covered by NMW_x000a_(per cent)" dataDxfId="196"/>
    <tableColumn id="6" xr3:uid="{A77FFA18-AFEF-4F29-8DA2-E0BAD1D9482C}" name="Proportion paid above NMW but below NLW_x000a_(per cent)" dataDxfId="195"/>
    <tableColumn id="7" xr3:uid="{9FFEE001-FB25-4BAD-84F7-625133A98886}" name="Proportion paid at NLW_x000a_(per cent)" dataDxfId="194"/>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5BE1C0D-DBAD-475A-B8E0-FFD9C5DB29BF}" name="Figure6.13b" displayName="Figure6.13b" ref="A3:G9" totalsRowShown="0" headerRowDxfId="193" tableBorderDxfId="192">
  <autoFilter ref="A3:G9" xr:uid="{95BE1C0D-DBAD-475A-B8E0-FFD9C5DB29BF}"/>
  <tableColumns count="7">
    <tableColumn id="1" xr3:uid="{63907600-42F4-4CFC-863E-90F66E114412}" name="Year"/>
    <tableColumn id="2" xr3:uid="{9A436501-B066-4C0C-A7ED-7BED1D75FA7E}" name="Coverage of NMW" dataDxfId="191"/>
    <tableColumn id="3" xr3:uid="{0D10F956-3208-4BC4-964C-8EDC4161D9BC}" name="Paid above NMW but below NLW" dataDxfId="190"/>
    <tableColumn id="4" xr3:uid="{42C6BC37-6F2B-4F1B-9FF3-E15193EF0240}" name="Paid at NLW" dataDxfId="189"/>
    <tableColumn id="5" xr3:uid="{458AF52A-2BED-405E-BE4C-0B4A709CE816}" name="Proportion covered by NMW_x000a_(per cent)" dataDxfId="188"/>
    <tableColumn id="6" xr3:uid="{24004FB9-F397-4F7C-A213-35FE141B1FBE}" name="Proportion paid above NMW but below NLW_x000a_(per cent)" dataDxfId="187"/>
    <tableColumn id="7" xr3:uid="{52BB2424-0A2A-40AE-8AC5-1DE376BE1666}" name="Proportion paid at NLW_x000a_(per cent)" dataDxfId="186"/>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481D9582-1D6E-414C-A598-A50CBB9FBCB4}" name="Figure6.14" displayName="Figure6.14" ref="A4:E94" totalsRowShown="0" headerRowDxfId="185" tableBorderDxfId="184">
  <autoFilter ref="A4:E94" xr:uid="{481D9582-1D6E-414C-A598-A50CBB9FBCB4}"/>
  <tableColumns count="5">
    <tableColumn id="1" xr3:uid="{6219472F-73D8-4650-8146-28B132E09DAE}" name="Hourly pay percentile"/>
    <tableColumn id="2" xr3:uid="{2B71F1A0-DB85-452D-B22A-CB45D4E450C8}" name="Estimated increase without MW" dataDxfId="183"/>
    <tableColumn id="3" xr3:uid="{32D53D4D-3D66-4CC5-8DDA-B20D10E737C3}" name="Increase in order to meet NLW"/>
    <tableColumn id="4" xr3:uid="{47DB7672-40FC-4A64-A40D-C19D03C136D5}" name="Estimated spillover"/>
    <tableColumn id="5" xr3:uid="{6456A860-5217-4A16-92EF-0D7EDDA496E7}" name="Outside NMW/NLW" dataDxfId="182"/>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9FE5151F-8980-4468-94CA-CD8B6384B032}" name="Figure6.15" displayName="Figure6.15" ref="A4:M11" totalsRowShown="0" headerRowDxfId="181" headerRowBorderDxfId="180" tableBorderDxfId="179">
  <autoFilter ref="A4:M11" xr:uid="{9FE5151F-8980-4468-94CA-CD8B6384B032}"/>
  <tableColumns count="13">
    <tableColumn id="1" xr3:uid="{82CCEF63-1EA6-4674-A007-0FA42FCAD6E8}" name="Year" dataDxfId="178"/>
    <tableColumn id="2" xr3:uid="{5C7CD44A-9A84-46AB-ADD4-828957038DB0}" name="16-17" dataDxfId="177"/>
    <tableColumn id="3" xr3:uid="{99022407-7C4C-4065-B506-B52D51B1DD93}" name="16-17 (lower)" dataDxfId="176"/>
    <tableColumn id="4" xr3:uid="{ED5FEDF5-20DE-4C4C-B03D-FF03EA6C6B29}" name="16-17 (upper)" dataDxfId="175"/>
    <tableColumn id="5" xr3:uid="{443B03F9-699C-46A0-942A-59F6DA4F4891}" name="18-20" dataDxfId="174"/>
    <tableColumn id="6" xr3:uid="{0E93DE84-DA82-4DE5-BB3C-E9D80FFB26DE}" name="18-20 (lower)" dataDxfId="173"/>
    <tableColumn id="7" xr3:uid="{ABA9A6EE-0FF1-436B-95AF-B5337FAA952E}" name="18-20 (upper)" dataDxfId="172"/>
    <tableColumn id="8" xr3:uid="{02CEEB77-8D1C-459D-8EDF-2D3A0AF914DB}" name="21-22" dataDxfId="171"/>
    <tableColumn id="9" xr3:uid="{D7858F87-59A6-462C-BB9D-8BE57E657885}" name="21-22 (lower)" dataDxfId="170"/>
    <tableColumn id="10" xr3:uid="{C2640B22-52E7-4FD1-BE42-5777654A68CA}" name="21-22 (upper)" dataDxfId="169"/>
    <tableColumn id="11" xr3:uid="{885E71E1-9801-4341-B2F2-CCE227030689}" name="23-24" dataDxfId="168"/>
    <tableColumn id="12" xr3:uid="{0AA2106E-C0A2-4688-8803-B873795F84E9}" name="23-24 (lower)" dataDxfId="167"/>
    <tableColumn id="13" xr3:uid="{74C2FE7F-2C4D-4FE8-8FF2-8B4C2E9DB745}" name="23-24 (upper)" dataDxfId="166"/>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A92B8604-D9FD-4603-A771-890266876772}" name="Figure6.16" displayName="Figure6.16" ref="A3:D9" totalsRowShown="0" headerRowDxfId="165" headerRowBorderDxfId="164" tableBorderDxfId="163">
  <autoFilter ref="A3:D9" xr:uid="{A92B8604-D9FD-4603-A771-890266876772}"/>
  <tableColumns count="4">
    <tableColumn id="1" xr3:uid="{7C6C1659-E94F-4372-BD09-E27833D3998B}" name="Option for 21-22 year olds" dataDxfId="162"/>
    <tableColumn id="2" xr3:uid="{F2843F02-6679-4F3C-B7C3-877053A3911D}" name="2022_x000a_(per cent)" dataDxfId="161"/>
    <tableColumn id="3" xr3:uid="{FD9D6E16-8546-40EE-8F5D-489F99D5928C}" name="2023_x000a_(per cent)" dataDxfId="160"/>
    <tableColumn id="4" xr3:uid="{7B20B086-8E43-4473-98F9-BE21E497F488}" name="2024_x000a_(per cent)" dataDxfId="159"/>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27CC1A40-6E1B-4613-ACC4-79863FF98DB7}" name="Figure7.1" displayName="Figure7.1" ref="A4:C16" totalsRowShown="0" headerRowBorderDxfId="158" tableBorderDxfId="157">
  <autoFilter ref="A4:C16" xr:uid="{27CC1A40-6E1B-4613-ACC4-79863FF98DB7}"/>
  <tableColumns count="3">
    <tableColumn id="1" xr3:uid="{1E61338D-7C85-44AE-BDD7-3910AB63F5C8}" name="Date" dataDxfId="156"/>
    <tableColumn id="2" xr3:uid="{6B6F68AA-1863-40BE-A471-672A8D9BD371}" name="Value of rate_x000a_(£)" dataDxfId="155"/>
    <tableColumn id="3" xr3:uid="{6C0C88AC-121B-4ED6-AC57-0FF38D350D4F}" name="Increase_x000a_(per cent)" dataDxfId="154"/>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A634DEDE-F205-41C9-885F-6B61D14CA3E5}" name="Figure7.2" displayName="Figure7.2" ref="A3:F9" totalsRowShown="0" headerRowDxfId="153" dataDxfId="151" headerRowBorderDxfId="152" tableBorderDxfId="150">
  <autoFilter ref="A3:F9" xr:uid="{A634DEDE-F205-41C9-885F-6B61D14CA3E5}"/>
  <tableColumns count="6">
    <tableColumn id="1" xr3:uid="{8E81F20E-F7F7-4A4F-8ED3-26A62DF9EF20}" name="Group" dataDxfId="149"/>
    <tableColumn id="2" xr3:uid="{2717ACBD-7D65-4B1E-8C7F-C29D21E934E8}" name="Year"/>
    <tableColumn id="3" xr3:uid="{DFE1A5C0-7B53-47D7-93A5-DCFDE7A2F6A0}" name="August" dataDxfId="148"/>
    <tableColumn id="4" xr3:uid="{2D706990-48FA-4E76-99D1-6AC0C120C902}" name="October" dataDxfId="147"/>
    <tableColumn id="5" xr3:uid="{05E05651-9EE8-424D-A753-94C3FFBC35FA}" name="January" dataDxfId="146"/>
    <tableColumn id="6" xr3:uid="{C7ADF019-7C09-47B0-BCD9-94450F31E09E}" name="April" dataDxfId="145"/>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586C1A0D-C451-4EA4-84B8-19194274E1C5}" name="Figure7.3" displayName="Figure7.3" ref="A3:T9" totalsRowShown="0" headerRowDxfId="144" headerRowBorderDxfId="143" tableBorderDxfId="142">
  <autoFilter ref="A3:T9" xr:uid="{586C1A0D-C451-4EA4-84B8-19194274E1C5}"/>
  <tableColumns count="20">
    <tableColumn id="1" xr3:uid="{490BD1E3-4B99-4EF9-B116-953485FE6169}" name="Group" dataDxfId="141"/>
    <tableColumn id="2" xr3:uid="{4D1FDE18-43D9-4E57-B0EA-746FDDFAB198}" name="2016/17 Q1"/>
    <tableColumn id="3" xr3:uid="{FDCBF20C-D9D1-4369-9D06-DD45A081ED49}" name="2016/17 Q2"/>
    <tableColumn id="4" xr3:uid="{2DE8FE6F-37D8-4515-AC88-D1D7431BADC5}" name="2016/17 Q3"/>
    <tableColumn id="5" xr3:uid="{ED2ED4F9-92DD-47AE-A8DC-3DC95F27A977}" name="2016/17 Q4"/>
    <tableColumn id="6" xr3:uid="{D3E5B6F1-F08B-4AAF-B78F-B8C53ACD0D17}" name="2017/18  Q1"/>
    <tableColumn id="7" xr3:uid="{5D623F24-A91E-42E0-835C-A1F6BC4EF795}" name="2017/18  Q2"/>
    <tableColumn id="8" xr3:uid="{58ADA0F0-DA06-49C8-9F96-732198AA4020}" name="2017/18  Q3"/>
    <tableColumn id="9" xr3:uid="{936679F6-EA46-43E1-8512-345E327CAD82}" name="2017/18  Q4"/>
    <tableColumn id="10" xr3:uid="{FB2D2633-55F4-484C-BF82-CB984430C830}" name="2018/19 Q1"/>
    <tableColumn id="11" xr3:uid="{5BD7C426-1356-4C4C-8F3F-1D662EA4F557}" name="2018/19 Q2"/>
    <tableColumn id="12" xr3:uid="{023F7820-0A6C-4545-ADF0-C506CD4DB20C}" name="2018/19 Q3"/>
    <tableColumn id="13" xr3:uid="{912BC222-17CE-4ACA-9473-EF3E17743955}" name="2018/19 Q4"/>
    <tableColumn id="14" xr3:uid="{CC5D7F32-AD35-4735-82F0-F850D540DFFE}" name="2019/20 Q1"/>
    <tableColumn id="15" xr3:uid="{443696EE-B350-437E-B9F5-935C69BC4B58}" name="2019/20 Q2"/>
    <tableColumn id="16" xr3:uid="{38CF6C02-C285-46F4-A24C-A37FA3E24C1C}" name="2019/20 Q3"/>
    <tableColumn id="17" xr3:uid="{70BDEEB4-FC66-4C0B-AADA-A782888F3D8B}" name="2019/20 Q4"/>
    <tableColumn id="18" xr3:uid="{9586CCA6-1A13-4048-A33A-86928075D36A}" name="2020/21 Q1"/>
    <tableColumn id="19" xr3:uid="{B6DE6A02-2A24-4AE5-BC80-9CF966571586}" name="2020/21 Q2"/>
    <tableColumn id="20" xr3:uid="{C8832C9F-A615-469D-A6CA-5FB17E6B0446}" name="2020/21 Q3"/>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9C8BB6D-E4E7-469C-85FB-9E599122B0A1}" name="Figure7.4" displayName="Figure7.4" ref="A3:C9" totalsRowShown="0" headerRowBorderDxfId="140" tableBorderDxfId="139">
  <autoFilter ref="A3:C9" xr:uid="{09C8BB6D-E4E7-469C-85FB-9E599122B0A1}"/>
  <tableColumns count="3">
    <tableColumn id="1" xr3:uid="{09DC59B4-36D4-4BB6-A7DE-019773668D3A}" name="Group"/>
    <tableColumn id="2" xr3:uid="{1187289A-C432-46BD-BD3D-1BDE4C924507}" name="Funded by levy"/>
    <tableColumn id="3" xr3:uid="{B334652F-0379-47EC-9327-58961027AFFB}" name="Not funded by levy"/>
  </tableColumns>
  <tableStyleInfo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128467A2-170C-462E-A402-68091C025938}" name="Figure7.5" displayName="Figure7.5" ref="A3:H6" totalsRowShown="0" headerRowDxfId="138" headerRowBorderDxfId="137" tableBorderDxfId="136">
  <autoFilter ref="A3:H6" xr:uid="{128467A2-170C-462E-A402-68091C025938}"/>
  <tableColumns count="8">
    <tableColumn id="1" xr3:uid="{711780DF-5FFF-4DE8-A77D-CB72F818959C}" name="Age group"/>
    <tableColumn id="2" xr3:uid="{CF66898B-5EC6-4F95-BDF8-8A9D65CB3BC6}" name="2014-15"/>
    <tableColumn id="3" xr3:uid="{F51990EF-5611-4E49-A83B-6EB5CDA0D775}" name="2015-16"/>
    <tableColumn id="4" xr3:uid="{B6B6B211-94E6-45D5-BDB2-5D15BB53BFA7}" name="2016-17"/>
    <tableColumn id="5" xr3:uid="{E108B7CA-FCE6-451F-9C1C-9C4CE0A4E998}" name="2017-18"/>
    <tableColumn id="6" xr3:uid="{BE63D4FB-4C20-4319-AAA1-88B89075D49D}" name="2018-19"/>
    <tableColumn id="7" xr3:uid="{0DCBA766-79EC-4100-B088-9F64D2BC038C}" name="2019-20"/>
    <tableColumn id="8" xr3:uid="{9253E180-4254-4B30-BCEC-5B80ECA4B657}" name="2020-21"/>
  </tableColumns>
  <tableStyleInfo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table" Target="../tables/table95.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table" Target="../tables/table96.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table" Target="../tables/table97.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table" Target="../tables/table98.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table" Target="../tables/table99.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table" Target="../tables/table100.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table" Target="../tables/table101.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table" Target="../tables/table102.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table" Target="../tables/table103.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table" Target="../tables/table104.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table" Target="../tables/table105.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table" Target="../tables/table106.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table" Target="../tables/table107.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table" Target="../tables/table108.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table" Target="../tables/table109.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table" Target="../tables/table111.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table" Target="../tables/table112.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table" Target="../tables/table115.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table" Target="../tables/table117.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table" Target="../tables/table118.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table" Target="../tables/table119.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table" Target="../tables/table120.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table" Target="../tables/table121.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table" Target="../tables/table122.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table" Target="../tables/table123.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table" Target="../tables/table124.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table" Target="../tables/table125.xml"/><Relationship Id="rId1" Type="http://schemas.openxmlformats.org/officeDocument/2006/relationships/printerSettings" Target="../printerSettings/printerSettings134.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table" Target="../tables/table67.xml"/><Relationship Id="rId2" Type="http://schemas.openxmlformats.org/officeDocument/2006/relationships/table" Target="../tables/table66.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table" Target="../tables/table81.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table" Target="../tables/table85.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table" Target="../tables/table87.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table" Target="../tables/table88.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table" Target="../tables/table89.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table" Target="../tables/table90.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table" Target="../tables/table91.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table" Target="../tables/table92.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table" Target="../tables/table93.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table" Target="../tables/table94.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dimension ref="A1:A11"/>
  <sheetViews>
    <sheetView tabSelected="1" workbookViewId="0"/>
  </sheetViews>
  <sheetFormatPr defaultRowHeight="15" x14ac:dyDescent="0.25"/>
  <sheetData>
    <row r="1" spans="1:1" ht="15.75" x14ac:dyDescent="0.25">
      <c r="A1" s="4" t="s">
        <v>0</v>
      </c>
    </row>
    <row r="2" spans="1:1" x14ac:dyDescent="0.25">
      <c r="A2" s="5" t="str">
        <f>'Chapter 1'!A1</f>
        <v>Chapter 1: The economic context</v>
      </c>
    </row>
    <row r="3" spans="1:1" x14ac:dyDescent="0.25">
      <c r="A3" s="5" t="str">
        <f>'Chapter 2'!A1</f>
        <v>Chapter 2: The Labour Market</v>
      </c>
    </row>
    <row r="4" spans="1:1" x14ac:dyDescent="0.25">
      <c r="A4" s="5" t="str">
        <f>'Chapter 3'!A1</f>
        <v>Chapter 3: Who are minimum wage workers?</v>
      </c>
    </row>
    <row r="5" spans="1:1" x14ac:dyDescent="0.25">
      <c r="A5" s="5" t="str">
        <f>'Chapter 4'!A1</f>
        <v>Chapter 4: How have low-paid workers experienced the pandemic?</v>
      </c>
    </row>
    <row r="6" spans="1:1" x14ac:dyDescent="0.25">
      <c r="A6" s="5" t="str">
        <f>'Chapter 5'!A1</f>
        <v>Chapter 5: The National Living Wage</v>
      </c>
    </row>
    <row r="7" spans="1:1" x14ac:dyDescent="0.25">
      <c r="A7" s="5" t="str">
        <f>'Chapter 6'!A1</f>
        <v>Chapter 6: Young people</v>
      </c>
    </row>
    <row r="8" spans="1:1" x14ac:dyDescent="0.25">
      <c r="A8" s="5" t="str">
        <f>'Chapter 7'!A1</f>
        <v>Chapter 7: Apprentices</v>
      </c>
    </row>
    <row r="9" spans="1:1" x14ac:dyDescent="0.25">
      <c r="A9" s="5" t="str">
        <f>'Chapter 8'!A1</f>
        <v>Chapter 8: The domestic worker exemption</v>
      </c>
    </row>
    <row r="10" spans="1:1" x14ac:dyDescent="0.25">
      <c r="A10" s="5" t="str">
        <f>'Chapter 9'!A1</f>
        <v>Chapter 9: Forecasts for the economy</v>
      </c>
    </row>
    <row r="11" spans="1:1" x14ac:dyDescent="0.25">
      <c r="A11" s="5" t="s">
        <v>1</v>
      </c>
    </row>
  </sheetData>
  <hyperlinks>
    <hyperlink ref="A5" location="'Chapter 4'!A1" display="'Chapter 4'!A1" xr:uid="{DDF3DEA5-87EA-486F-8672-78CFE3CB1158}"/>
    <hyperlink ref="A7" location="'Chapter 6'!A1" display="'Chapter 6'!A1" xr:uid="{5010297E-9551-4E77-AD62-82BCECE3BB4A}"/>
    <hyperlink ref="A9" location="'Chapter 8'!A1" display="'Chapter 8'!A1" xr:uid="{30ADFAE3-2977-4E47-9CF4-FEDC7752BEC4}"/>
    <hyperlink ref="A10" location="'Chapter 9'!A1" display="'Chapter 9'!A1" xr:uid="{34F8F65B-A726-496A-B108-CBF9603C6905}"/>
    <hyperlink ref="A2" location="'Chapter 1'!A1" display="'Chapter 1'!A1" xr:uid="{F99A6B0D-9D7A-40B0-9537-E8A6C9CE2363}"/>
    <hyperlink ref="A3" location="'Chapter 2'!A1" display="'Chapter 2'!A1" xr:uid="{1DCD1AC3-2542-46DF-8D76-718EBD0099DC}"/>
    <hyperlink ref="A4" location="'Chapter 3'!A1" display="'Chapter 3'!A1" xr:uid="{9FF33F7A-E86F-458C-A37B-91483AE494F2}"/>
    <hyperlink ref="A8" location="'Chapter 7'!A1" display="'Chapter 7'!A1" xr:uid="{A7B0BA84-D4ED-49B7-93D5-A0CD247841C8}"/>
    <hyperlink ref="A6" location="'Chapter 5'!A1" display="'Chapter 5'!A1" xr:uid="{2F9F6C67-A2AE-42F0-862A-DEC291B5EE9C}"/>
    <hyperlink ref="A11" location="'Appendix 4'!A1" display="Appendix 4: International evidence" xr:uid="{8F3EB69A-0DEE-4911-B83C-228AEF415122}"/>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7B9F-9170-40F1-804A-E13CCD4E4D9F}">
  <sheetPr>
    <tabColor theme="3"/>
  </sheetPr>
  <dimension ref="A1:F26"/>
  <sheetViews>
    <sheetView workbookViewId="0"/>
  </sheetViews>
  <sheetFormatPr defaultRowHeight="15" x14ac:dyDescent="0.25"/>
  <cols>
    <col min="2" max="2" width="14.625" customWidth="1"/>
    <col min="3" max="3" width="15.25" customWidth="1"/>
    <col min="4" max="4" width="13.375" customWidth="1"/>
    <col min="5" max="5" width="16.25" customWidth="1"/>
    <col min="6" max="6" width="15.875" customWidth="1"/>
  </cols>
  <sheetData>
    <row r="1" spans="1:6" ht="20.25" thickBot="1" x14ac:dyDescent="0.35">
      <c r="A1" s="78" t="str">
        <f>'Chapter 1'!A9</f>
        <v>Figure 1.8: GDP, employment, employees and hours, UK, 2020-2021</v>
      </c>
    </row>
    <row r="2" spans="1:6" ht="15.75" thickTop="1" x14ac:dyDescent="0.25">
      <c r="A2" t="s">
        <v>177</v>
      </c>
    </row>
    <row r="4" spans="1:6" ht="47.25" customHeight="1" x14ac:dyDescent="0.25">
      <c r="A4" s="76" t="s">
        <v>82</v>
      </c>
      <c r="B4" s="76" t="s">
        <v>178</v>
      </c>
      <c r="C4" s="76" t="s">
        <v>179</v>
      </c>
      <c r="D4" s="76" t="s">
        <v>180</v>
      </c>
      <c r="E4" s="76" t="s">
        <v>181</v>
      </c>
      <c r="F4" s="76" t="s">
        <v>182</v>
      </c>
    </row>
    <row r="5" spans="1:6" x14ac:dyDescent="0.25">
      <c r="A5" s="29">
        <v>43862</v>
      </c>
      <c r="B5">
        <v>100</v>
      </c>
      <c r="C5">
        <v>100</v>
      </c>
      <c r="D5">
        <v>100</v>
      </c>
      <c r="E5">
        <v>100</v>
      </c>
      <c r="F5">
        <v>100</v>
      </c>
    </row>
    <row r="6" spans="1:6" x14ac:dyDescent="0.25">
      <c r="A6" s="29">
        <v>43891</v>
      </c>
      <c r="B6" s="9">
        <v>100</v>
      </c>
      <c r="C6" s="9">
        <v>99.8</v>
      </c>
      <c r="D6" s="9">
        <v>99.9</v>
      </c>
      <c r="E6" s="9">
        <v>92.6</v>
      </c>
      <c r="F6" s="9">
        <v>92.3</v>
      </c>
    </row>
    <row r="7" spans="1:6" x14ac:dyDescent="0.25">
      <c r="A7" s="29">
        <v>43922</v>
      </c>
      <c r="B7" s="9">
        <v>99.7</v>
      </c>
      <c r="C7" s="9">
        <v>99.2</v>
      </c>
      <c r="D7" s="9">
        <v>98.3</v>
      </c>
      <c r="E7" s="9">
        <v>85.1</v>
      </c>
      <c r="F7" s="9">
        <v>74.900000000000006</v>
      </c>
    </row>
    <row r="8" spans="1:6" x14ac:dyDescent="0.25">
      <c r="A8" s="29">
        <v>43952</v>
      </c>
      <c r="B8" s="9">
        <v>99.7</v>
      </c>
      <c r="C8" s="9">
        <v>98.9</v>
      </c>
      <c r="D8" s="9">
        <v>97.7</v>
      </c>
      <c r="E8" s="9">
        <v>81.900000000000006</v>
      </c>
      <c r="F8" s="9">
        <v>77</v>
      </c>
    </row>
    <row r="9" spans="1:6" x14ac:dyDescent="0.25">
      <c r="A9" s="29">
        <v>43983</v>
      </c>
      <c r="B9" s="9">
        <v>99.7</v>
      </c>
      <c r="C9" s="9">
        <v>98.6</v>
      </c>
      <c r="D9" s="9">
        <v>97.5</v>
      </c>
      <c r="E9" s="9">
        <v>82.8</v>
      </c>
      <c r="F9" s="9">
        <v>84.2</v>
      </c>
    </row>
    <row r="10" spans="1:6" x14ac:dyDescent="0.25">
      <c r="A10" s="29">
        <v>44013</v>
      </c>
      <c r="B10" s="9">
        <v>99.7</v>
      </c>
      <c r="C10" s="9">
        <v>98.4</v>
      </c>
      <c r="D10" s="9">
        <v>97.4</v>
      </c>
      <c r="E10" s="9">
        <v>85.7</v>
      </c>
      <c r="F10" s="9">
        <v>90.8</v>
      </c>
    </row>
    <row r="11" spans="1:6" x14ac:dyDescent="0.25">
      <c r="A11" s="29">
        <v>44044</v>
      </c>
      <c r="B11" s="9">
        <v>99.8</v>
      </c>
      <c r="C11" s="9">
        <v>98.2</v>
      </c>
      <c r="D11" s="9">
        <v>97.1</v>
      </c>
      <c r="E11" s="9">
        <v>89</v>
      </c>
      <c r="F11" s="9">
        <v>92.8</v>
      </c>
    </row>
    <row r="12" spans="1:6" x14ac:dyDescent="0.25">
      <c r="A12" s="29">
        <v>44075</v>
      </c>
      <c r="B12" s="9">
        <v>99.6</v>
      </c>
      <c r="C12" s="9">
        <v>97.8</v>
      </c>
      <c r="D12" s="9">
        <v>97</v>
      </c>
      <c r="E12" s="9">
        <v>92.1</v>
      </c>
      <c r="F12" s="9">
        <v>94.4</v>
      </c>
    </row>
    <row r="13" spans="1:6" x14ac:dyDescent="0.25">
      <c r="A13" s="29">
        <v>44105</v>
      </c>
      <c r="B13" s="9">
        <v>99.6</v>
      </c>
      <c r="C13" s="9">
        <v>97.7</v>
      </c>
      <c r="D13" s="9">
        <v>96.9</v>
      </c>
      <c r="E13" s="9">
        <v>94.3</v>
      </c>
      <c r="F13" s="9">
        <v>95.1</v>
      </c>
    </row>
    <row r="14" spans="1:6" x14ac:dyDescent="0.25">
      <c r="A14" s="29">
        <v>44136</v>
      </c>
      <c r="B14" s="9">
        <v>99.6</v>
      </c>
      <c r="C14" s="9">
        <v>97.7</v>
      </c>
      <c r="D14" s="9">
        <v>96.7</v>
      </c>
      <c r="E14" s="9">
        <v>93.9</v>
      </c>
      <c r="F14" s="9">
        <v>92.9</v>
      </c>
    </row>
    <row r="15" spans="1:6" x14ac:dyDescent="0.25">
      <c r="A15" s="29">
        <v>44166</v>
      </c>
      <c r="B15" s="9">
        <v>99.5</v>
      </c>
      <c r="C15" s="9">
        <v>97.2</v>
      </c>
      <c r="D15" s="9">
        <v>96.8</v>
      </c>
      <c r="E15" s="9">
        <v>92.9</v>
      </c>
      <c r="F15" s="9">
        <v>93.8</v>
      </c>
    </row>
    <row r="16" spans="1:6" x14ac:dyDescent="0.25">
      <c r="A16" s="29">
        <v>44197</v>
      </c>
      <c r="B16" s="9">
        <v>99.4</v>
      </c>
      <c r="C16" s="9">
        <v>97.1</v>
      </c>
      <c r="D16" s="9">
        <v>96.8</v>
      </c>
      <c r="E16" s="9">
        <v>92.9</v>
      </c>
      <c r="F16" s="9">
        <v>91.6</v>
      </c>
    </row>
    <row r="17" spans="1:6" x14ac:dyDescent="0.25">
      <c r="A17" s="29">
        <v>44228</v>
      </c>
      <c r="B17" s="9">
        <v>99.7</v>
      </c>
      <c r="C17" s="9">
        <v>97.2</v>
      </c>
      <c r="D17" s="9">
        <v>96.9</v>
      </c>
      <c r="E17" s="9">
        <v>92.1</v>
      </c>
      <c r="F17" s="9">
        <v>92.3</v>
      </c>
    </row>
    <row r="18" spans="1:6" x14ac:dyDescent="0.25">
      <c r="A18" s="29">
        <v>44256</v>
      </c>
      <c r="B18" s="9">
        <v>99.7</v>
      </c>
      <c r="C18" s="9">
        <v>97.3</v>
      </c>
      <c r="D18" s="9">
        <v>97.1</v>
      </c>
      <c r="E18" s="9">
        <v>93.4</v>
      </c>
      <c r="F18" s="9">
        <v>94.2</v>
      </c>
    </row>
    <row r="19" spans="1:6" x14ac:dyDescent="0.25">
      <c r="A19" s="29">
        <v>44287</v>
      </c>
      <c r="B19" s="9">
        <v>99.8</v>
      </c>
      <c r="C19" s="9">
        <v>97.3</v>
      </c>
      <c r="D19" s="9">
        <v>97.3</v>
      </c>
      <c r="E19" s="9">
        <v>95.1</v>
      </c>
      <c r="F19" s="9">
        <v>96.9</v>
      </c>
    </row>
    <row r="20" spans="1:6" x14ac:dyDescent="0.25">
      <c r="A20" s="29">
        <v>44317</v>
      </c>
      <c r="B20" s="9">
        <v>99.8</v>
      </c>
      <c r="C20" s="9">
        <v>97.3</v>
      </c>
      <c r="D20" s="9">
        <v>97.9</v>
      </c>
      <c r="E20" s="9">
        <v>97</v>
      </c>
      <c r="F20" s="9">
        <v>97.5</v>
      </c>
    </row>
    <row r="21" spans="1:6" x14ac:dyDescent="0.25">
      <c r="A21" s="29">
        <v>44348</v>
      </c>
      <c r="B21" s="9">
        <v>100.1</v>
      </c>
      <c r="C21" s="9">
        <v>97.6</v>
      </c>
      <c r="D21" s="9">
        <v>98.6</v>
      </c>
      <c r="E21" s="9">
        <v>97.6</v>
      </c>
      <c r="F21" s="9">
        <v>98.9</v>
      </c>
    </row>
    <row r="22" spans="1:6" x14ac:dyDescent="0.25">
      <c r="A22" s="29">
        <v>44378</v>
      </c>
      <c r="B22" s="9">
        <v>100.2</v>
      </c>
      <c r="C22" s="9">
        <v>97.8</v>
      </c>
      <c r="D22" s="9">
        <v>99.1</v>
      </c>
      <c r="E22" s="9">
        <v>99</v>
      </c>
      <c r="F22" s="9">
        <v>98.8</v>
      </c>
    </row>
    <row r="23" spans="1:6" x14ac:dyDescent="0.25">
      <c r="A23" s="29">
        <v>44409</v>
      </c>
      <c r="B23" s="9">
        <v>100.6</v>
      </c>
      <c r="C23" s="9">
        <v>98</v>
      </c>
      <c r="D23" s="9">
        <v>99.7</v>
      </c>
      <c r="E23" s="9">
        <v>99</v>
      </c>
      <c r="F23" s="9">
        <v>99.2</v>
      </c>
    </row>
    <row r="24" spans="1:6" x14ac:dyDescent="0.25">
      <c r="A24" s="29">
        <v>44440</v>
      </c>
      <c r="D24">
        <v>100.4</v>
      </c>
    </row>
    <row r="26" spans="1:6" x14ac:dyDescent="0.25">
      <c r="A26" s="77" t="s">
        <v>183</v>
      </c>
    </row>
  </sheetData>
  <pageMargins left="0.7" right="0.7" top="0.75" bottom="0.75" header="0.3" footer="0.3"/>
  <pageSetup paperSize="9" orientation="portrait" verticalDpi="0" r:id="rId1"/>
  <tableParts count="1">
    <tablePart r:id="rId2"/>
  </tablePart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B7549-7BDD-430C-98FE-19B70B21B15C}">
  <sheetPr>
    <tabColor theme="9" tint="0.39997558519241921"/>
  </sheetPr>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E334-3452-426C-AAED-8D02CCE312C5}">
  <sheetPr>
    <tabColor theme="9" tint="0.39997558519241921"/>
  </sheetPr>
  <dimension ref="A1:C18"/>
  <sheetViews>
    <sheetView workbookViewId="0"/>
  </sheetViews>
  <sheetFormatPr defaultRowHeight="15" x14ac:dyDescent="0.25"/>
  <cols>
    <col min="1" max="1" width="12.625" customWidth="1"/>
    <col min="2" max="2" width="17.125" customWidth="1"/>
    <col min="3" max="3" width="12.625" customWidth="1"/>
  </cols>
  <sheetData>
    <row r="1" spans="1:3" ht="20.25" thickBot="1" x14ac:dyDescent="0.35">
      <c r="A1" s="78" t="s">
        <v>2129</v>
      </c>
    </row>
    <row r="2" spans="1:3" ht="15.75" thickTop="1" x14ac:dyDescent="0.25">
      <c r="A2" t="s">
        <v>2144</v>
      </c>
    </row>
    <row r="3" spans="1:3" x14ac:dyDescent="0.25">
      <c r="A3" s="155"/>
    </row>
    <row r="4" spans="1:3" ht="30" x14ac:dyDescent="0.25">
      <c r="A4" s="112" t="s">
        <v>359</v>
      </c>
      <c r="B4" s="89" t="s">
        <v>2145</v>
      </c>
      <c r="C4" s="89" t="s">
        <v>2146</v>
      </c>
    </row>
    <row r="5" spans="1:3" x14ac:dyDescent="0.25">
      <c r="A5" s="167">
        <v>40452</v>
      </c>
      <c r="B5" s="168">
        <v>2.5</v>
      </c>
      <c r="C5" s="168"/>
    </row>
    <row r="6" spans="1:3" x14ac:dyDescent="0.25">
      <c r="A6" s="167">
        <v>40817</v>
      </c>
      <c r="B6" s="168">
        <v>2.6</v>
      </c>
      <c r="C6" s="168">
        <v>4</v>
      </c>
    </row>
    <row r="7" spans="1:3" x14ac:dyDescent="0.25">
      <c r="A7" s="167">
        <v>41183</v>
      </c>
      <c r="B7" s="169">
        <v>2.65</v>
      </c>
      <c r="C7" s="169">
        <v>1.8656716417910446</v>
      </c>
    </row>
    <row r="8" spans="1:3" x14ac:dyDescent="0.25">
      <c r="A8" s="167">
        <v>41548</v>
      </c>
      <c r="B8" s="170">
        <v>2.68</v>
      </c>
      <c r="C8" s="170">
        <v>1</v>
      </c>
    </row>
    <row r="9" spans="1:3" x14ac:dyDescent="0.25">
      <c r="A9" s="167">
        <v>41913</v>
      </c>
      <c r="B9" s="169">
        <v>2.73</v>
      </c>
      <c r="C9" s="169">
        <v>1.9</v>
      </c>
    </row>
    <row r="10" spans="1:3" x14ac:dyDescent="0.25">
      <c r="A10" s="167">
        <v>42278</v>
      </c>
      <c r="B10" s="169">
        <v>3.3</v>
      </c>
      <c r="C10" s="169">
        <v>20.9</v>
      </c>
    </row>
    <row r="11" spans="1:3" x14ac:dyDescent="0.25">
      <c r="A11" s="167">
        <v>42644</v>
      </c>
      <c r="B11" s="169">
        <v>3.4</v>
      </c>
      <c r="C11" s="169">
        <v>3</v>
      </c>
    </row>
    <row r="12" spans="1:3" x14ac:dyDescent="0.25">
      <c r="A12" s="167">
        <v>42826</v>
      </c>
      <c r="B12" s="169">
        <v>3.5</v>
      </c>
      <c r="C12" s="169">
        <v>2.9</v>
      </c>
    </row>
    <row r="13" spans="1:3" x14ac:dyDescent="0.25">
      <c r="A13" s="167">
        <v>43191</v>
      </c>
      <c r="B13" s="169">
        <v>3.7</v>
      </c>
      <c r="C13" s="169">
        <v>5.1282051282051286</v>
      </c>
    </row>
    <row r="14" spans="1:3" x14ac:dyDescent="0.25">
      <c r="A14" s="167">
        <v>43556</v>
      </c>
      <c r="B14" s="169">
        <v>3.9</v>
      </c>
      <c r="C14" s="169">
        <v>4.8192771084337345</v>
      </c>
    </row>
    <row r="15" spans="1:3" x14ac:dyDescent="0.25">
      <c r="A15" s="167">
        <v>43922</v>
      </c>
      <c r="B15" s="203">
        <v>4.1500000000000004</v>
      </c>
      <c r="C15" s="203">
        <v>6.4</v>
      </c>
    </row>
    <row r="16" spans="1:3" x14ac:dyDescent="0.25">
      <c r="A16" s="167">
        <v>44287</v>
      </c>
      <c r="B16" s="203">
        <v>4.3</v>
      </c>
      <c r="C16" s="203">
        <v>3.6</v>
      </c>
    </row>
    <row r="17" spans="1:3" x14ac:dyDescent="0.25">
      <c r="A17" s="167"/>
      <c r="B17" s="203"/>
      <c r="C17" s="203"/>
    </row>
    <row r="18" spans="1:3" x14ac:dyDescent="0.25">
      <c r="A18" s="152" t="s">
        <v>2147</v>
      </c>
    </row>
  </sheetData>
  <pageMargins left="0.7" right="0.7" top="0.75" bottom="0.75" header="0.3" footer="0.3"/>
  <pageSetup paperSize="9" orientation="portrait" verticalDpi="0" r:id="rId1"/>
  <tableParts count="1">
    <tablePart r:id="rId2"/>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C8E6-CF64-4C43-A2C4-EF54A8A7A187}">
  <sheetPr>
    <tabColor theme="9" tint="0.39997558519241921"/>
  </sheetPr>
  <dimension ref="A1:F13"/>
  <sheetViews>
    <sheetView workbookViewId="0"/>
  </sheetViews>
  <sheetFormatPr defaultRowHeight="15" x14ac:dyDescent="0.25"/>
  <cols>
    <col min="1" max="1" width="12.25" customWidth="1"/>
    <col min="2" max="2" width="11.625" customWidth="1"/>
    <col min="3" max="3" width="11.375" customWidth="1"/>
    <col min="4" max="4" width="12.875" customWidth="1"/>
    <col min="5" max="5" width="12.75" customWidth="1"/>
    <col min="6" max="6" width="10.625" customWidth="1"/>
  </cols>
  <sheetData>
    <row r="1" spans="1:6" ht="20.25" thickBot="1" x14ac:dyDescent="0.35">
      <c r="A1" s="78" t="s">
        <v>2130</v>
      </c>
    </row>
    <row r="2" spans="1:6" ht="15.75" thickTop="1" x14ac:dyDescent="0.25"/>
    <row r="3" spans="1:6" x14ac:dyDescent="0.25">
      <c r="A3" s="61" t="s">
        <v>2148</v>
      </c>
      <c r="B3" s="61" t="s">
        <v>1749</v>
      </c>
      <c r="C3" s="83" t="s">
        <v>2149</v>
      </c>
      <c r="D3" s="83" t="s">
        <v>2150</v>
      </c>
      <c r="E3" s="83" t="s">
        <v>2151</v>
      </c>
      <c r="F3" s="83" t="s">
        <v>2152</v>
      </c>
    </row>
    <row r="4" spans="1:6" x14ac:dyDescent="0.25">
      <c r="A4" s="171" t="s">
        <v>386</v>
      </c>
      <c r="B4" t="s">
        <v>2153</v>
      </c>
      <c r="C4" s="93">
        <v>0</v>
      </c>
      <c r="D4" s="93">
        <v>147800</v>
      </c>
      <c r="E4" s="93">
        <f>147800+85100</f>
        <v>232900</v>
      </c>
      <c r="F4" s="93">
        <f>232900+80100</f>
        <v>313000</v>
      </c>
    </row>
    <row r="5" spans="1:6" x14ac:dyDescent="0.25">
      <c r="A5" s="171" t="s">
        <v>386</v>
      </c>
      <c r="B5" t="s">
        <v>2154</v>
      </c>
      <c r="C5" s="93">
        <v>0</v>
      </c>
      <c r="D5" s="93">
        <v>142900</v>
      </c>
      <c r="E5" s="93">
        <f>142900+76600</f>
        <v>219500</v>
      </c>
      <c r="F5" s="93">
        <f>219500+58500</f>
        <v>278000</v>
      </c>
    </row>
    <row r="6" spans="1:6" x14ac:dyDescent="0.25">
      <c r="A6" s="171" t="s">
        <v>386</v>
      </c>
      <c r="B6" t="s">
        <v>2155</v>
      </c>
      <c r="C6" s="93">
        <v>0</v>
      </c>
      <c r="D6" s="93">
        <v>102900</v>
      </c>
      <c r="E6" s="93">
        <f>102900+77600</f>
        <v>180500</v>
      </c>
      <c r="F6" s="93">
        <f>180500+72500</f>
        <v>253000</v>
      </c>
    </row>
    <row r="7" spans="1:6" x14ac:dyDescent="0.25">
      <c r="A7" s="171" t="s">
        <v>2156</v>
      </c>
      <c r="B7" t="s">
        <v>2153</v>
      </c>
      <c r="C7" s="93">
        <v>0</v>
      </c>
      <c r="D7" s="93">
        <v>55100</v>
      </c>
      <c r="E7" s="93">
        <f>55100+30900</f>
        <v>86000</v>
      </c>
      <c r="F7" s="93">
        <f>86000+29200</f>
        <v>115200</v>
      </c>
    </row>
    <row r="8" spans="1:6" x14ac:dyDescent="0.25">
      <c r="A8" s="171" t="s">
        <v>2156</v>
      </c>
      <c r="B8" t="s">
        <v>2154</v>
      </c>
      <c r="C8" s="93">
        <v>0</v>
      </c>
      <c r="D8" s="93">
        <v>45200</v>
      </c>
      <c r="E8" s="93">
        <f>45200+25100</f>
        <v>70300</v>
      </c>
      <c r="F8" s="93">
        <f>70300+17300</f>
        <v>87600</v>
      </c>
    </row>
    <row r="9" spans="1:6" x14ac:dyDescent="0.25">
      <c r="A9" s="171" t="s">
        <v>2156</v>
      </c>
      <c r="B9" t="s">
        <v>2155</v>
      </c>
      <c r="C9" s="93">
        <v>0</v>
      </c>
      <c r="D9" s="93">
        <v>25100</v>
      </c>
      <c r="E9" s="93">
        <f>25100+20200</f>
        <v>45300</v>
      </c>
      <c r="F9" s="93">
        <f>45300+19100</f>
        <v>64400</v>
      </c>
    </row>
    <row r="10" spans="1:6" x14ac:dyDescent="0.25">
      <c r="A10" s="171"/>
      <c r="C10" s="93"/>
      <c r="D10" s="93"/>
      <c r="E10" s="93"/>
      <c r="F10" s="93"/>
    </row>
    <row r="11" spans="1:6" x14ac:dyDescent="0.25">
      <c r="A11" s="152" t="s">
        <v>2157</v>
      </c>
    </row>
    <row r="12" spans="1:6" x14ac:dyDescent="0.25">
      <c r="A12" s="171"/>
    </row>
    <row r="13" spans="1:6" x14ac:dyDescent="0.25">
      <c r="A13" s="171"/>
    </row>
  </sheetData>
  <pageMargins left="0.7" right="0.7" top="0.75" bottom="0.75" header="0.3" footer="0.3"/>
  <pageSetup paperSize="9" orientation="portrait" verticalDpi="0" r:id="rId1"/>
  <tableParts count="1">
    <tablePart r:id="rId2"/>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30F02-50B5-46CA-98B7-60E89DC65526}">
  <sheetPr>
    <tabColor theme="9" tint="0.39997558519241921"/>
  </sheetPr>
  <dimension ref="A1:T11"/>
  <sheetViews>
    <sheetView workbookViewId="0"/>
  </sheetViews>
  <sheetFormatPr defaultRowHeight="15" x14ac:dyDescent="0.25"/>
  <cols>
    <col min="1" max="1" width="16.25" customWidth="1"/>
    <col min="2" max="5" width="13.5" customWidth="1"/>
    <col min="6" max="9" width="14.125" customWidth="1"/>
    <col min="10" max="20" width="13.5" customWidth="1"/>
  </cols>
  <sheetData>
    <row r="1" spans="1:20" ht="20.25" thickBot="1" x14ac:dyDescent="0.35">
      <c r="A1" s="78" t="s">
        <v>2131</v>
      </c>
    </row>
    <row r="2" spans="1:20" ht="15.75" thickTop="1" x14ac:dyDescent="0.25"/>
    <row r="3" spans="1:20" x14ac:dyDescent="0.25">
      <c r="A3" s="61" t="s">
        <v>2148</v>
      </c>
      <c r="B3" s="61" t="s">
        <v>2158</v>
      </c>
      <c r="C3" s="61" t="s">
        <v>2159</v>
      </c>
      <c r="D3" s="61" t="s">
        <v>2160</v>
      </c>
      <c r="E3" s="61" t="s">
        <v>2161</v>
      </c>
      <c r="F3" s="61" t="s">
        <v>2162</v>
      </c>
      <c r="G3" s="61" t="s">
        <v>2163</v>
      </c>
      <c r="H3" s="61" t="s">
        <v>2164</v>
      </c>
      <c r="I3" s="61" t="s">
        <v>2165</v>
      </c>
      <c r="J3" s="61" t="s">
        <v>2166</v>
      </c>
      <c r="K3" s="61" t="s">
        <v>2167</v>
      </c>
      <c r="L3" s="61" t="s">
        <v>2168</v>
      </c>
      <c r="M3" s="61" t="s">
        <v>2169</v>
      </c>
      <c r="N3" s="61" t="s">
        <v>2170</v>
      </c>
      <c r="O3" s="61" t="s">
        <v>2171</v>
      </c>
      <c r="P3" s="61" t="s">
        <v>2172</v>
      </c>
      <c r="Q3" s="61" t="s">
        <v>2173</v>
      </c>
      <c r="R3" s="61" t="s">
        <v>2174</v>
      </c>
      <c r="S3" s="61" t="s">
        <v>2175</v>
      </c>
      <c r="T3" s="61" t="s">
        <v>2176</v>
      </c>
    </row>
    <row r="4" spans="1:20" x14ac:dyDescent="0.25">
      <c r="A4" s="175" t="s">
        <v>2177</v>
      </c>
      <c r="B4">
        <v>32375</v>
      </c>
      <c r="C4">
        <v>32075</v>
      </c>
      <c r="D4">
        <v>32475</v>
      </c>
      <c r="E4">
        <v>30500</v>
      </c>
      <c r="F4">
        <v>28525</v>
      </c>
      <c r="G4">
        <v>27950</v>
      </c>
      <c r="H4">
        <v>26150</v>
      </c>
      <c r="I4">
        <v>26500</v>
      </c>
      <c r="J4">
        <v>25925</v>
      </c>
      <c r="K4">
        <v>25200</v>
      </c>
      <c r="L4">
        <v>24575</v>
      </c>
      <c r="M4">
        <v>23950</v>
      </c>
      <c r="N4">
        <v>22800</v>
      </c>
      <c r="O4">
        <v>22050</v>
      </c>
      <c r="P4">
        <v>20850</v>
      </c>
      <c r="Q4">
        <v>18825</v>
      </c>
      <c r="R4">
        <v>13875</v>
      </c>
      <c r="S4">
        <v>13825</v>
      </c>
      <c r="T4">
        <v>14325</v>
      </c>
    </row>
    <row r="5" spans="1:20" x14ac:dyDescent="0.25">
      <c r="A5" s="175" t="s">
        <v>2178</v>
      </c>
      <c r="B5">
        <v>37850</v>
      </c>
      <c r="C5">
        <v>37550</v>
      </c>
      <c r="D5">
        <v>39650</v>
      </c>
      <c r="E5">
        <v>35075</v>
      </c>
      <c r="F5">
        <v>33000</v>
      </c>
      <c r="G5">
        <v>31500</v>
      </c>
      <c r="H5">
        <v>26250</v>
      </c>
      <c r="I5">
        <v>28050</v>
      </c>
      <c r="J5">
        <v>29150</v>
      </c>
      <c r="K5">
        <v>28875</v>
      </c>
      <c r="L5">
        <v>28675</v>
      </c>
      <c r="M5">
        <v>28325</v>
      </c>
      <c r="N5">
        <v>27925</v>
      </c>
      <c r="O5">
        <v>27350</v>
      </c>
      <c r="P5">
        <v>25975</v>
      </c>
      <c r="Q5">
        <v>23575</v>
      </c>
      <c r="R5">
        <v>20325</v>
      </c>
      <c r="S5">
        <v>20400</v>
      </c>
      <c r="T5">
        <v>21375</v>
      </c>
    </row>
    <row r="6" spans="1:20" x14ac:dyDescent="0.25">
      <c r="A6" s="175" t="s">
        <v>2025</v>
      </c>
      <c r="B6">
        <v>57025</v>
      </c>
      <c r="C6">
        <v>58175</v>
      </c>
      <c r="D6">
        <v>67400</v>
      </c>
      <c r="E6">
        <v>56475</v>
      </c>
      <c r="F6">
        <v>52000</v>
      </c>
      <c r="G6">
        <v>47825</v>
      </c>
      <c r="H6">
        <v>33075</v>
      </c>
      <c r="I6">
        <v>38400</v>
      </c>
      <c r="J6">
        <v>42150</v>
      </c>
      <c r="K6">
        <v>43225</v>
      </c>
      <c r="L6">
        <v>44450</v>
      </c>
      <c r="M6">
        <v>44000</v>
      </c>
      <c r="N6">
        <v>44325</v>
      </c>
      <c r="O6">
        <v>43525</v>
      </c>
      <c r="P6">
        <v>40700</v>
      </c>
      <c r="Q6">
        <v>37350</v>
      </c>
      <c r="R6">
        <v>35550</v>
      </c>
      <c r="S6">
        <v>35775</v>
      </c>
      <c r="T6">
        <v>37800</v>
      </c>
    </row>
    <row r="7" spans="1:20" x14ac:dyDescent="0.25">
      <c r="A7" s="175" t="s">
        <v>2156</v>
      </c>
      <c r="B7">
        <v>71700</v>
      </c>
      <c r="C7">
        <v>71050</v>
      </c>
      <c r="D7">
        <v>75200</v>
      </c>
      <c r="E7">
        <v>64650</v>
      </c>
      <c r="F7">
        <v>57175</v>
      </c>
      <c r="G7">
        <v>51325</v>
      </c>
      <c r="H7">
        <v>38475</v>
      </c>
      <c r="I7">
        <v>40225</v>
      </c>
      <c r="J7">
        <v>39550</v>
      </c>
      <c r="K7">
        <v>38075</v>
      </c>
      <c r="L7">
        <v>36925</v>
      </c>
      <c r="M7">
        <v>35400</v>
      </c>
      <c r="N7">
        <v>32925</v>
      </c>
      <c r="O7">
        <v>31475</v>
      </c>
      <c r="P7">
        <v>28500</v>
      </c>
      <c r="Q7">
        <v>24700</v>
      </c>
      <c r="R7">
        <v>19675</v>
      </c>
      <c r="S7">
        <v>18450</v>
      </c>
      <c r="T7">
        <v>18900</v>
      </c>
    </row>
    <row r="8" spans="1:20" x14ac:dyDescent="0.25">
      <c r="A8" s="175" t="s">
        <v>2179</v>
      </c>
      <c r="B8">
        <v>48100</v>
      </c>
      <c r="C8">
        <v>48750</v>
      </c>
      <c r="D8">
        <v>54650</v>
      </c>
      <c r="E8">
        <v>48600</v>
      </c>
      <c r="F8">
        <v>46550</v>
      </c>
      <c r="G8">
        <v>45425</v>
      </c>
      <c r="H8">
        <v>37000</v>
      </c>
      <c r="I8">
        <v>41000</v>
      </c>
      <c r="J8">
        <v>42425</v>
      </c>
      <c r="K8">
        <v>42550</v>
      </c>
      <c r="L8">
        <v>43025</v>
      </c>
      <c r="M8">
        <v>42650</v>
      </c>
      <c r="N8">
        <v>42100</v>
      </c>
      <c r="O8">
        <v>41175</v>
      </c>
      <c r="P8">
        <v>38675</v>
      </c>
      <c r="Q8">
        <v>34750</v>
      </c>
      <c r="R8">
        <v>29775</v>
      </c>
      <c r="S8">
        <v>29825</v>
      </c>
      <c r="T8">
        <v>31425</v>
      </c>
    </row>
    <row r="9" spans="1:20" x14ac:dyDescent="0.25">
      <c r="A9" s="175" t="s">
        <v>2180</v>
      </c>
      <c r="B9">
        <v>7450</v>
      </c>
      <c r="C9">
        <v>8000</v>
      </c>
      <c r="D9">
        <v>9675</v>
      </c>
      <c r="E9">
        <v>8800</v>
      </c>
      <c r="F9">
        <v>9800</v>
      </c>
      <c r="G9">
        <v>10525</v>
      </c>
      <c r="H9">
        <v>10000</v>
      </c>
      <c r="I9">
        <v>11725</v>
      </c>
      <c r="J9">
        <v>15250</v>
      </c>
      <c r="K9">
        <v>16675</v>
      </c>
      <c r="L9">
        <v>17750</v>
      </c>
      <c r="M9">
        <v>18175</v>
      </c>
      <c r="N9">
        <v>19950</v>
      </c>
      <c r="O9">
        <v>20200</v>
      </c>
      <c r="P9">
        <v>20225</v>
      </c>
      <c r="Q9">
        <v>20275</v>
      </c>
      <c r="R9">
        <v>20300</v>
      </c>
      <c r="S9">
        <v>21775</v>
      </c>
      <c r="T9">
        <v>23300</v>
      </c>
    </row>
    <row r="10" spans="1:20" x14ac:dyDescent="0.25">
      <c r="A10" s="175"/>
    </row>
    <row r="11" spans="1:20" x14ac:dyDescent="0.25">
      <c r="A11" s="152" t="s">
        <v>2181</v>
      </c>
    </row>
  </sheetData>
  <pageMargins left="0.7" right="0.7" top="0.75" bottom="0.75" header="0.3" footer="0.3"/>
  <pageSetup paperSize="9" orientation="portrait" verticalDpi="0" r:id="rId1"/>
  <tableParts count="1">
    <tablePart r:id="rId2"/>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7A008-F8AC-472B-A68F-15D44B74C48D}">
  <sheetPr>
    <tabColor theme="9" tint="0.39997558519241921"/>
  </sheetPr>
  <dimension ref="A1:E12"/>
  <sheetViews>
    <sheetView workbookViewId="0"/>
  </sheetViews>
  <sheetFormatPr defaultRowHeight="15" x14ac:dyDescent="0.25"/>
  <cols>
    <col min="1" max="1" width="10.125" customWidth="1"/>
    <col min="2" max="2" width="19.875" customWidth="1"/>
    <col min="3" max="3" width="23.875" customWidth="1"/>
  </cols>
  <sheetData>
    <row r="1" spans="1:5" ht="20.25" thickBot="1" x14ac:dyDescent="0.35">
      <c r="A1" s="78" t="s">
        <v>2132</v>
      </c>
    </row>
    <row r="2" spans="1:5" ht="15.75" thickTop="1" x14ac:dyDescent="0.25">
      <c r="B2" s="206"/>
      <c r="C2" s="206"/>
      <c r="D2" s="206"/>
      <c r="E2" s="206"/>
    </row>
    <row r="3" spans="1:5" x14ac:dyDescent="0.25">
      <c r="A3" s="61" t="s">
        <v>2148</v>
      </c>
      <c r="B3" s="83" t="s">
        <v>2182</v>
      </c>
      <c r="C3" s="83" t="s">
        <v>2183</v>
      </c>
    </row>
    <row r="4" spans="1:5" x14ac:dyDescent="0.25">
      <c r="A4" t="s">
        <v>2156</v>
      </c>
      <c r="B4">
        <v>31390</v>
      </c>
      <c r="C4">
        <v>32910</v>
      </c>
    </row>
    <row r="5" spans="1:5" x14ac:dyDescent="0.25">
      <c r="A5" t="s">
        <v>2179</v>
      </c>
      <c r="B5">
        <v>64690</v>
      </c>
      <c r="C5">
        <v>16000</v>
      </c>
    </row>
    <row r="6" spans="1:5" x14ac:dyDescent="0.25">
      <c r="A6" t="s">
        <v>2180</v>
      </c>
      <c r="B6">
        <v>61170</v>
      </c>
      <c r="C6">
        <v>46980</v>
      </c>
    </row>
    <row r="7" spans="1:5" x14ac:dyDescent="0.25">
      <c r="A7" t="s">
        <v>2184</v>
      </c>
      <c r="B7">
        <v>18090</v>
      </c>
      <c r="C7">
        <v>34980</v>
      </c>
    </row>
    <row r="8" spans="1:5" x14ac:dyDescent="0.25">
      <c r="A8" t="s">
        <v>2178</v>
      </c>
      <c r="B8">
        <v>44540</v>
      </c>
      <c r="C8">
        <v>29920</v>
      </c>
    </row>
    <row r="9" spans="1:5" x14ac:dyDescent="0.25">
      <c r="A9" t="s">
        <v>2025</v>
      </c>
      <c r="B9">
        <v>94610</v>
      </c>
      <c r="C9">
        <v>30990</v>
      </c>
    </row>
    <row r="11" spans="1:5" x14ac:dyDescent="0.25">
      <c r="A11" s="152" t="s">
        <v>2185</v>
      </c>
    </row>
    <row r="12" spans="1:5" x14ac:dyDescent="0.25">
      <c r="A12" s="152" t="s">
        <v>2186</v>
      </c>
    </row>
  </sheetData>
  <mergeCells count="2">
    <mergeCell ref="B2:C2"/>
    <mergeCell ref="D2:E2"/>
  </mergeCells>
  <pageMargins left="0.7" right="0.7" top="0.75" bottom="0.75" header="0.3" footer="0.3"/>
  <pageSetup paperSize="9" orientation="portrait" verticalDpi="0" r:id="rId1"/>
  <tableParts count="1">
    <tablePart r:id="rId2"/>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B120E-4132-4230-B876-606C87FBD7F8}">
  <sheetPr>
    <tabColor theme="9" tint="0.39997558519241921"/>
  </sheetPr>
  <dimension ref="A1:H9"/>
  <sheetViews>
    <sheetView workbookViewId="0"/>
  </sheetViews>
  <sheetFormatPr defaultRowHeight="15" x14ac:dyDescent="0.25"/>
  <cols>
    <col min="1" max="1" width="12.25" customWidth="1"/>
    <col min="2" max="2" width="13.25" customWidth="1"/>
    <col min="3" max="3" width="12.625" customWidth="1"/>
    <col min="4" max="4" width="12.875" customWidth="1"/>
    <col min="5" max="5" width="14" customWidth="1"/>
    <col min="6" max="6" width="12.875" customWidth="1"/>
    <col min="7" max="7" width="12.625" customWidth="1"/>
    <col min="8" max="8" width="11.75" customWidth="1"/>
  </cols>
  <sheetData>
    <row r="1" spans="1:8" ht="20.25" thickBot="1" x14ac:dyDescent="0.35">
      <c r="A1" s="78" t="s">
        <v>2133</v>
      </c>
    </row>
    <row r="2" spans="1:8" ht="15.75" thickTop="1" x14ac:dyDescent="0.25"/>
    <row r="3" spans="1:8" x14ac:dyDescent="0.25">
      <c r="A3" s="61" t="s">
        <v>2014</v>
      </c>
      <c r="B3" s="83" t="s">
        <v>2187</v>
      </c>
      <c r="C3" s="83" t="s">
        <v>2188</v>
      </c>
      <c r="D3" s="83" t="s">
        <v>2189</v>
      </c>
      <c r="E3" s="83" t="s">
        <v>2190</v>
      </c>
      <c r="F3" s="83" t="s">
        <v>2191</v>
      </c>
      <c r="G3" s="83" t="s">
        <v>2192</v>
      </c>
      <c r="H3" s="83" t="s">
        <v>2193</v>
      </c>
    </row>
    <row r="4" spans="1:8" x14ac:dyDescent="0.25">
      <c r="A4" t="s">
        <v>2194</v>
      </c>
      <c r="B4">
        <v>13247</v>
      </c>
      <c r="C4">
        <v>12837</v>
      </c>
      <c r="D4">
        <v>12665</v>
      </c>
      <c r="E4">
        <v>12009</v>
      </c>
      <c r="F4">
        <v>11720</v>
      </c>
      <c r="G4">
        <v>10963</v>
      </c>
      <c r="H4">
        <v>6702</v>
      </c>
    </row>
    <row r="5" spans="1:8" x14ac:dyDescent="0.25">
      <c r="A5" t="s">
        <v>2195</v>
      </c>
      <c r="B5">
        <v>6877</v>
      </c>
      <c r="C5">
        <v>7669</v>
      </c>
      <c r="D5">
        <v>7182</v>
      </c>
      <c r="E5">
        <v>6998</v>
      </c>
      <c r="F5">
        <v>6710</v>
      </c>
      <c r="G5">
        <v>6138</v>
      </c>
      <c r="H5">
        <v>3732</v>
      </c>
    </row>
    <row r="6" spans="1:8" x14ac:dyDescent="0.25">
      <c r="A6" t="s">
        <v>2025</v>
      </c>
      <c r="B6">
        <v>5123</v>
      </c>
      <c r="C6">
        <v>5312</v>
      </c>
      <c r="D6">
        <v>6415</v>
      </c>
      <c r="E6">
        <v>8138</v>
      </c>
      <c r="F6">
        <v>8840</v>
      </c>
      <c r="G6">
        <v>10774</v>
      </c>
      <c r="H6">
        <v>8221</v>
      </c>
    </row>
    <row r="8" spans="1:8" x14ac:dyDescent="0.25">
      <c r="A8" s="152" t="s">
        <v>2196</v>
      </c>
    </row>
    <row r="9" spans="1:8" x14ac:dyDescent="0.25">
      <c r="A9" s="152" t="s">
        <v>2197</v>
      </c>
    </row>
  </sheetData>
  <pageMargins left="0.7" right="0.7" top="0.75" bottom="0.75" header="0.3" footer="0.3"/>
  <pageSetup paperSize="9" orientation="portrait" verticalDpi="0" r:id="rId1"/>
  <tableParts count="1">
    <tablePart r:id="rId2"/>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4D838-E4D2-43BD-B3F0-2A7248C07B8F}">
  <sheetPr>
    <tabColor theme="9" tint="0.39997558519241921"/>
  </sheetPr>
  <dimension ref="A1:S12"/>
  <sheetViews>
    <sheetView workbookViewId="0"/>
  </sheetViews>
  <sheetFormatPr defaultRowHeight="15" x14ac:dyDescent="0.25"/>
  <cols>
    <col min="1" max="1" width="9.625" customWidth="1"/>
    <col min="2" max="19" width="13.5" customWidth="1"/>
  </cols>
  <sheetData>
    <row r="1" spans="1:19" ht="20.25" thickBot="1" x14ac:dyDescent="0.35">
      <c r="A1" s="78" t="s">
        <v>2134</v>
      </c>
    </row>
    <row r="2" spans="1:19" ht="15.75" thickTop="1" x14ac:dyDescent="0.25"/>
    <row r="3" spans="1:19" x14ac:dyDescent="0.25">
      <c r="A3" s="61" t="s">
        <v>2148</v>
      </c>
      <c r="B3" s="53" t="s">
        <v>2158</v>
      </c>
      <c r="C3" s="53" t="s">
        <v>2159</v>
      </c>
      <c r="D3" s="53" t="s">
        <v>2160</v>
      </c>
      <c r="E3" s="53" t="s">
        <v>2161</v>
      </c>
      <c r="F3" s="53" t="s">
        <v>2198</v>
      </c>
      <c r="G3" s="53" t="s">
        <v>2199</v>
      </c>
      <c r="H3" s="53" t="s">
        <v>2200</v>
      </c>
      <c r="I3" s="53" t="s">
        <v>2201</v>
      </c>
      <c r="J3" s="53" t="s">
        <v>2166</v>
      </c>
      <c r="K3" s="53" t="s">
        <v>2167</v>
      </c>
      <c r="L3" s="53" t="s">
        <v>2168</v>
      </c>
      <c r="M3" s="53" t="s">
        <v>2169</v>
      </c>
      <c r="N3" s="53" t="s">
        <v>2170</v>
      </c>
      <c r="O3" s="53" t="s">
        <v>2171</v>
      </c>
      <c r="P3" s="53" t="s">
        <v>2172</v>
      </c>
      <c r="Q3" s="53" t="s">
        <v>2173</v>
      </c>
      <c r="R3" s="53" t="s">
        <v>2174</v>
      </c>
      <c r="S3" s="53" t="s">
        <v>2175</v>
      </c>
    </row>
    <row r="4" spans="1:19" x14ac:dyDescent="0.25">
      <c r="A4" s="51" t="s">
        <v>2156</v>
      </c>
      <c r="B4">
        <v>2117.5</v>
      </c>
      <c r="C4">
        <v>2220</v>
      </c>
      <c r="D4">
        <v>2306.25</v>
      </c>
      <c r="E4">
        <v>2473.75</v>
      </c>
      <c r="F4">
        <v>2776.25</v>
      </c>
      <c r="G4">
        <v>2958.75</v>
      </c>
      <c r="H4">
        <v>3101.25</v>
      </c>
      <c r="I4">
        <v>3283.75</v>
      </c>
      <c r="J4">
        <v>3187.5</v>
      </c>
      <c r="K4">
        <v>2977.5</v>
      </c>
      <c r="L4">
        <v>2733.75</v>
      </c>
      <c r="M4">
        <v>2506.25</v>
      </c>
      <c r="N4">
        <v>2428.75</v>
      </c>
      <c r="O4">
        <v>2400</v>
      </c>
      <c r="P4">
        <v>2390</v>
      </c>
      <c r="Q4">
        <v>2023.75</v>
      </c>
      <c r="R4">
        <v>1715</v>
      </c>
      <c r="S4">
        <v>1707.5</v>
      </c>
    </row>
    <row r="5" spans="1:19" x14ac:dyDescent="0.25">
      <c r="A5" s="51" t="s">
        <v>2179</v>
      </c>
      <c r="B5">
        <v>2428.75</v>
      </c>
      <c r="C5">
        <v>2602.5</v>
      </c>
      <c r="D5">
        <v>2796.25</v>
      </c>
      <c r="E5">
        <v>2388.75</v>
      </c>
      <c r="F5">
        <v>2723.75</v>
      </c>
      <c r="G5">
        <v>2900</v>
      </c>
      <c r="H5">
        <v>3046.25</v>
      </c>
      <c r="I5">
        <v>3281.25</v>
      </c>
      <c r="J5">
        <v>3211.25</v>
      </c>
      <c r="K5">
        <v>3133.75</v>
      </c>
      <c r="L5">
        <v>3031.25</v>
      </c>
      <c r="M5">
        <v>2888.75</v>
      </c>
      <c r="N5">
        <v>2895</v>
      </c>
      <c r="O5">
        <v>2831.25</v>
      </c>
      <c r="P5">
        <v>2720</v>
      </c>
      <c r="Q5">
        <v>2407.5</v>
      </c>
      <c r="R5">
        <v>2038.75</v>
      </c>
      <c r="S5">
        <v>1927.5</v>
      </c>
    </row>
    <row r="6" spans="1:19" x14ac:dyDescent="0.25">
      <c r="A6" s="51" t="s">
        <v>2180</v>
      </c>
      <c r="B6">
        <v>1457.5</v>
      </c>
      <c r="C6">
        <v>1403.75</v>
      </c>
      <c r="D6">
        <v>1293.75</v>
      </c>
      <c r="E6">
        <v>1168.75</v>
      </c>
      <c r="F6">
        <v>1177.5</v>
      </c>
      <c r="G6">
        <v>1157.5</v>
      </c>
      <c r="H6">
        <v>1191.25</v>
      </c>
      <c r="I6">
        <v>1275</v>
      </c>
      <c r="J6">
        <v>1320</v>
      </c>
      <c r="K6">
        <v>1291.25</v>
      </c>
      <c r="L6">
        <v>1193.75</v>
      </c>
      <c r="M6">
        <v>1085</v>
      </c>
      <c r="N6">
        <v>1060</v>
      </c>
      <c r="O6">
        <v>1057.5</v>
      </c>
      <c r="P6">
        <v>1196.25</v>
      </c>
      <c r="Q6">
        <v>1152.5</v>
      </c>
      <c r="R6">
        <v>1135</v>
      </c>
      <c r="S6">
        <v>1130</v>
      </c>
    </row>
    <row r="7" spans="1:19" x14ac:dyDescent="0.25">
      <c r="A7" s="51" t="s">
        <v>2177</v>
      </c>
      <c r="B7">
        <v>1076.25</v>
      </c>
      <c r="C7">
        <v>1072.5</v>
      </c>
      <c r="D7">
        <v>1062.5</v>
      </c>
      <c r="E7">
        <v>1013.75</v>
      </c>
      <c r="F7">
        <v>1070</v>
      </c>
      <c r="G7">
        <v>1091.25</v>
      </c>
      <c r="H7">
        <v>1092.5</v>
      </c>
      <c r="I7">
        <v>1115</v>
      </c>
      <c r="J7">
        <v>1102.5</v>
      </c>
      <c r="K7">
        <v>1073.75</v>
      </c>
      <c r="L7">
        <v>1058.75</v>
      </c>
      <c r="M7">
        <v>1030</v>
      </c>
      <c r="N7">
        <v>1001.25</v>
      </c>
      <c r="O7">
        <v>976.25</v>
      </c>
      <c r="P7">
        <v>936.25</v>
      </c>
      <c r="Q7">
        <v>791.25</v>
      </c>
      <c r="R7">
        <v>581.25</v>
      </c>
      <c r="S7">
        <v>612.5</v>
      </c>
    </row>
    <row r="8" spans="1:19" x14ac:dyDescent="0.25">
      <c r="A8" s="51" t="s">
        <v>2178</v>
      </c>
      <c r="B8">
        <v>2091.25</v>
      </c>
      <c r="C8">
        <v>1993.75</v>
      </c>
      <c r="D8">
        <v>1860</v>
      </c>
      <c r="E8">
        <v>1687.5</v>
      </c>
      <c r="F8">
        <v>1777.5</v>
      </c>
      <c r="G8">
        <v>1840</v>
      </c>
      <c r="H8">
        <v>1876.25</v>
      </c>
      <c r="I8">
        <v>1947.5</v>
      </c>
      <c r="J8">
        <v>1928.75</v>
      </c>
      <c r="K8">
        <v>1827.5</v>
      </c>
      <c r="L8">
        <v>1757.5</v>
      </c>
      <c r="M8">
        <v>1642.5</v>
      </c>
      <c r="N8">
        <v>1590</v>
      </c>
      <c r="O8">
        <v>1565</v>
      </c>
      <c r="P8">
        <v>1521.25</v>
      </c>
      <c r="Q8">
        <v>1371.25</v>
      </c>
      <c r="R8">
        <v>1188.75</v>
      </c>
      <c r="S8">
        <v>1187.5</v>
      </c>
    </row>
    <row r="9" spans="1:19" x14ac:dyDescent="0.25">
      <c r="A9" s="51" t="s">
        <v>2025</v>
      </c>
      <c r="B9">
        <v>2836.25</v>
      </c>
      <c r="C9">
        <v>3160</v>
      </c>
      <c r="D9">
        <v>3473.75</v>
      </c>
      <c r="E9">
        <v>3330</v>
      </c>
      <c r="F9">
        <v>3830</v>
      </c>
      <c r="G9">
        <v>4085</v>
      </c>
      <c r="H9">
        <v>4370</v>
      </c>
      <c r="I9">
        <v>4777.5</v>
      </c>
      <c r="J9">
        <v>4687.5</v>
      </c>
      <c r="K9">
        <v>4501.25</v>
      </c>
      <c r="L9">
        <v>4142.5</v>
      </c>
      <c r="M9">
        <v>3807.5</v>
      </c>
      <c r="N9">
        <v>3783.75</v>
      </c>
      <c r="O9">
        <v>3738.75</v>
      </c>
      <c r="P9">
        <v>3840</v>
      </c>
      <c r="Q9">
        <v>3412.5</v>
      </c>
      <c r="R9">
        <v>3118.75</v>
      </c>
      <c r="S9">
        <v>2965</v>
      </c>
    </row>
    <row r="10" spans="1:19" x14ac:dyDescent="0.25">
      <c r="A10" s="51"/>
    </row>
    <row r="11" spans="1:19" x14ac:dyDescent="0.25">
      <c r="A11" s="152" t="s">
        <v>2202</v>
      </c>
    </row>
    <row r="12" spans="1:19" x14ac:dyDescent="0.25">
      <c r="A12" s="152" t="s">
        <v>2186</v>
      </c>
    </row>
  </sheetData>
  <pageMargins left="0.7" right="0.7" top="0.75" bottom="0.75" header="0.3" footer="0.3"/>
  <pageSetup paperSize="9" orientation="portrait" verticalDpi="0" r:id="rId1"/>
  <tableParts count="1">
    <tablePart r:id="rId2"/>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8B85E-01EA-42A9-9C6F-D49236D9C9A2}">
  <sheetPr>
    <tabColor theme="9" tint="0.39997558519241921"/>
  </sheetPr>
  <dimension ref="A1:G12"/>
  <sheetViews>
    <sheetView workbookViewId="0">
      <selection activeCell="A4" sqref="A4:G9"/>
    </sheetView>
  </sheetViews>
  <sheetFormatPr defaultRowHeight="15" x14ac:dyDescent="0.25"/>
  <cols>
    <col min="1" max="1" width="11.875" customWidth="1"/>
    <col min="2" max="2" width="12.875" customWidth="1"/>
    <col min="3" max="3" width="11.875" customWidth="1"/>
    <col min="4" max="4" width="14" customWidth="1"/>
    <col min="5" max="5" width="12.125" customWidth="1"/>
    <col min="6" max="6" width="11.875" customWidth="1"/>
    <col min="7" max="7" width="11.75" customWidth="1"/>
  </cols>
  <sheetData>
    <row r="1" spans="1:7" ht="20.25" thickBot="1" x14ac:dyDescent="0.35">
      <c r="A1" s="78" t="s">
        <v>2135</v>
      </c>
    </row>
    <row r="2" spans="1:7" ht="15.75" thickTop="1" x14ac:dyDescent="0.25"/>
    <row r="3" spans="1:7" x14ac:dyDescent="0.25">
      <c r="A3" s="83" t="s">
        <v>2148</v>
      </c>
      <c r="B3" s="83" t="s">
        <v>2203</v>
      </c>
      <c r="C3" s="83" t="s">
        <v>2204</v>
      </c>
      <c r="D3" s="83" t="s">
        <v>2205</v>
      </c>
      <c r="E3" s="83" t="s">
        <v>2206</v>
      </c>
      <c r="F3" s="83" t="s">
        <v>2153</v>
      </c>
      <c r="G3" s="83" t="s">
        <v>2154</v>
      </c>
    </row>
    <row r="4" spans="1:7" x14ac:dyDescent="0.25">
      <c r="A4" t="s">
        <v>2156</v>
      </c>
      <c r="B4">
        <v>2779</v>
      </c>
      <c r="C4">
        <v>2622</v>
      </c>
      <c r="D4">
        <v>2856</v>
      </c>
      <c r="E4">
        <v>2603</v>
      </c>
      <c r="F4">
        <v>2725</v>
      </c>
      <c r="G4">
        <v>2038</v>
      </c>
    </row>
    <row r="5" spans="1:7" x14ac:dyDescent="0.25">
      <c r="A5" t="s">
        <v>2207</v>
      </c>
      <c r="B5">
        <v>387</v>
      </c>
      <c r="C5">
        <v>884</v>
      </c>
      <c r="D5">
        <v>978</v>
      </c>
      <c r="E5">
        <v>562</v>
      </c>
      <c r="F5">
        <v>409</v>
      </c>
      <c r="G5">
        <v>298</v>
      </c>
    </row>
    <row r="6" spans="1:7" x14ac:dyDescent="0.25">
      <c r="A6" t="s">
        <v>2179</v>
      </c>
      <c r="B6">
        <v>2241</v>
      </c>
      <c r="C6">
        <v>2509</v>
      </c>
      <c r="D6">
        <v>2611</v>
      </c>
      <c r="E6">
        <v>2482</v>
      </c>
      <c r="F6">
        <v>2676</v>
      </c>
      <c r="G6">
        <v>2117</v>
      </c>
    </row>
    <row r="7" spans="1:7" x14ac:dyDescent="0.25">
      <c r="A7" t="s">
        <v>2194</v>
      </c>
      <c r="B7">
        <v>2312</v>
      </c>
      <c r="C7">
        <v>2524</v>
      </c>
      <c r="D7">
        <v>2553</v>
      </c>
      <c r="E7">
        <v>2569</v>
      </c>
      <c r="F7">
        <v>2725</v>
      </c>
      <c r="G7">
        <v>2299</v>
      </c>
    </row>
    <row r="8" spans="1:7" x14ac:dyDescent="0.25">
      <c r="A8" t="s">
        <v>2195</v>
      </c>
      <c r="B8">
        <v>2643</v>
      </c>
      <c r="C8">
        <v>2898</v>
      </c>
      <c r="D8">
        <v>2894</v>
      </c>
      <c r="E8">
        <v>2410</v>
      </c>
      <c r="F8">
        <v>2393</v>
      </c>
      <c r="G8">
        <v>1646</v>
      </c>
    </row>
    <row r="9" spans="1:7" x14ac:dyDescent="0.25">
      <c r="A9" t="s">
        <v>2025</v>
      </c>
      <c r="B9">
        <v>496</v>
      </c>
      <c r="C9">
        <v>661</v>
      </c>
      <c r="D9">
        <v>1050</v>
      </c>
      <c r="E9">
        <v>672</v>
      </c>
      <c r="F9">
        <v>692</v>
      </c>
      <c r="G9">
        <v>508</v>
      </c>
    </row>
    <row r="11" spans="1:7" x14ac:dyDescent="0.25">
      <c r="A11" s="152" t="s">
        <v>2208</v>
      </c>
    </row>
    <row r="12" spans="1:7" x14ac:dyDescent="0.25">
      <c r="A12" s="152" t="s">
        <v>2209</v>
      </c>
    </row>
  </sheetData>
  <pageMargins left="0.7" right="0.7" top="0.75" bottom="0.75" header="0.3" footer="0.3"/>
  <pageSetup paperSize="9" orientation="portrait" verticalDpi="0" r:id="rId1"/>
  <tableParts count="1">
    <tablePart r:id="rId2"/>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6F302-6CF2-4C37-8328-45743FA500BC}">
  <sheetPr>
    <tabColor theme="9" tint="0.39997558519241921"/>
  </sheetPr>
  <dimension ref="A1:C35"/>
  <sheetViews>
    <sheetView workbookViewId="0"/>
  </sheetViews>
  <sheetFormatPr defaultRowHeight="15" x14ac:dyDescent="0.25"/>
  <cols>
    <col min="2" max="2" width="24.5" customWidth="1"/>
    <col min="3" max="3" width="32.25" customWidth="1"/>
  </cols>
  <sheetData>
    <row r="1" spans="1:3" ht="20.25" thickBot="1" x14ac:dyDescent="0.35">
      <c r="A1" s="78" t="s">
        <v>2136</v>
      </c>
    </row>
    <row r="2" spans="1:3" ht="15.75" thickTop="1" x14ac:dyDescent="0.25"/>
    <row r="3" spans="1:3" ht="30" x14ac:dyDescent="0.25">
      <c r="A3" s="88" t="s">
        <v>82</v>
      </c>
      <c r="B3" s="89" t="s">
        <v>2210</v>
      </c>
      <c r="C3" s="89" t="s">
        <v>2211</v>
      </c>
    </row>
    <row r="4" spans="1:3" x14ac:dyDescent="0.25">
      <c r="A4" s="167">
        <v>43586</v>
      </c>
      <c r="B4">
        <v>11846</v>
      </c>
      <c r="C4">
        <v>5394</v>
      </c>
    </row>
    <row r="5" spans="1:3" x14ac:dyDescent="0.25">
      <c r="A5" s="167">
        <v>43617</v>
      </c>
      <c r="B5">
        <v>11011</v>
      </c>
      <c r="C5">
        <v>4960</v>
      </c>
    </row>
    <row r="6" spans="1:3" x14ac:dyDescent="0.25">
      <c r="A6" s="167">
        <v>43647</v>
      </c>
      <c r="B6">
        <v>11483</v>
      </c>
      <c r="C6">
        <v>5488</v>
      </c>
    </row>
    <row r="7" spans="1:3" x14ac:dyDescent="0.25">
      <c r="A7" s="167">
        <v>43678</v>
      </c>
      <c r="B7">
        <v>10008</v>
      </c>
      <c r="C7">
        <v>4366</v>
      </c>
    </row>
    <row r="8" spans="1:3" x14ac:dyDescent="0.25">
      <c r="A8" s="167">
        <v>43709</v>
      </c>
      <c r="B8">
        <v>9079</v>
      </c>
      <c r="C8">
        <v>3998</v>
      </c>
    </row>
    <row r="9" spans="1:3" x14ac:dyDescent="0.25">
      <c r="A9" s="167">
        <v>43739</v>
      </c>
      <c r="B9">
        <v>9280</v>
      </c>
      <c r="C9">
        <v>4479</v>
      </c>
    </row>
    <row r="10" spans="1:3" x14ac:dyDescent="0.25">
      <c r="A10" s="167">
        <v>43770</v>
      </c>
      <c r="B10">
        <v>7965</v>
      </c>
      <c r="C10">
        <v>3325</v>
      </c>
    </row>
    <row r="11" spans="1:3" x14ac:dyDescent="0.25">
      <c r="A11" s="167">
        <v>43800</v>
      </c>
      <c r="B11">
        <v>5286</v>
      </c>
      <c r="C11">
        <v>2116</v>
      </c>
    </row>
    <row r="12" spans="1:3" x14ac:dyDescent="0.25">
      <c r="A12" s="167">
        <v>43831</v>
      </c>
      <c r="B12">
        <v>8197</v>
      </c>
      <c r="C12">
        <v>3686</v>
      </c>
    </row>
    <row r="13" spans="1:3" x14ac:dyDescent="0.25">
      <c r="A13" s="167">
        <v>43862</v>
      </c>
      <c r="B13">
        <v>8550</v>
      </c>
      <c r="C13">
        <v>3246</v>
      </c>
    </row>
    <row r="14" spans="1:3" x14ac:dyDescent="0.25">
      <c r="A14" s="167">
        <v>43891</v>
      </c>
      <c r="B14">
        <v>6877</v>
      </c>
      <c r="C14">
        <v>3004</v>
      </c>
    </row>
    <row r="15" spans="1:3" x14ac:dyDescent="0.25">
      <c r="A15" s="167">
        <v>43922</v>
      </c>
      <c r="B15">
        <v>1107</v>
      </c>
      <c r="C15">
        <v>563</v>
      </c>
    </row>
    <row r="16" spans="1:3" x14ac:dyDescent="0.25">
      <c r="A16" s="167">
        <v>43952</v>
      </c>
      <c r="B16">
        <v>1580</v>
      </c>
      <c r="C16">
        <v>779</v>
      </c>
    </row>
    <row r="17" spans="1:3" x14ac:dyDescent="0.25">
      <c r="A17" s="167">
        <v>43983</v>
      </c>
      <c r="B17">
        <v>2954</v>
      </c>
      <c r="C17">
        <v>1402</v>
      </c>
    </row>
    <row r="18" spans="1:3" x14ac:dyDescent="0.25">
      <c r="A18" s="167">
        <v>44013</v>
      </c>
      <c r="B18">
        <v>5778</v>
      </c>
      <c r="C18">
        <v>3051</v>
      </c>
    </row>
    <row r="19" spans="1:3" x14ac:dyDescent="0.25">
      <c r="A19" s="167">
        <v>44044</v>
      </c>
      <c r="B19">
        <v>6538</v>
      </c>
      <c r="C19">
        <v>3212</v>
      </c>
    </row>
    <row r="20" spans="1:3" x14ac:dyDescent="0.25">
      <c r="A20" s="167">
        <v>44075</v>
      </c>
      <c r="B20">
        <v>7716</v>
      </c>
      <c r="C20">
        <v>3817</v>
      </c>
    </row>
    <row r="21" spans="1:3" x14ac:dyDescent="0.25">
      <c r="A21" s="167">
        <v>44105</v>
      </c>
      <c r="B21">
        <v>7195</v>
      </c>
      <c r="C21">
        <v>3163</v>
      </c>
    </row>
    <row r="22" spans="1:3" x14ac:dyDescent="0.25">
      <c r="A22" s="167">
        <v>44136</v>
      </c>
      <c r="B22">
        <v>6304</v>
      </c>
      <c r="C22">
        <v>2430</v>
      </c>
    </row>
    <row r="23" spans="1:3" x14ac:dyDescent="0.25">
      <c r="A23" s="167">
        <v>44166</v>
      </c>
      <c r="B23">
        <v>5579</v>
      </c>
      <c r="C23">
        <v>2014</v>
      </c>
    </row>
    <row r="24" spans="1:3" x14ac:dyDescent="0.25">
      <c r="A24" s="167">
        <v>44197</v>
      </c>
      <c r="B24">
        <v>5037</v>
      </c>
      <c r="C24">
        <v>2364</v>
      </c>
    </row>
    <row r="25" spans="1:3" x14ac:dyDescent="0.25">
      <c r="A25" s="167">
        <v>44228</v>
      </c>
      <c r="B25">
        <v>6610</v>
      </c>
      <c r="C25">
        <v>2515</v>
      </c>
    </row>
    <row r="26" spans="1:3" x14ac:dyDescent="0.25">
      <c r="A26" s="167">
        <v>44256</v>
      </c>
      <c r="B26">
        <v>10128</v>
      </c>
      <c r="C26">
        <v>4522</v>
      </c>
    </row>
    <row r="27" spans="1:3" x14ac:dyDescent="0.25">
      <c r="A27" s="167">
        <v>44287</v>
      </c>
      <c r="B27">
        <v>10301</v>
      </c>
      <c r="C27">
        <v>4618</v>
      </c>
    </row>
    <row r="28" spans="1:3" x14ac:dyDescent="0.25">
      <c r="A28" s="167">
        <v>44317</v>
      </c>
      <c r="B28">
        <v>10876</v>
      </c>
      <c r="C28">
        <v>4655</v>
      </c>
    </row>
    <row r="29" spans="1:3" x14ac:dyDescent="0.25">
      <c r="A29" s="167">
        <v>44348</v>
      </c>
      <c r="B29">
        <v>13789</v>
      </c>
      <c r="C29">
        <v>5098</v>
      </c>
    </row>
    <row r="30" spans="1:3" x14ac:dyDescent="0.25">
      <c r="A30" s="167">
        <v>44378</v>
      </c>
      <c r="B30">
        <v>14154</v>
      </c>
      <c r="C30">
        <v>5532</v>
      </c>
    </row>
    <row r="31" spans="1:3" x14ac:dyDescent="0.25">
      <c r="A31" s="167">
        <v>44409</v>
      </c>
      <c r="B31">
        <v>13607</v>
      </c>
      <c r="C31">
        <v>4331</v>
      </c>
    </row>
    <row r="32" spans="1:3" x14ac:dyDescent="0.25">
      <c r="A32" s="167">
        <v>44440</v>
      </c>
      <c r="B32">
        <v>12447</v>
      </c>
      <c r="C32">
        <v>4419</v>
      </c>
    </row>
    <row r="33" spans="1:3" x14ac:dyDescent="0.25">
      <c r="A33" s="167">
        <v>44470</v>
      </c>
      <c r="B33">
        <v>11599</v>
      </c>
      <c r="C33">
        <v>3884</v>
      </c>
    </row>
    <row r="34" spans="1:3" x14ac:dyDescent="0.25">
      <c r="A34" s="167"/>
    </row>
    <row r="35" spans="1:3" x14ac:dyDescent="0.25">
      <c r="A35" s="152" t="s">
        <v>2212</v>
      </c>
    </row>
  </sheetData>
  <pageMargins left="0.7" right="0.7" top="0.75" bottom="0.75" header="0.3" footer="0.3"/>
  <pageSetup paperSize="9" orientation="portrait" verticalDpi="0" r:id="rId1"/>
  <tableParts count="1">
    <tablePart r:id="rId2"/>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7C273-155D-499C-B783-85FB0EC9088D}">
  <sheetPr>
    <tabColor theme="9" tint="0.39997558519241921"/>
  </sheetPr>
  <dimension ref="A1:E14"/>
  <sheetViews>
    <sheetView workbookViewId="0"/>
  </sheetViews>
  <sheetFormatPr defaultRowHeight="15" x14ac:dyDescent="0.25"/>
  <cols>
    <col min="1" max="1" width="12.25" customWidth="1"/>
    <col min="2" max="2" width="23.875" customWidth="1"/>
    <col min="3" max="3" width="23.375" customWidth="1"/>
    <col min="4" max="5" width="16.625" customWidth="1"/>
  </cols>
  <sheetData>
    <row r="1" spans="1:5" ht="20.25" thickBot="1" x14ac:dyDescent="0.35">
      <c r="A1" s="78" t="s">
        <v>2137</v>
      </c>
    </row>
    <row r="2" spans="1:5" ht="15.75" thickTop="1" x14ac:dyDescent="0.25"/>
    <row r="3" spans="1:5" ht="60" x14ac:dyDescent="0.25">
      <c r="A3" s="37" t="s">
        <v>2014</v>
      </c>
      <c r="B3" s="37" t="s">
        <v>2213</v>
      </c>
      <c r="C3" s="37" t="s">
        <v>2214</v>
      </c>
      <c r="D3" s="37" t="s">
        <v>2215</v>
      </c>
      <c r="E3" s="37" t="s">
        <v>2216</v>
      </c>
    </row>
    <row r="4" spans="1:5" x14ac:dyDescent="0.25">
      <c r="A4" t="s">
        <v>2217</v>
      </c>
      <c r="B4" t="s">
        <v>2218</v>
      </c>
      <c r="C4" s="172">
        <v>5.3011071644827403</v>
      </c>
      <c r="D4" s="172">
        <v>4.7630140416692202</v>
      </c>
      <c r="E4" s="172">
        <v>4.9921982537280094</v>
      </c>
    </row>
    <row r="5" spans="1:5" x14ac:dyDescent="0.25">
      <c r="A5" t="s">
        <v>2217</v>
      </c>
      <c r="B5" t="s">
        <v>2219</v>
      </c>
      <c r="C5" s="172">
        <v>6.1381175821768696</v>
      </c>
      <c r="D5" s="172">
        <v>6.2742920690206594</v>
      </c>
      <c r="E5" s="172">
        <v>6.2778658097494198</v>
      </c>
    </row>
    <row r="6" spans="1:5" x14ac:dyDescent="0.25">
      <c r="A6" t="s">
        <v>2220</v>
      </c>
      <c r="B6" t="s">
        <v>2218</v>
      </c>
      <c r="C6" s="172">
        <v>7.1055627072858902</v>
      </c>
      <c r="D6" s="172">
        <v>8.6224232410529797</v>
      </c>
      <c r="E6" s="172">
        <v>8.6224232410529797</v>
      </c>
    </row>
    <row r="7" spans="1:5" x14ac:dyDescent="0.25">
      <c r="A7" t="s">
        <v>2220</v>
      </c>
      <c r="B7" t="s">
        <v>2219</v>
      </c>
      <c r="C7" s="172">
        <v>8.1151300028268007</v>
      </c>
      <c r="D7" s="172">
        <v>8.3406677290171398</v>
      </c>
      <c r="E7" s="172">
        <v>8.3425552247940704</v>
      </c>
    </row>
    <row r="8" spans="1:5" x14ac:dyDescent="0.25">
      <c r="A8" t="s">
        <v>2023</v>
      </c>
      <c r="B8" t="s">
        <v>2218</v>
      </c>
      <c r="C8" s="172">
        <v>9.2510846580727506</v>
      </c>
      <c r="D8" s="172">
        <v>8.8851796383123496</v>
      </c>
      <c r="E8" s="172">
        <v>8.9602928375349595</v>
      </c>
    </row>
    <row r="9" spans="1:5" x14ac:dyDescent="0.25">
      <c r="A9" t="s">
        <v>2023</v>
      </c>
      <c r="B9" t="s">
        <v>2219</v>
      </c>
      <c r="C9" s="172">
        <v>9.1187218472317504</v>
      </c>
      <c r="D9" s="172">
        <v>9.8524283438424796</v>
      </c>
      <c r="E9" s="172">
        <v>10.043491201466299</v>
      </c>
    </row>
    <row r="10" spans="1:5" x14ac:dyDescent="0.25">
      <c r="A10" t="s">
        <v>2221</v>
      </c>
      <c r="B10" t="s">
        <v>2218</v>
      </c>
      <c r="C10" s="172">
        <v>11.783744591982</v>
      </c>
      <c r="D10" s="172">
        <v>10.383456462498099</v>
      </c>
      <c r="E10" s="172">
        <v>10.4752259742148</v>
      </c>
    </row>
    <row r="11" spans="1:5" x14ac:dyDescent="0.25">
      <c r="A11" t="s">
        <v>2221</v>
      </c>
      <c r="B11" t="s">
        <v>2219</v>
      </c>
      <c r="C11" s="172">
        <v>12.120181875158901</v>
      </c>
      <c r="D11" s="172">
        <v>11.225084320446699</v>
      </c>
      <c r="E11" s="172">
        <v>11.368809773316</v>
      </c>
    </row>
    <row r="12" spans="1:5" x14ac:dyDescent="0.25">
      <c r="C12" s="172"/>
      <c r="D12" s="172"/>
      <c r="E12" s="172"/>
    </row>
    <row r="13" spans="1:5" x14ac:dyDescent="0.25">
      <c r="A13" s="152" t="s">
        <v>2222</v>
      </c>
    </row>
    <row r="14" spans="1:5" x14ac:dyDescent="0.25">
      <c r="A14" s="152" t="s">
        <v>2223</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F826E-769C-4435-BDE2-108B07B50F13}">
  <sheetPr>
    <tabColor theme="3"/>
  </sheetPr>
  <dimension ref="A1:D182"/>
  <sheetViews>
    <sheetView workbookViewId="0"/>
  </sheetViews>
  <sheetFormatPr defaultRowHeight="15" x14ac:dyDescent="0.25"/>
  <sheetData>
    <row r="1" spans="1:4" ht="20.25" thickBot="1" x14ac:dyDescent="0.35">
      <c r="A1" s="78" t="str">
        <f>'Chapter 1'!A10</f>
        <v>Figure 1.9: Inflation, UK, 2007-2021</v>
      </c>
    </row>
    <row r="2" spans="1:4" ht="15.75" thickTop="1" x14ac:dyDescent="0.25"/>
    <row r="3" spans="1:4" ht="42.75" x14ac:dyDescent="0.25">
      <c r="A3" s="76" t="s">
        <v>82</v>
      </c>
      <c r="B3" s="76" t="s">
        <v>184</v>
      </c>
      <c r="C3" s="76" t="s">
        <v>185</v>
      </c>
      <c r="D3" s="76" t="s">
        <v>186</v>
      </c>
    </row>
    <row r="4" spans="1:4" x14ac:dyDescent="0.25">
      <c r="A4" s="29">
        <v>39083</v>
      </c>
      <c r="B4" s="9">
        <v>2.7</v>
      </c>
      <c r="C4" s="9">
        <v>2.7</v>
      </c>
      <c r="D4" s="9">
        <v>4.2</v>
      </c>
    </row>
    <row r="5" spans="1:4" x14ac:dyDescent="0.25">
      <c r="A5" s="29">
        <v>39115</v>
      </c>
      <c r="B5" s="9">
        <v>2.8</v>
      </c>
      <c r="C5" s="9">
        <v>2.7</v>
      </c>
      <c r="D5" s="9">
        <v>4.5999999999999996</v>
      </c>
    </row>
    <row r="6" spans="1:4" x14ac:dyDescent="0.25">
      <c r="A6" s="29">
        <v>39147</v>
      </c>
      <c r="B6" s="9">
        <v>3.1</v>
      </c>
      <c r="C6" s="9">
        <v>2.9</v>
      </c>
      <c r="D6" s="9">
        <v>4.8</v>
      </c>
    </row>
    <row r="7" spans="1:4" x14ac:dyDescent="0.25">
      <c r="A7" s="29">
        <v>39179</v>
      </c>
      <c r="B7" s="9">
        <v>2.8</v>
      </c>
      <c r="C7" s="9">
        <v>2.7</v>
      </c>
      <c r="D7" s="9">
        <v>4.5</v>
      </c>
    </row>
    <row r="8" spans="1:4" x14ac:dyDescent="0.25">
      <c r="A8" s="29">
        <v>39211</v>
      </c>
      <c r="B8" s="9">
        <v>2.5</v>
      </c>
      <c r="C8" s="9">
        <v>2.5</v>
      </c>
      <c r="D8" s="9">
        <v>4.3</v>
      </c>
    </row>
    <row r="9" spans="1:4" x14ac:dyDescent="0.25">
      <c r="A9" s="29">
        <v>39243</v>
      </c>
      <c r="B9" s="9">
        <v>2.4</v>
      </c>
      <c r="C9" s="9">
        <v>2.5</v>
      </c>
      <c r="D9" s="9">
        <v>4.4000000000000004</v>
      </c>
    </row>
    <row r="10" spans="1:4" x14ac:dyDescent="0.25">
      <c r="A10" s="29">
        <v>39275</v>
      </c>
      <c r="B10" s="9">
        <v>1.9</v>
      </c>
      <c r="C10" s="9">
        <v>2</v>
      </c>
      <c r="D10" s="9">
        <v>3.8</v>
      </c>
    </row>
    <row r="11" spans="1:4" x14ac:dyDescent="0.25">
      <c r="A11" s="29">
        <v>39307</v>
      </c>
      <c r="B11" s="9">
        <v>1.8</v>
      </c>
      <c r="C11" s="9">
        <v>2</v>
      </c>
      <c r="D11" s="9">
        <v>4.0999999999999996</v>
      </c>
    </row>
    <row r="12" spans="1:4" x14ac:dyDescent="0.25">
      <c r="A12" s="29">
        <v>39339</v>
      </c>
      <c r="B12" s="9">
        <v>1.8</v>
      </c>
      <c r="C12" s="9">
        <v>2</v>
      </c>
      <c r="D12" s="9">
        <v>3.9</v>
      </c>
    </row>
    <row r="13" spans="1:4" x14ac:dyDescent="0.25">
      <c r="A13" s="29">
        <v>39371</v>
      </c>
      <c r="B13" s="9">
        <v>2.1</v>
      </c>
      <c r="C13" s="9">
        <v>2.2999999999999998</v>
      </c>
      <c r="D13" s="9">
        <v>4.2</v>
      </c>
    </row>
    <row r="14" spans="1:4" x14ac:dyDescent="0.25">
      <c r="A14" s="29">
        <v>39403</v>
      </c>
      <c r="B14" s="9">
        <v>2.1</v>
      </c>
      <c r="C14" s="9">
        <v>2.2000000000000002</v>
      </c>
      <c r="D14" s="9">
        <v>4.3</v>
      </c>
    </row>
    <row r="15" spans="1:4" x14ac:dyDescent="0.25">
      <c r="A15" s="29">
        <v>39435</v>
      </c>
      <c r="B15" s="9">
        <v>2.1</v>
      </c>
      <c r="C15" s="9">
        <v>2.2999999999999998</v>
      </c>
      <c r="D15" s="9">
        <v>4</v>
      </c>
    </row>
    <row r="16" spans="1:4" x14ac:dyDescent="0.25">
      <c r="A16" s="29">
        <v>39467</v>
      </c>
      <c r="B16" s="9">
        <v>2.2000000000000002</v>
      </c>
      <c r="C16" s="9">
        <v>2.4</v>
      </c>
      <c r="D16" s="9">
        <v>4.0999999999999996</v>
      </c>
    </row>
    <row r="17" spans="1:4" x14ac:dyDescent="0.25">
      <c r="A17" s="29">
        <v>39499</v>
      </c>
      <c r="B17" s="9">
        <v>2.5</v>
      </c>
      <c r="C17" s="9">
        <v>2.6</v>
      </c>
      <c r="D17" s="9">
        <v>4.0999999999999996</v>
      </c>
    </row>
    <row r="18" spans="1:4" x14ac:dyDescent="0.25">
      <c r="A18" s="29">
        <v>39531</v>
      </c>
      <c r="B18" s="9">
        <v>2.5</v>
      </c>
      <c r="C18" s="9">
        <v>2.6</v>
      </c>
      <c r="D18" s="9">
        <v>3.8</v>
      </c>
    </row>
    <row r="19" spans="1:4" x14ac:dyDescent="0.25">
      <c r="A19" s="29">
        <v>39563</v>
      </c>
      <c r="B19" s="9">
        <v>3</v>
      </c>
      <c r="C19" s="9">
        <v>3</v>
      </c>
      <c r="D19" s="9">
        <v>4.2</v>
      </c>
    </row>
    <row r="20" spans="1:4" x14ac:dyDescent="0.25">
      <c r="A20" s="29">
        <v>39595</v>
      </c>
      <c r="B20" s="9">
        <v>3.3</v>
      </c>
      <c r="C20" s="9">
        <v>3.3</v>
      </c>
      <c r="D20" s="9">
        <v>4.3</v>
      </c>
    </row>
    <row r="21" spans="1:4" x14ac:dyDescent="0.25">
      <c r="A21" s="29">
        <v>39627</v>
      </c>
      <c r="B21" s="9">
        <v>3.8</v>
      </c>
      <c r="C21" s="9">
        <v>3.7</v>
      </c>
      <c r="D21" s="9">
        <v>4.5999999999999996</v>
      </c>
    </row>
    <row r="22" spans="1:4" x14ac:dyDescent="0.25">
      <c r="A22" s="29">
        <v>39659</v>
      </c>
      <c r="B22" s="9">
        <v>4.4000000000000004</v>
      </c>
      <c r="C22" s="9">
        <v>4.2</v>
      </c>
      <c r="D22" s="9">
        <v>5</v>
      </c>
    </row>
    <row r="23" spans="1:4" x14ac:dyDescent="0.25">
      <c r="A23" s="29">
        <v>39691</v>
      </c>
      <c r="B23" s="9">
        <v>4.7</v>
      </c>
      <c r="C23" s="9">
        <v>4.4000000000000004</v>
      </c>
      <c r="D23" s="9">
        <v>4.8</v>
      </c>
    </row>
    <row r="24" spans="1:4" x14ac:dyDescent="0.25">
      <c r="A24" s="29">
        <v>39692</v>
      </c>
      <c r="B24" s="9">
        <v>5.2</v>
      </c>
      <c r="C24" s="9">
        <v>4.8</v>
      </c>
      <c r="D24" s="9">
        <v>5</v>
      </c>
    </row>
    <row r="25" spans="1:4" x14ac:dyDescent="0.25">
      <c r="A25" s="29">
        <v>39722</v>
      </c>
      <c r="B25" s="9">
        <v>4.5</v>
      </c>
      <c r="C25" s="9">
        <v>4.2</v>
      </c>
      <c r="D25" s="9">
        <v>4.2</v>
      </c>
    </row>
    <row r="26" spans="1:4" x14ac:dyDescent="0.25">
      <c r="A26" s="29">
        <v>39753</v>
      </c>
      <c r="B26" s="9">
        <v>4.0999999999999996</v>
      </c>
      <c r="C26" s="9">
        <v>3.8</v>
      </c>
      <c r="D26" s="9">
        <v>3</v>
      </c>
    </row>
    <row r="27" spans="1:4" x14ac:dyDescent="0.25">
      <c r="A27" s="29">
        <v>39783</v>
      </c>
      <c r="B27" s="9">
        <v>3.1</v>
      </c>
      <c r="C27" s="9">
        <v>3</v>
      </c>
      <c r="D27" s="9">
        <v>0.9</v>
      </c>
    </row>
    <row r="28" spans="1:4" x14ac:dyDescent="0.25">
      <c r="A28" s="29">
        <v>39814</v>
      </c>
      <c r="B28" s="9">
        <v>3</v>
      </c>
      <c r="C28" s="9">
        <v>2.9</v>
      </c>
      <c r="D28" s="9">
        <v>0.1</v>
      </c>
    </row>
    <row r="29" spans="1:4" x14ac:dyDescent="0.25">
      <c r="A29" s="29">
        <v>39845</v>
      </c>
      <c r="B29" s="9">
        <v>3.2</v>
      </c>
      <c r="C29" s="9">
        <v>3.1</v>
      </c>
      <c r="D29" s="9">
        <v>0</v>
      </c>
    </row>
    <row r="30" spans="1:4" x14ac:dyDescent="0.25">
      <c r="A30" s="29">
        <v>39873</v>
      </c>
      <c r="B30" s="9">
        <v>2.9</v>
      </c>
      <c r="C30" s="9">
        <v>2.8</v>
      </c>
      <c r="D30" s="9">
        <v>-0.4</v>
      </c>
    </row>
    <row r="31" spans="1:4" x14ac:dyDescent="0.25">
      <c r="A31" s="29">
        <v>39904</v>
      </c>
      <c r="B31" s="9">
        <v>2.2999999999999998</v>
      </c>
      <c r="C31" s="9">
        <v>2.2999999999999998</v>
      </c>
      <c r="D31" s="9">
        <v>-1.2</v>
      </c>
    </row>
    <row r="32" spans="1:4" x14ac:dyDescent="0.25">
      <c r="A32" s="29">
        <v>39934</v>
      </c>
      <c r="B32" s="9">
        <v>2.2000000000000002</v>
      </c>
      <c r="C32" s="9">
        <v>2.1</v>
      </c>
      <c r="D32" s="9">
        <v>-1.1000000000000001</v>
      </c>
    </row>
    <row r="33" spans="1:4" x14ac:dyDescent="0.25">
      <c r="A33" s="29">
        <v>39965</v>
      </c>
      <c r="B33" s="9">
        <v>1.8</v>
      </c>
      <c r="C33" s="9">
        <v>1.7</v>
      </c>
      <c r="D33" s="9">
        <v>-1.6</v>
      </c>
    </row>
    <row r="34" spans="1:4" x14ac:dyDescent="0.25">
      <c r="A34" s="29">
        <v>39995</v>
      </c>
      <c r="B34" s="9">
        <v>1.8</v>
      </c>
      <c r="C34" s="9">
        <v>1.6</v>
      </c>
      <c r="D34" s="9">
        <v>-1.4</v>
      </c>
    </row>
    <row r="35" spans="1:4" x14ac:dyDescent="0.25">
      <c r="A35" s="29">
        <v>40026</v>
      </c>
      <c r="B35" s="9">
        <v>1.6</v>
      </c>
      <c r="C35" s="9">
        <v>1.4</v>
      </c>
      <c r="D35" s="9">
        <v>-1.3</v>
      </c>
    </row>
    <row r="36" spans="1:4" x14ac:dyDescent="0.25">
      <c r="A36" s="29">
        <v>40057</v>
      </c>
      <c r="B36" s="9">
        <v>1.1000000000000001</v>
      </c>
      <c r="C36" s="9">
        <v>1</v>
      </c>
      <c r="D36" s="9">
        <v>-1.4</v>
      </c>
    </row>
    <row r="37" spans="1:4" x14ac:dyDescent="0.25">
      <c r="A37" s="29">
        <v>40087</v>
      </c>
      <c r="B37" s="9">
        <v>1.5</v>
      </c>
      <c r="C37" s="9">
        <v>1.2</v>
      </c>
      <c r="D37" s="9">
        <v>-0.8</v>
      </c>
    </row>
    <row r="38" spans="1:4" x14ac:dyDescent="0.25">
      <c r="A38" s="29">
        <v>40118</v>
      </c>
      <c r="B38" s="9">
        <v>1.9</v>
      </c>
      <c r="C38" s="9">
        <v>1.5</v>
      </c>
      <c r="D38" s="9">
        <v>0.3</v>
      </c>
    </row>
    <row r="39" spans="1:4" x14ac:dyDescent="0.25">
      <c r="A39" s="29">
        <v>40148</v>
      </c>
      <c r="B39" s="9">
        <v>2.9</v>
      </c>
      <c r="C39" s="9">
        <v>2.1</v>
      </c>
      <c r="D39" s="9">
        <v>2.4</v>
      </c>
    </row>
    <row r="40" spans="1:4" x14ac:dyDescent="0.25">
      <c r="A40" s="29">
        <v>40179</v>
      </c>
      <c r="B40" s="9">
        <v>3.5</v>
      </c>
      <c r="C40" s="9">
        <v>2.6</v>
      </c>
      <c r="D40" s="9">
        <v>3.7</v>
      </c>
    </row>
    <row r="41" spans="1:4" x14ac:dyDescent="0.25">
      <c r="A41" s="29">
        <v>40210</v>
      </c>
      <c r="B41" s="9">
        <v>3</v>
      </c>
      <c r="C41" s="9">
        <v>2.1</v>
      </c>
      <c r="D41" s="9">
        <v>3.7</v>
      </c>
    </row>
    <row r="42" spans="1:4" x14ac:dyDescent="0.25">
      <c r="A42" s="29">
        <v>40238</v>
      </c>
      <c r="B42" s="9">
        <v>3.4</v>
      </c>
      <c r="C42" s="9">
        <v>2.4</v>
      </c>
      <c r="D42" s="9">
        <v>4.4000000000000004</v>
      </c>
    </row>
    <row r="43" spans="1:4" x14ac:dyDescent="0.25">
      <c r="A43" s="29">
        <v>40269</v>
      </c>
      <c r="B43" s="9">
        <v>3.7</v>
      </c>
      <c r="C43" s="9">
        <v>2.7</v>
      </c>
      <c r="D43" s="9">
        <v>5.3</v>
      </c>
    </row>
    <row r="44" spans="1:4" x14ac:dyDescent="0.25">
      <c r="A44" s="29">
        <v>40299</v>
      </c>
      <c r="B44" s="9">
        <v>3.4</v>
      </c>
      <c r="C44" s="9">
        <v>2.5</v>
      </c>
      <c r="D44" s="9">
        <v>5.0999999999999996</v>
      </c>
    </row>
    <row r="45" spans="1:4" x14ac:dyDescent="0.25">
      <c r="A45" s="29">
        <v>40330</v>
      </c>
      <c r="B45" s="9">
        <v>3.2</v>
      </c>
      <c r="C45" s="9">
        <v>2.4</v>
      </c>
      <c r="D45" s="9">
        <v>5</v>
      </c>
    </row>
    <row r="46" spans="1:4" x14ac:dyDescent="0.25">
      <c r="A46" s="29">
        <v>40360</v>
      </c>
      <c r="B46" s="9">
        <v>3.1</v>
      </c>
      <c r="C46" s="9">
        <v>2.2999999999999998</v>
      </c>
      <c r="D46" s="9">
        <v>4.8</v>
      </c>
    </row>
    <row r="47" spans="1:4" x14ac:dyDescent="0.25">
      <c r="A47" s="29">
        <v>40391</v>
      </c>
      <c r="B47" s="9">
        <v>3.1</v>
      </c>
      <c r="C47" s="9">
        <v>2.4</v>
      </c>
      <c r="D47" s="9">
        <v>4.7</v>
      </c>
    </row>
    <row r="48" spans="1:4" x14ac:dyDescent="0.25">
      <c r="A48" s="29">
        <v>40422</v>
      </c>
      <c r="B48" s="9">
        <v>3.1</v>
      </c>
      <c r="C48" s="9">
        <v>2.4</v>
      </c>
      <c r="D48" s="9">
        <v>4.5999999999999996</v>
      </c>
    </row>
    <row r="49" spans="1:4" x14ac:dyDescent="0.25">
      <c r="A49" s="29">
        <v>40452</v>
      </c>
      <c r="B49" s="9">
        <v>3.2</v>
      </c>
      <c r="C49" s="9">
        <v>2.5</v>
      </c>
      <c r="D49" s="9">
        <v>4.5</v>
      </c>
    </row>
    <row r="50" spans="1:4" x14ac:dyDescent="0.25">
      <c r="A50" s="29">
        <v>40483</v>
      </c>
      <c r="B50" s="9">
        <v>3.3</v>
      </c>
      <c r="C50" s="9">
        <v>2.6</v>
      </c>
      <c r="D50" s="9">
        <v>4.7</v>
      </c>
    </row>
    <row r="51" spans="1:4" x14ac:dyDescent="0.25">
      <c r="A51" s="29">
        <v>40513</v>
      </c>
      <c r="B51" s="9">
        <v>3.7</v>
      </c>
      <c r="C51" s="9">
        <v>3.1</v>
      </c>
      <c r="D51" s="9">
        <v>4.8</v>
      </c>
    </row>
    <row r="52" spans="1:4" x14ac:dyDescent="0.25">
      <c r="A52" s="29">
        <v>40544</v>
      </c>
      <c r="B52" s="9">
        <v>4</v>
      </c>
      <c r="C52" s="9">
        <v>3.4</v>
      </c>
      <c r="D52" s="9">
        <v>5.0999999999999996</v>
      </c>
    </row>
    <row r="53" spans="1:4" x14ac:dyDescent="0.25">
      <c r="A53" s="29">
        <v>40575</v>
      </c>
      <c r="B53" s="9">
        <v>4.4000000000000004</v>
      </c>
      <c r="C53" s="9">
        <v>3.7</v>
      </c>
      <c r="D53" s="9">
        <v>5.5</v>
      </c>
    </row>
    <row r="54" spans="1:4" x14ac:dyDescent="0.25">
      <c r="A54" s="29">
        <v>40603</v>
      </c>
      <c r="B54" s="9">
        <v>4</v>
      </c>
      <c r="C54" s="9">
        <v>3.5</v>
      </c>
      <c r="D54" s="9">
        <v>5.3</v>
      </c>
    </row>
    <row r="55" spans="1:4" x14ac:dyDescent="0.25">
      <c r="A55" s="29">
        <v>40634</v>
      </c>
      <c r="B55" s="9">
        <v>4.5</v>
      </c>
      <c r="C55" s="9">
        <v>3.8</v>
      </c>
      <c r="D55" s="9">
        <v>5.2</v>
      </c>
    </row>
    <row r="56" spans="1:4" x14ac:dyDescent="0.25">
      <c r="A56" s="29">
        <v>40664</v>
      </c>
      <c r="B56" s="9">
        <v>4.5</v>
      </c>
      <c r="C56" s="9">
        <v>3.8</v>
      </c>
      <c r="D56" s="9">
        <v>5.2</v>
      </c>
    </row>
    <row r="57" spans="1:4" x14ac:dyDescent="0.25">
      <c r="A57" s="29">
        <v>40695</v>
      </c>
      <c r="B57" s="9">
        <v>4.2</v>
      </c>
      <c r="C57" s="9">
        <v>3.6</v>
      </c>
      <c r="D57" s="9">
        <v>5</v>
      </c>
    </row>
    <row r="58" spans="1:4" x14ac:dyDescent="0.25">
      <c r="A58" s="29">
        <v>40725</v>
      </c>
      <c r="B58" s="9">
        <v>4.4000000000000004</v>
      </c>
      <c r="C58" s="9">
        <v>3.8</v>
      </c>
      <c r="D58" s="9">
        <v>5</v>
      </c>
    </row>
    <row r="59" spans="1:4" x14ac:dyDescent="0.25">
      <c r="A59" s="29">
        <v>40756</v>
      </c>
      <c r="B59" s="9">
        <v>4.5</v>
      </c>
      <c r="C59" s="9">
        <v>3.9</v>
      </c>
      <c r="D59" s="9">
        <v>5.2</v>
      </c>
    </row>
    <row r="60" spans="1:4" x14ac:dyDescent="0.25">
      <c r="A60" s="29">
        <v>40787</v>
      </c>
      <c r="B60" s="9">
        <v>5.2</v>
      </c>
      <c r="C60" s="9">
        <v>4.5</v>
      </c>
      <c r="D60" s="9">
        <v>5.6</v>
      </c>
    </row>
    <row r="61" spans="1:4" x14ac:dyDescent="0.25">
      <c r="A61" s="29">
        <v>40817</v>
      </c>
      <c r="B61" s="9">
        <v>5</v>
      </c>
      <c r="C61" s="9">
        <v>4.3</v>
      </c>
      <c r="D61" s="9">
        <v>5.4</v>
      </c>
    </row>
    <row r="62" spans="1:4" x14ac:dyDescent="0.25">
      <c r="A62" s="29">
        <v>40848</v>
      </c>
      <c r="B62" s="9">
        <v>4.8</v>
      </c>
      <c r="C62" s="9">
        <v>4.0999999999999996</v>
      </c>
      <c r="D62" s="9">
        <v>5.2</v>
      </c>
    </row>
    <row r="63" spans="1:4" x14ac:dyDescent="0.25">
      <c r="A63" s="29">
        <v>40878</v>
      </c>
      <c r="B63" s="9">
        <v>4.2</v>
      </c>
      <c r="C63" s="9">
        <v>3.7</v>
      </c>
      <c r="D63" s="9">
        <v>4.8</v>
      </c>
    </row>
    <row r="64" spans="1:4" x14ac:dyDescent="0.25">
      <c r="A64" s="29">
        <v>40909</v>
      </c>
      <c r="B64" s="9">
        <v>3.6</v>
      </c>
      <c r="C64" s="9">
        <v>3.2</v>
      </c>
      <c r="D64" s="9">
        <v>3.9</v>
      </c>
    </row>
    <row r="65" spans="1:4" x14ac:dyDescent="0.25">
      <c r="A65" s="29">
        <v>40940</v>
      </c>
      <c r="B65" s="9">
        <v>3.4</v>
      </c>
      <c r="C65" s="9">
        <v>3.1</v>
      </c>
      <c r="D65" s="9">
        <v>3.7</v>
      </c>
    </row>
    <row r="66" spans="1:4" x14ac:dyDescent="0.25">
      <c r="A66" s="29">
        <v>40969</v>
      </c>
      <c r="B66" s="9">
        <v>3.5</v>
      </c>
      <c r="C66" s="9">
        <v>3.1</v>
      </c>
      <c r="D66" s="9">
        <v>3.6</v>
      </c>
    </row>
    <row r="67" spans="1:4" x14ac:dyDescent="0.25">
      <c r="A67" s="29">
        <v>41000</v>
      </c>
      <c r="B67" s="9">
        <v>3</v>
      </c>
      <c r="C67" s="9">
        <v>2.8</v>
      </c>
      <c r="D67" s="9">
        <v>3.5</v>
      </c>
    </row>
    <row r="68" spans="1:4" x14ac:dyDescent="0.25">
      <c r="A68" s="29">
        <v>41030</v>
      </c>
      <c r="B68" s="9">
        <v>2.8</v>
      </c>
      <c r="C68" s="9">
        <v>2.5</v>
      </c>
      <c r="D68" s="9">
        <v>3.1</v>
      </c>
    </row>
    <row r="69" spans="1:4" x14ac:dyDescent="0.25">
      <c r="A69" s="29">
        <v>41061</v>
      </c>
      <c r="B69" s="9">
        <v>2.4</v>
      </c>
      <c r="C69" s="9">
        <v>2.2999999999999998</v>
      </c>
      <c r="D69" s="9">
        <v>2.8</v>
      </c>
    </row>
    <row r="70" spans="1:4" x14ac:dyDescent="0.25">
      <c r="A70" s="29">
        <v>41091</v>
      </c>
      <c r="B70" s="9">
        <v>2.6</v>
      </c>
      <c r="C70" s="9">
        <v>2.4</v>
      </c>
      <c r="D70" s="9">
        <v>3.2</v>
      </c>
    </row>
    <row r="71" spans="1:4" x14ac:dyDescent="0.25">
      <c r="A71" s="29">
        <v>41122</v>
      </c>
      <c r="B71" s="9">
        <v>2.5</v>
      </c>
      <c r="C71" s="9">
        <v>2.2999999999999998</v>
      </c>
      <c r="D71" s="9">
        <v>2.9</v>
      </c>
    </row>
    <row r="72" spans="1:4" x14ac:dyDescent="0.25">
      <c r="A72" s="29">
        <v>41153</v>
      </c>
      <c r="B72" s="9">
        <v>2.2000000000000002</v>
      </c>
      <c r="C72" s="9">
        <v>2.1</v>
      </c>
      <c r="D72" s="9">
        <v>2.6</v>
      </c>
    </row>
    <row r="73" spans="1:4" x14ac:dyDescent="0.25">
      <c r="A73" s="29">
        <v>41183</v>
      </c>
      <c r="B73" s="9">
        <v>2.7</v>
      </c>
      <c r="C73" s="9">
        <v>2.4</v>
      </c>
      <c r="D73" s="9">
        <v>3.2</v>
      </c>
    </row>
    <row r="74" spans="1:4" x14ac:dyDescent="0.25">
      <c r="A74" s="29">
        <v>41214</v>
      </c>
      <c r="B74" s="9">
        <v>2.7</v>
      </c>
      <c r="C74" s="9">
        <v>2.4</v>
      </c>
      <c r="D74" s="9">
        <v>3</v>
      </c>
    </row>
    <row r="75" spans="1:4" x14ac:dyDescent="0.25">
      <c r="A75" s="29">
        <v>41244</v>
      </c>
      <c r="B75" s="9">
        <v>2.7</v>
      </c>
      <c r="C75" s="9">
        <v>2.4</v>
      </c>
      <c r="D75" s="9">
        <v>3.1</v>
      </c>
    </row>
    <row r="76" spans="1:4" x14ac:dyDescent="0.25">
      <c r="A76" s="29">
        <v>41275</v>
      </c>
      <c r="B76" s="9">
        <v>2.7</v>
      </c>
      <c r="C76" s="9">
        <v>2.4</v>
      </c>
      <c r="D76" s="9">
        <v>3.3</v>
      </c>
    </row>
    <row r="77" spans="1:4" x14ac:dyDescent="0.25">
      <c r="A77" s="29">
        <v>41306</v>
      </c>
      <c r="B77" s="9">
        <v>2.8</v>
      </c>
      <c r="C77" s="9">
        <v>2.5</v>
      </c>
      <c r="D77" s="9">
        <v>3.2</v>
      </c>
    </row>
    <row r="78" spans="1:4" x14ac:dyDescent="0.25">
      <c r="A78" s="29">
        <v>41334</v>
      </c>
      <c r="B78" s="9">
        <v>2.8</v>
      </c>
      <c r="C78" s="9">
        <v>2.5</v>
      </c>
      <c r="D78" s="9">
        <v>3.3</v>
      </c>
    </row>
    <row r="79" spans="1:4" x14ac:dyDescent="0.25">
      <c r="A79" s="29">
        <v>41365</v>
      </c>
      <c r="B79" s="9">
        <v>2.4</v>
      </c>
      <c r="C79" s="9">
        <v>2.2000000000000002</v>
      </c>
      <c r="D79" s="9">
        <v>2.9</v>
      </c>
    </row>
    <row r="80" spans="1:4" x14ac:dyDescent="0.25">
      <c r="A80" s="29">
        <v>41395</v>
      </c>
      <c r="B80" s="9">
        <v>2.7</v>
      </c>
      <c r="C80" s="9">
        <v>2.4</v>
      </c>
      <c r="D80" s="9">
        <v>3.1</v>
      </c>
    </row>
    <row r="81" spans="1:4" x14ac:dyDescent="0.25">
      <c r="A81" s="29">
        <v>41426</v>
      </c>
      <c r="B81" s="9">
        <v>2.9</v>
      </c>
      <c r="C81" s="9">
        <v>2.6</v>
      </c>
      <c r="D81" s="9">
        <v>3.3</v>
      </c>
    </row>
    <row r="82" spans="1:4" x14ac:dyDescent="0.25">
      <c r="A82" s="29">
        <v>41456</v>
      </c>
      <c r="B82" s="9">
        <v>2.8</v>
      </c>
      <c r="C82" s="9">
        <v>2.5</v>
      </c>
      <c r="D82" s="9">
        <v>3.1</v>
      </c>
    </row>
    <row r="83" spans="1:4" x14ac:dyDescent="0.25">
      <c r="A83" s="29">
        <v>41487</v>
      </c>
      <c r="B83" s="9">
        <v>2.7</v>
      </c>
      <c r="C83" s="9">
        <v>2.4</v>
      </c>
      <c r="D83" s="9">
        <v>3.3</v>
      </c>
    </row>
    <row r="84" spans="1:4" x14ac:dyDescent="0.25">
      <c r="A84" s="29">
        <v>41518</v>
      </c>
      <c r="B84" s="9">
        <v>2.7</v>
      </c>
      <c r="C84" s="9">
        <v>2.4</v>
      </c>
      <c r="D84" s="9">
        <v>3.2</v>
      </c>
    </row>
    <row r="85" spans="1:4" x14ac:dyDescent="0.25">
      <c r="A85" s="29">
        <v>41548</v>
      </c>
      <c r="B85" s="9">
        <v>2.2000000000000002</v>
      </c>
      <c r="C85" s="9">
        <v>2</v>
      </c>
      <c r="D85" s="9">
        <v>2.6</v>
      </c>
    </row>
    <row r="86" spans="1:4" x14ac:dyDescent="0.25">
      <c r="A86" s="29">
        <v>41579</v>
      </c>
      <c r="B86" s="9">
        <v>2.1</v>
      </c>
      <c r="C86" s="9">
        <v>1.9</v>
      </c>
      <c r="D86" s="9">
        <v>2.6</v>
      </c>
    </row>
    <row r="87" spans="1:4" x14ac:dyDescent="0.25">
      <c r="A87" s="29">
        <v>41609</v>
      </c>
      <c r="B87" s="9">
        <v>2</v>
      </c>
      <c r="C87" s="9">
        <v>1.9</v>
      </c>
      <c r="D87" s="9">
        <v>2.7</v>
      </c>
    </row>
    <row r="88" spans="1:4" x14ac:dyDescent="0.25">
      <c r="A88" s="29">
        <v>41640</v>
      </c>
      <c r="B88" s="9">
        <v>1.9</v>
      </c>
      <c r="C88" s="9">
        <v>1.8</v>
      </c>
      <c r="D88" s="9">
        <v>2.8</v>
      </c>
    </row>
    <row r="89" spans="1:4" x14ac:dyDescent="0.25">
      <c r="A89" s="29">
        <v>41671</v>
      </c>
      <c r="B89" s="9">
        <v>1.7</v>
      </c>
      <c r="C89" s="9">
        <v>1.6</v>
      </c>
      <c r="D89" s="9">
        <v>2.7</v>
      </c>
    </row>
    <row r="90" spans="1:4" x14ac:dyDescent="0.25">
      <c r="A90" s="29">
        <v>41699</v>
      </c>
      <c r="B90" s="9">
        <v>1.6</v>
      </c>
      <c r="C90" s="9">
        <v>1.5</v>
      </c>
      <c r="D90" s="9">
        <v>2.5</v>
      </c>
    </row>
    <row r="91" spans="1:4" x14ac:dyDescent="0.25">
      <c r="A91" s="29">
        <v>41730</v>
      </c>
      <c r="B91" s="9">
        <v>1.8</v>
      </c>
      <c r="C91" s="9">
        <v>1.7</v>
      </c>
      <c r="D91" s="9">
        <v>2.5</v>
      </c>
    </row>
    <row r="92" spans="1:4" x14ac:dyDescent="0.25">
      <c r="A92" s="29">
        <v>41760</v>
      </c>
      <c r="B92" s="9">
        <v>1.5</v>
      </c>
      <c r="C92" s="9">
        <v>1.5</v>
      </c>
      <c r="D92" s="9">
        <v>2.4</v>
      </c>
    </row>
    <row r="93" spans="1:4" x14ac:dyDescent="0.25">
      <c r="A93" s="29">
        <v>41791</v>
      </c>
      <c r="B93" s="9">
        <v>1.9</v>
      </c>
      <c r="C93" s="9">
        <v>1.8</v>
      </c>
      <c r="D93" s="9">
        <v>2.6</v>
      </c>
    </row>
    <row r="94" spans="1:4" x14ac:dyDescent="0.25">
      <c r="A94" s="29">
        <v>41821</v>
      </c>
      <c r="B94" s="9">
        <v>1.6</v>
      </c>
      <c r="C94" s="9">
        <v>1.6</v>
      </c>
      <c r="D94" s="9">
        <v>2.5</v>
      </c>
    </row>
    <row r="95" spans="1:4" x14ac:dyDescent="0.25">
      <c r="A95" s="29">
        <v>41852</v>
      </c>
      <c r="B95" s="9">
        <v>1.5</v>
      </c>
      <c r="C95" s="9">
        <v>1.5</v>
      </c>
      <c r="D95" s="9">
        <v>2.4</v>
      </c>
    </row>
    <row r="96" spans="1:4" x14ac:dyDescent="0.25">
      <c r="A96" s="29">
        <v>41883</v>
      </c>
      <c r="B96" s="9">
        <v>1.2</v>
      </c>
      <c r="C96" s="9">
        <v>1.3</v>
      </c>
      <c r="D96" s="9">
        <v>2.2999999999999998</v>
      </c>
    </row>
    <row r="97" spans="1:4" x14ac:dyDescent="0.25">
      <c r="A97" s="29">
        <v>41913</v>
      </c>
      <c r="B97" s="9">
        <v>1.3</v>
      </c>
      <c r="C97" s="9">
        <v>1.3</v>
      </c>
      <c r="D97" s="9">
        <v>2.2999999999999998</v>
      </c>
    </row>
    <row r="98" spans="1:4" x14ac:dyDescent="0.25">
      <c r="A98" s="29">
        <v>41944</v>
      </c>
      <c r="B98" s="9">
        <v>1</v>
      </c>
      <c r="C98" s="9">
        <v>1.1000000000000001</v>
      </c>
      <c r="D98" s="9">
        <v>2</v>
      </c>
    </row>
    <row r="99" spans="1:4" x14ac:dyDescent="0.25">
      <c r="A99" s="29">
        <v>41974</v>
      </c>
      <c r="B99" s="9">
        <v>0.5</v>
      </c>
      <c r="C99" s="9">
        <v>0.7</v>
      </c>
      <c r="D99" s="9">
        <v>1.6</v>
      </c>
    </row>
    <row r="100" spans="1:4" x14ac:dyDescent="0.25">
      <c r="A100" s="29">
        <v>42005</v>
      </c>
      <c r="B100" s="9">
        <v>0.3</v>
      </c>
      <c r="C100" s="9">
        <v>0.5</v>
      </c>
      <c r="D100" s="9">
        <v>1.1000000000000001</v>
      </c>
    </row>
    <row r="101" spans="1:4" x14ac:dyDescent="0.25">
      <c r="A101" s="29">
        <v>42036</v>
      </c>
      <c r="B101" s="9">
        <v>0</v>
      </c>
      <c r="C101" s="9">
        <v>0.4</v>
      </c>
      <c r="D101" s="9">
        <v>1</v>
      </c>
    </row>
    <row r="102" spans="1:4" x14ac:dyDescent="0.25">
      <c r="A102" s="29">
        <v>42064</v>
      </c>
      <c r="B102" s="9">
        <v>0</v>
      </c>
      <c r="C102" s="9">
        <v>0.3</v>
      </c>
      <c r="D102" s="9">
        <v>0.9</v>
      </c>
    </row>
    <row r="103" spans="1:4" x14ac:dyDescent="0.25">
      <c r="A103" s="29">
        <v>42095</v>
      </c>
      <c r="B103" s="9">
        <v>-0.1</v>
      </c>
      <c r="C103" s="9">
        <v>0.3</v>
      </c>
      <c r="D103" s="9">
        <v>0.9</v>
      </c>
    </row>
    <row r="104" spans="1:4" x14ac:dyDescent="0.25">
      <c r="A104" s="29">
        <v>42125</v>
      </c>
      <c r="B104" s="9">
        <v>0.1</v>
      </c>
      <c r="C104" s="9">
        <v>0.4</v>
      </c>
      <c r="D104" s="9">
        <v>1</v>
      </c>
    </row>
    <row r="105" spans="1:4" x14ac:dyDescent="0.25">
      <c r="A105" s="29">
        <v>42156</v>
      </c>
      <c r="B105" s="9">
        <v>0</v>
      </c>
      <c r="C105" s="9">
        <v>0.3</v>
      </c>
      <c r="D105" s="9">
        <v>1</v>
      </c>
    </row>
    <row r="106" spans="1:4" x14ac:dyDescent="0.25">
      <c r="A106" s="29">
        <v>42186</v>
      </c>
      <c r="B106" s="9">
        <v>0.1</v>
      </c>
      <c r="C106" s="9">
        <v>0.5</v>
      </c>
      <c r="D106" s="9">
        <v>1</v>
      </c>
    </row>
    <row r="107" spans="1:4" x14ac:dyDescent="0.25">
      <c r="A107" s="29">
        <v>42217</v>
      </c>
      <c r="B107" s="9">
        <v>0</v>
      </c>
      <c r="C107" s="9">
        <v>0.4</v>
      </c>
      <c r="D107" s="9">
        <v>1.1000000000000001</v>
      </c>
    </row>
    <row r="108" spans="1:4" x14ac:dyDescent="0.25">
      <c r="A108" s="29">
        <v>42248</v>
      </c>
      <c r="B108" s="9">
        <v>-0.1</v>
      </c>
      <c r="C108" s="9">
        <v>0.2</v>
      </c>
      <c r="D108" s="9">
        <v>0.8</v>
      </c>
    </row>
    <row r="109" spans="1:4" x14ac:dyDescent="0.25">
      <c r="A109" s="29">
        <v>42278</v>
      </c>
      <c r="B109" s="9">
        <v>-0.1</v>
      </c>
      <c r="C109" s="9">
        <v>0.2</v>
      </c>
      <c r="D109" s="9">
        <v>0.7</v>
      </c>
    </row>
    <row r="110" spans="1:4" x14ac:dyDescent="0.25">
      <c r="A110" s="29">
        <v>42309</v>
      </c>
      <c r="B110" s="9">
        <v>0.1</v>
      </c>
      <c r="C110" s="9">
        <v>0.4</v>
      </c>
      <c r="D110" s="9">
        <v>1.1000000000000001</v>
      </c>
    </row>
    <row r="111" spans="1:4" x14ac:dyDescent="0.25">
      <c r="A111" s="29">
        <v>42339</v>
      </c>
      <c r="B111" s="9">
        <v>0.2</v>
      </c>
      <c r="C111" s="9">
        <v>0.5</v>
      </c>
      <c r="D111" s="9">
        <v>1.2</v>
      </c>
    </row>
    <row r="112" spans="1:4" x14ac:dyDescent="0.25">
      <c r="A112" s="29">
        <v>42370</v>
      </c>
      <c r="B112" s="9">
        <v>0.3</v>
      </c>
      <c r="C112" s="9">
        <v>0.6</v>
      </c>
      <c r="D112" s="9">
        <v>1.3</v>
      </c>
    </row>
    <row r="113" spans="1:4" x14ac:dyDescent="0.25">
      <c r="A113" s="29">
        <v>42401</v>
      </c>
      <c r="B113" s="9">
        <v>0.3</v>
      </c>
      <c r="C113" s="9">
        <v>0.6</v>
      </c>
      <c r="D113" s="9">
        <v>1.3</v>
      </c>
    </row>
    <row r="114" spans="1:4" x14ac:dyDescent="0.25">
      <c r="A114" s="29">
        <v>42430</v>
      </c>
      <c r="B114" s="9">
        <v>0.5</v>
      </c>
      <c r="C114" s="9">
        <v>0.8</v>
      </c>
      <c r="D114" s="9">
        <v>1.6</v>
      </c>
    </row>
    <row r="115" spans="1:4" x14ac:dyDescent="0.25">
      <c r="A115" s="29">
        <v>42461</v>
      </c>
      <c r="B115" s="9">
        <v>0.3</v>
      </c>
      <c r="C115" s="9">
        <v>0.7</v>
      </c>
      <c r="D115" s="9">
        <v>1.3</v>
      </c>
    </row>
    <row r="116" spans="1:4" x14ac:dyDescent="0.25">
      <c r="A116" s="29">
        <v>42491</v>
      </c>
      <c r="B116" s="9">
        <v>0.3</v>
      </c>
      <c r="C116" s="9">
        <v>0.7</v>
      </c>
      <c r="D116" s="9">
        <v>1.4</v>
      </c>
    </row>
    <row r="117" spans="1:4" x14ac:dyDescent="0.25">
      <c r="A117" s="29">
        <v>42522</v>
      </c>
      <c r="B117" s="9">
        <v>0.5</v>
      </c>
      <c r="C117" s="9">
        <v>0.8</v>
      </c>
      <c r="D117" s="9">
        <v>1.6</v>
      </c>
    </row>
    <row r="118" spans="1:4" x14ac:dyDescent="0.25">
      <c r="A118" s="29">
        <v>42552</v>
      </c>
      <c r="B118" s="9">
        <v>0.6</v>
      </c>
      <c r="C118" s="9">
        <v>0.9</v>
      </c>
      <c r="D118" s="9">
        <v>1.9</v>
      </c>
    </row>
    <row r="119" spans="1:4" x14ac:dyDescent="0.25">
      <c r="A119" s="29">
        <v>42583</v>
      </c>
      <c r="B119" s="9">
        <v>0.6</v>
      </c>
      <c r="C119" s="9">
        <v>1</v>
      </c>
      <c r="D119" s="9">
        <v>1.8</v>
      </c>
    </row>
    <row r="120" spans="1:4" x14ac:dyDescent="0.25">
      <c r="A120" s="29">
        <v>42614</v>
      </c>
      <c r="B120" s="9">
        <v>1</v>
      </c>
      <c r="C120" s="9">
        <v>1.3</v>
      </c>
      <c r="D120" s="9">
        <v>2</v>
      </c>
    </row>
    <row r="121" spans="1:4" x14ac:dyDescent="0.25">
      <c r="A121" s="29">
        <v>42644</v>
      </c>
      <c r="B121" s="9">
        <v>0.9</v>
      </c>
      <c r="C121" s="9">
        <v>1.3</v>
      </c>
      <c r="D121" s="9">
        <v>2</v>
      </c>
    </row>
    <row r="122" spans="1:4" x14ac:dyDescent="0.25">
      <c r="A122" s="29">
        <v>42675</v>
      </c>
      <c r="B122" s="9">
        <v>1.2</v>
      </c>
      <c r="C122" s="9">
        <v>1.5</v>
      </c>
      <c r="D122" s="9">
        <v>2.2000000000000002</v>
      </c>
    </row>
    <row r="123" spans="1:4" x14ac:dyDescent="0.25">
      <c r="A123" s="29">
        <v>42705</v>
      </c>
      <c r="B123" s="9">
        <v>1.6</v>
      </c>
      <c r="C123" s="9">
        <v>1.8</v>
      </c>
      <c r="D123" s="9">
        <v>2.5</v>
      </c>
    </row>
    <row r="124" spans="1:4" x14ac:dyDescent="0.25">
      <c r="A124" s="29">
        <v>42736</v>
      </c>
      <c r="B124" s="9">
        <v>1.8</v>
      </c>
      <c r="C124" s="9">
        <v>1.9</v>
      </c>
      <c r="D124" s="9">
        <v>2.6</v>
      </c>
    </row>
    <row r="125" spans="1:4" x14ac:dyDescent="0.25">
      <c r="A125" s="29">
        <v>42767</v>
      </c>
      <c r="B125" s="9">
        <v>2.2999999999999998</v>
      </c>
      <c r="C125" s="9">
        <v>2.2999999999999998</v>
      </c>
      <c r="D125" s="9">
        <v>3.2</v>
      </c>
    </row>
    <row r="126" spans="1:4" x14ac:dyDescent="0.25">
      <c r="A126" s="29">
        <v>42795</v>
      </c>
      <c r="B126" s="9">
        <v>2.2999999999999998</v>
      </c>
      <c r="C126" s="9">
        <v>2.2999999999999998</v>
      </c>
      <c r="D126" s="9">
        <v>3.1</v>
      </c>
    </row>
    <row r="127" spans="1:4" x14ac:dyDescent="0.25">
      <c r="A127" s="29">
        <v>42826</v>
      </c>
      <c r="B127" s="9">
        <v>2.7</v>
      </c>
      <c r="C127" s="9">
        <v>2.6</v>
      </c>
      <c r="D127" s="9">
        <v>3.5</v>
      </c>
    </row>
    <row r="128" spans="1:4" x14ac:dyDescent="0.25">
      <c r="A128" s="29">
        <v>42856</v>
      </c>
      <c r="B128" s="9">
        <v>2.9</v>
      </c>
      <c r="C128" s="9">
        <v>2.7</v>
      </c>
      <c r="D128" s="9">
        <v>3.7</v>
      </c>
    </row>
    <row r="129" spans="1:4" x14ac:dyDescent="0.25">
      <c r="A129" s="29">
        <v>42887</v>
      </c>
      <c r="B129" s="9">
        <v>2.6</v>
      </c>
      <c r="C129" s="9">
        <v>2.6</v>
      </c>
      <c r="D129" s="9">
        <v>3.5</v>
      </c>
    </row>
    <row r="130" spans="1:4" x14ac:dyDescent="0.25">
      <c r="A130" s="29">
        <v>42917</v>
      </c>
      <c r="B130" s="9">
        <v>2.6</v>
      </c>
      <c r="C130" s="9">
        <v>2.6</v>
      </c>
      <c r="D130" s="9">
        <v>3.6</v>
      </c>
    </row>
    <row r="131" spans="1:4" x14ac:dyDescent="0.25">
      <c r="A131" s="29">
        <v>42948</v>
      </c>
      <c r="B131" s="9">
        <v>2.9</v>
      </c>
      <c r="C131" s="9">
        <v>2.7</v>
      </c>
      <c r="D131" s="9">
        <v>3.9</v>
      </c>
    </row>
    <row r="132" spans="1:4" x14ac:dyDescent="0.25">
      <c r="A132" s="29">
        <v>42979</v>
      </c>
      <c r="B132" s="9">
        <v>3</v>
      </c>
      <c r="C132" s="9">
        <v>2.8</v>
      </c>
      <c r="D132" s="9">
        <v>3.9</v>
      </c>
    </row>
    <row r="133" spans="1:4" x14ac:dyDescent="0.25">
      <c r="A133" s="29">
        <v>43009</v>
      </c>
      <c r="B133" s="9">
        <v>3</v>
      </c>
      <c r="C133" s="9">
        <v>2.8</v>
      </c>
      <c r="D133" s="9">
        <v>4</v>
      </c>
    </row>
    <row r="134" spans="1:4" x14ac:dyDescent="0.25">
      <c r="A134" s="29">
        <v>43040</v>
      </c>
      <c r="B134" s="9">
        <v>3.1</v>
      </c>
      <c r="C134" s="9">
        <v>2.8</v>
      </c>
      <c r="D134" s="9">
        <v>3.9</v>
      </c>
    </row>
    <row r="135" spans="1:4" x14ac:dyDescent="0.25">
      <c r="A135" s="29">
        <v>43070</v>
      </c>
      <c r="B135" s="9">
        <v>3</v>
      </c>
      <c r="C135" s="9">
        <v>2.7</v>
      </c>
      <c r="D135" s="9">
        <v>4.0999999999999996</v>
      </c>
    </row>
    <row r="136" spans="1:4" x14ac:dyDescent="0.25">
      <c r="A136" s="29">
        <v>43101</v>
      </c>
      <c r="B136" s="9">
        <v>3</v>
      </c>
      <c r="C136" s="9">
        <v>2.7</v>
      </c>
      <c r="D136" s="9">
        <v>4</v>
      </c>
    </row>
    <row r="137" spans="1:4" x14ac:dyDescent="0.25">
      <c r="A137" s="29">
        <v>43132</v>
      </c>
      <c r="B137" s="9">
        <v>2.7</v>
      </c>
      <c r="C137" s="9">
        <v>2.5</v>
      </c>
      <c r="D137" s="9">
        <v>3.6</v>
      </c>
    </row>
    <row r="138" spans="1:4" x14ac:dyDescent="0.25">
      <c r="A138" s="29">
        <v>43160</v>
      </c>
      <c r="B138" s="9">
        <v>2.5</v>
      </c>
      <c r="C138" s="9">
        <v>2.2999999999999998</v>
      </c>
      <c r="D138" s="9">
        <v>3.3</v>
      </c>
    </row>
    <row r="139" spans="1:4" x14ac:dyDescent="0.25">
      <c r="A139" s="29">
        <v>43191</v>
      </c>
      <c r="B139" s="9">
        <v>2.4</v>
      </c>
      <c r="C139" s="9">
        <v>2.2000000000000002</v>
      </c>
      <c r="D139" s="9">
        <v>3.4</v>
      </c>
    </row>
    <row r="140" spans="1:4" x14ac:dyDescent="0.25">
      <c r="A140" s="29">
        <v>43221</v>
      </c>
      <c r="B140" s="9">
        <v>2.4</v>
      </c>
      <c r="C140" s="9">
        <v>2.2999999999999998</v>
      </c>
      <c r="D140" s="9">
        <v>3.3</v>
      </c>
    </row>
    <row r="141" spans="1:4" x14ac:dyDescent="0.25">
      <c r="A141" s="29">
        <v>43252</v>
      </c>
      <c r="B141" s="9">
        <v>2.4</v>
      </c>
      <c r="C141" s="9">
        <v>2.2999999999999998</v>
      </c>
      <c r="D141" s="9">
        <v>3.4</v>
      </c>
    </row>
    <row r="142" spans="1:4" x14ac:dyDescent="0.25">
      <c r="A142" s="29">
        <v>43282</v>
      </c>
      <c r="B142" s="9">
        <v>2.5</v>
      </c>
      <c r="C142" s="9">
        <v>2.2999999999999998</v>
      </c>
      <c r="D142" s="9">
        <v>3.2</v>
      </c>
    </row>
    <row r="143" spans="1:4" x14ac:dyDescent="0.25">
      <c r="A143" s="29">
        <v>43313</v>
      </c>
      <c r="B143" s="9">
        <v>2.7</v>
      </c>
      <c r="C143" s="9">
        <v>2.4</v>
      </c>
      <c r="D143" s="9">
        <v>3.5</v>
      </c>
    </row>
    <row r="144" spans="1:4" x14ac:dyDescent="0.25">
      <c r="A144" s="29">
        <v>43344</v>
      </c>
      <c r="B144" s="9">
        <v>2.4</v>
      </c>
      <c r="C144" s="9">
        <v>2.2000000000000002</v>
      </c>
      <c r="D144" s="9">
        <v>3.3</v>
      </c>
    </row>
    <row r="145" spans="1:4" x14ac:dyDescent="0.25">
      <c r="A145" s="29">
        <v>43374</v>
      </c>
      <c r="B145" s="9">
        <v>2.4</v>
      </c>
      <c r="C145" s="9">
        <v>2.2000000000000002</v>
      </c>
      <c r="D145" s="9">
        <v>3.3</v>
      </c>
    </row>
    <row r="146" spans="1:4" x14ac:dyDescent="0.25">
      <c r="A146" s="29">
        <v>43405</v>
      </c>
      <c r="B146" s="9">
        <v>2.2999999999999998</v>
      </c>
      <c r="C146" s="9">
        <v>2.2000000000000002</v>
      </c>
      <c r="D146" s="9">
        <v>3.2</v>
      </c>
    </row>
    <row r="147" spans="1:4" x14ac:dyDescent="0.25">
      <c r="A147" s="29">
        <v>43435</v>
      </c>
      <c r="B147" s="9">
        <v>2.1</v>
      </c>
      <c r="C147" s="9">
        <v>2</v>
      </c>
      <c r="D147" s="9">
        <v>2.7</v>
      </c>
    </row>
    <row r="148" spans="1:4" x14ac:dyDescent="0.25">
      <c r="A148" s="29">
        <v>43466</v>
      </c>
      <c r="B148" s="9">
        <v>1.8</v>
      </c>
      <c r="C148" s="9">
        <v>1.8</v>
      </c>
      <c r="D148" s="9">
        <v>2.5</v>
      </c>
    </row>
    <row r="149" spans="1:4" x14ac:dyDescent="0.25">
      <c r="A149" s="29">
        <v>43497</v>
      </c>
      <c r="B149" s="9">
        <v>1.9</v>
      </c>
      <c r="C149" s="9">
        <v>1.8</v>
      </c>
      <c r="D149" s="9">
        <v>2.5</v>
      </c>
    </row>
    <row r="150" spans="1:4" x14ac:dyDescent="0.25">
      <c r="A150" s="29">
        <v>43525</v>
      </c>
      <c r="B150" s="9">
        <v>1.9</v>
      </c>
      <c r="C150" s="9">
        <v>1.8</v>
      </c>
      <c r="D150" s="9">
        <v>2.4</v>
      </c>
    </row>
    <row r="151" spans="1:4" x14ac:dyDescent="0.25">
      <c r="A151" s="29">
        <v>43556</v>
      </c>
      <c r="B151" s="9">
        <v>2.1</v>
      </c>
      <c r="C151" s="9">
        <v>2</v>
      </c>
      <c r="D151" s="9">
        <v>3</v>
      </c>
    </row>
    <row r="152" spans="1:4" x14ac:dyDescent="0.25">
      <c r="A152" s="29">
        <v>43586</v>
      </c>
      <c r="B152" s="9">
        <v>2</v>
      </c>
      <c r="C152" s="9">
        <v>1.9</v>
      </c>
      <c r="D152" s="9">
        <v>3</v>
      </c>
    </row>
    <row r="153" spans="1:4" x14ac:dyDescent="0.25">
      <c r="A153" s="29">
        <v>43617</v>
      </c>
      <c r="B153" s="9">
        <v>2</v>
      </c>
      <c r="C153" s="9">
        <v>1.9</v>
      </c>
      <c r="D153" s="9">
        <v>2.9</v>
      </c>
    </row>
    <row r="154" spans="1:4" x14ac:dyDescent="0.25">
      <c r="A154" s="29">
        <v>43647</v>
      </c>
      <c r="B154" s="9">
        <v>2.1</v>
      </c>
      <c r="C154" s="9">
        <v>2</v>
      </c>
      <c r="D154" s="9">
        <v>2.8</v>
      </c>
    </row>
    <row r="155" spans="1:4" x14ac:dyDescent="0.25">
      <c r="A155" s="29">
        <v>43678</v>
      </c>
      <c r="B155" s="9">
        <v>1.7</v>
      </c>
      <c r="C155" s="9">
        <v>1.7</v>
      </c>
      <c r="D155" s="9">
        <v>2.6</v>
      </c>
    </row>
    <row r="156" spans="1:4" x14ac:dyDescent="0.25">
      <c r="A156" s="29">
        <v>43709</v>
      </c>
      <c r="B156" s="9">
        <v>1.7</v>
      </c>
      <c r="C156" s="9">
        <v>1.7</v>
      </c>
      <c r="D156" s="9">
        <v>2.4</v>
      </c>
    </row>
    <row r="157" spans="1:4" x14ac:dyDescent="0.25">
      <c r="A157" s="29">
        <v>43739</v>
      </c>
      <c r="B157" s="9">
        <v>1.5</v>
      </c>
      <c r="C157" s="9">
        <v>1.5</v>
      </c>
      <c r="D157" s="9">
        <v>2.1</v>
      </c>
    </row>
    <row r="158" spans="1:4" x14ac:dyDescent="0.25">
      <c r="A158" s="29">
        <v>43770</v>
      </c>
      <c r="B158" s="9">
        <v>1.5</v>
      </c>
      <c r="C158" s="9">
        <v>1.5</v>
      </c>
      <c r="D158" s="9">
        <v>2.2000000000000002</v>
      </c>
    </row>
    <row r="159" spans="1:4" x14ac:dyDescent="0.25">
      <c r="A159" s="29">
        <v>43800</v>
      </c>
      <c r="B159" s="9">
        <v>1.3</v>
      </c>
      <c r="C159" s="9">
        <v>1.4</v>
      </c>
      <c r="D159" s="9">
        <v>2.2000000000000002</v>
      </c>
    </row>
    <row r="160" spans="1:4" x14ac:dyDescent="0.25">
      <c r="A160" s="29">
        <v>43831</v>
      </c>
      <c r="B160" s="9">
        <v>1.8</v>
      </c>
      <c r="C160" s="9">
        <v>1.8</v>
      </c>
      <c r="D160" s="9">
        <v>2.7</v>
      </c>
    </row>
    <row r="161" spans="1:4" x14ac:dyDescent="0.25">
      <c r="A161" s="29">
        <v>43862</v>
      </c>
      <c r="B161" s="9">
        <v>1.7</v>
      </c>
      <c r="C161" s="9">
        <v>1.7</v>
      </c>
      <c r="D161" s="9">
        <v>2.5</v>
      </c>
    </row>
    <row r="162" spans="1:4" x14ac:dyDescent="0.25">
      <c r="A162" s="29">
        <v>43891</v>
      </c>
      <c r="B162" s="9">
        <v>1.5</v>
      </c>
      <c r="C162" s="9">
        <v>1.5</v>
      </c>
      <c r="D162" s="9">
        <v>2.6</v>
      </c>
    </row>
    <row r="163" spans="1:4" x14ac:dyDescent="0.25">
      <c r="A163" s="29">
        <v>43922</v>
      </c>
      <c r="B163" s="9">
        <v>0.8</v>
      </c>
      <c r="C163" s="9">
        <v>0.9</v>
      </c>
      <c r="D163" s="9">
        <v>1.5</v>
      </c>
    </row>
    <row r="164" spans="1:4" x14ac:dyDescent="0.25">
      <c r="A164" s="29">
        <v>43952</v>
      </c>
      <c r="B164" s="9">
        <v>0.5</v>
      </c>
      <c r="C164" s="9">
        <v>0.7</v>
      </c>
      <c r="D164" s="9">
        <v>1</v>
      </c>
    </row>
    <row r="165" spans="1:4" x14ac:dyDescent="0.25">
      <c r="A165" s="29">
        <v>43983</v>
      </c>
      <c r="B165" s="9">
        <v>0.6</v>
      </c>
      <c r="C165" s="9">
        <v>0.8</v>
      </c>
      <c r="D165" s="9">
        <v>1.1000000000000001</v>
      </c>
    </row>
    <row r="166" spans="1:4" x14ac:dyDescent="0.25">
      <c r="A166" s="29">
        <v>44013</v>
      </c>
      <c r="B166" s="9">
        <v>1</v>
      </c>
      <c r="C166" s="9">
        <v>1.1000000000000001</v>
      </c>
      <c r="D166" s="9">
        <v>1.6</v>
      </c>
    </row>
    <row r="167" spans="1:4" x14ac:dyDescent="0.25">
      <c r="A167" s="29">
        <v>44044</v>
      </c>
      <c r="B167" s="9">
        <v>0.2</v>
      </c>
      <c r="C167" s="9">
        <v>0.5</v>
      </c>
      <c r="D167" s="9">
        <v>0.5</v>
      </c>
    </row>
    <row r="168" spans="1:4" x14ac:dyDescent="0.25">
      <c r="A168" s="29">
        <v>44075</v>
      </c>
      <c r="B168" s="9">
        <v>0.5</v>
      </c>
      <c r="C168" s="9">
        <v>0.7</v>
      </c>
      <c r="D168" s="9">
        <v>1.1000000000000001</v>
      </c>
    </row>
    <row r="169" spans="1:4" x14ac:dyDescent="0.25">
      <c r="A169" s="29">
        <v>44105</v>
      </c>
      <c r="B169" s="9">
        <v>0.7</v>
      </c>
      <c r="C169" s="9">
        <v>0.9</v>
      </c>
      <c r="D169" s="9">
        <v>1.3</v>
      </c>
    </row>
    <row r="170" spans="1:4" x14ac:dyDescent="0.25">
      <c r="A170" s="29">
        <v>44136</v>
      </c>
      <c r="B170" s="9">
        <v>0.3</v>
      </c>
      <c r="C170" s="9">
        <v>0.6</v>
      </c>
      <c r="D170" s="9">
        <v>0.9</v>
      </c>
    </row>
    <row r="171" spans="1:4" x14ac:dyDescent="0.25">
      <c r="A171" s="29">
        <v>44166</v>
      </c>
      <c r="B171" s="9">
        <v>0.6</v>
      </c>
      <c r="C171" s="9">
        <v>0.8</v>
      </c>
      <c r="D171" s="9">
        <v>1.2</v>
      </c>
    </row>
    <row r="172" spans="1:4" x14ac:dyDescent="0.25">
      <c r="A172" s="29">
        <v>44197</v>
      </c>
      <c r="B172" s="9">
        <v>0.7</v>
      </c>
      <c r="C172" s="9">
        <v>0.9</v>
      </c>
      <c r="D172" s="9">
        <v>1.4</v>
      </c>
    </row>
    <row r="173" spans="1:4" x14ac:dyDescent="0.25">
      <c r="A173" s="29">
        <v>44228</v>
      </c>
      <c r="B173" s="9">
        <v>0.4</v>
      </c>
      <c r="C173" s="9">
        <v>0.7</v>
      </c>
      <c r="D173" s="9">
        <v>1.4</v>
      </c>
    </row>
    <row r="174" spans="1:4" x14ac:dyDescent="0.25">
      <c r="A174" s="29">
        <v>44256</v>
      </c>
      <c r="B174" s="9">
        <v>0.7</v>
      </c>
      <c r="C174" s="9">
        <v>1</v>
      </c>
      <c r="D174" s="9">
        <v>1.5</v>
      </c>
    </row>
    <row r="175" spans="1:4" x14ac:dyDescent="0.25">
      <c r="A175" s="29">
        <v>44287</v>
      </c>
      <c r="B175" s="9">
        <v>1.5</v>
      </c>
      <c r="C175" s="9">
        <v>1.6</v>
      </c>
      <c r="D175" s="9">
        <v>2.9</v>
      </c>
    </row>
    <row r="176" spans="1:4" x14ac:dyDescent="0.25">
      <c r="A176" s="29">
        <v>44317</v>
      </c>
      <c r="B176" s="9">
        <v>2.1</v>
      </c>
      <c r="C176" s="9">
        <v>2.1</v>
      </c>
      <c r="D176" s="9">
        <v>3.3</v>
      </c>
    </row>
    <row r="177" spans="1:4" x14ac:dyDescent="0.25">
      <c r="A177" s="29">
        <v>44348</v>
      </c>
      <c r="B177" s="9">
        <v>2.5</v>
      </c>
      <c r="C177" s="9">
        <v>2.4</v>
      </c>
      <c r="D177" s="9">
        <v>3.9</v>
      </c>
    </row>
    <row r="178" spans="1:4" x14ac:dyDescent="0.25">
      <c r="A178" s="29">
        <v>44378</v>
      </c>
      <c r="B178" s="9">
        <v>2</v>
      </c>
      <c r="C178" s="9">
        <v>2.1</v>
      </c>
      <c r="D178" s="9">
        <v>3.8</v>
      </c>
    </row>
    <row r="179" spans="1:4" x14ac:dyDescent="0.25">
      <c r="A179" s="29">
        <v>44409</v>
      </c>
      <c r="B179" s="9">
        <v>3.2</v>
      </c>
      <c r="C179" s="9">
        <v>3</v>
      </c>
      <c r="D179" s="9">
        <v>4.8</v>
      </c>
    </row>
    <row r="180" spans="1:4" x14ac:dyDescent="0.25">
      <c r="A180" s="29">
        <v>44440</v>
      </c>
      <c r="B180" s="9">
        <v>3.1</v>
      </c>
      <c r="C180" s="9">
        <v>2.9</v>
      </c>
      <c r="D180" s="9">
        <v>4.9000000000000004</v>
      </c>
    </row>
    <row r="182" spans="1:4" x14ac:dyDescent="0.25">
      <c r="A182" s="77" t="s">
        <v>187</v>
      </c>
    </row>
  </sheetData>
  <pageMargins left="0.7" right="0.7" top="0.75" bottom="0.75" header="0.3" footer="0.3"/>
  <pageSetup paperSize="9" orientation="portrait" verticalDpi="0" r:id="rId1"/>
  <tableParts count="1">
    <tablePart r:id="rId2"/>
  </tablePart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C254-F993-4391-8F89-99AD4F569DC3}">
  <sheetPr>
    <tabColor theme="9" tint="0.39997558519241921"/>
  </sheetPr>
  <dimension ref="A1:C101"/>
  <sheetViews>
    <sheetView workbookViewId="0"/>
  </sheetViews>
  <sheetFormatPr defaultRowHeight="15" x14ac:dyDescent="0.25"/>
  <cols>
    <col min="1" max="1" width="12.125" customWidth="1"/>
    <col min="2" max="3" width="12.625" customWidth="1"/>
  </cols>
  <sheetData>
    <row r="1" spans="1:3" ht="20.25" thickBot="1" x14ac:dyDescent="0.35">
      <c r="A1" s="78" t="s">
        <v>2138</v>
      </c>
    </row>
    <row r="2" spans="1:3" ht="15.75" thickTop="1" x14ac:dyDescent="0.25"/>
    <row r="3" spans="1:3" ht="45" x14ac:dyDescent="0.25">
      <c r="A3" s="112" t="s">
        <v>2224</v>
      </c>
      <c r="B3" s="176" t="s">
        <v>2086</v>
      </c>
      <c r="C3" s="176" t="s">
        <v>2087</v>
      </c>
    </row>
    <row r="4" spans="1:3" x14ac:dyDescent="0.25">
      <c r="A4">
        <v>1</v>
      </c>
      <c r="B4" s="32">
        <v>1.8239392084364827</v>
      </c>
      <c r="C4" s="32">
        <v>12.162162162162163</v>
      </c>
    </row>
    <row r="5" spans="1:3" x14ac:dyDescent="0.25">
      <c r="A5">
        <v>2</v>
      </c>
      <c r="B5" s="32">
        <v>8.7973975105253732</v>
      </c>
      <c r="C5" s="32">
        <v>14.876464883180097</v>
      </c>
    </row>
    <row r="6" spans="1:3" x14ac:dyDescent="0.25">
      <c r="A6">
        <v>3</v>
      </c>
      <c r="B6" s="32">
        <v>7.9843175886547044</v>
      </c>
      <c r="C6" s="32">
        <v>11.88736521234102</v>
      </c>
    </row>
    <row r="7" spans="1:3" x14ac:dyDescent="0.25">
      <c r="A7">
        <v>4</v>
      </c>
      <c r="B7" s="32">
        <v>9.0215808075904924</v>
      </c>
      <c r="C7" s="32">
        <v>10.65136976331504</v>
      </c>
    </row>
    <row r="8" spans="1:3" x14ac:dyDescent="0.25">
      <c r="A8">
        <v>5</v>
      </c>
      <c r="B8" s="32">
        <v>10.36565437733827</v>
      </c>
      <c r="C8" s="32">
        <v>10.550440437996599</v>
      </c>
    </row>
    <row r="9" spans="1:3" x14ac:dyDescent="0.25">
      <c r="A9">
        <v>6</v>
      </c>
      <c r="B9" s="32">
        <v>10.256410256410255</v>
      </c>
      <c r="C9" s="32">
        <v>10.256410256410255</v>
      </c>
    </row>
    <row r="10" spans="1:3" x14ac:dyDescent="0.25">
      <c r="A10">
        <v>7</v>
      </c>
      <c r="B10" s="32">
        <v>10.256410256410255</v>
      </c>
      <c r="C10" s="32">
        <v>10.256410256410255</v>
      </c>
    </row>
    <row r="11" spans="1:3" x14ac:dyDescent="0.25">
      <c r="A11">
        <v>8</v>
      </c>
      <c r="B11" s="32">
        <v>10.256410256410255</v>
      </c>
      <c r="C11" s="32">
        <v>10.256410256410255</v>
      </c>
    </row>
    <row r="12" spans="1:3" x14ac:dyDescent="0.25">
      <c r="A12">
        <v>9</v>
      </c>
      <c r="B12" s="32">
        <v>10.256410256410255</v>
      </c>
      <c r="C12" s="32">
        <v>10.256410256410255</v>
      </c>
    </row>
    <row r="13" spans="1:3" x14ac:dyDescent="0.25">
      <c r="A13">
        <v>10</v>
      </c>
      <c r="B13" s="32">
        <v>10.256410256410255</v>
      </c>
      <c r="C13" s="32">
        <v>10.256410256410255</v>
      </c>
    </row>
    <row r="14" spans="1:3" x14ac:dyDescent="0.25">
      <c r="A14">
        <v>11</v>
      </c>
      <c r="B14" s="32">
        <v>10.256410256410255</v>
      </c>
      <c r="C14" s="32">
        <v>10.256410256410255</v>
      </c>
    </row>
    <row r="15" spans="1:3" x14ac:dyDescent="0.25">
      <c r="A15">
        <v>12</v>
      </c>
      <c r="B15" s="32">
        <v>10.256410256410255</v>
      </c>
      <c r="C15" s="32">
        <v>10.480923076923082</v>
      </c>
    </row>
    <row r="16" spans="1:3" x14ac:dyDescent="0.25">
      <c r="A16">
        <v>13</v>
      </c>
      <c r="B16" s="32">
        <v>10.256410256410255</v>
      </c>
      <c r="C16" s="32">
        <v>11.538461538461538</v>
      </c>
    </row>
    <row r="17" spans="1:3" x14ac:dyDescent="0.25">
      <c r="A17">
        <v>14</v>
      </c>
      <c r="B17" s="32">
        <v>10.256410256410255</v>
      </c>
      <c r="C17" s="32">
        <v>12.527087029387173</v>
      </c>
    </row>
    <row r="18" spans="1:3" x14ac:dyDescent="0.25">
      <c r="A18">
        <v>15</v>
      </c>
      <c r="B18" s="32">
        <v>10.013021698482905</v>
      </c>
      <c r="C18" s="32">
        <v>14.50109564387132</v>
      </c>
    </row>
    <row r="19" spans="1:3" x14ac:dyDescent="0.25">
      <c r="A19">
        <v>16</v>
      </c>
      <c r="B19" s="32">
        <v>9.4418169016335813</v>
      </c>
      <c r="C19" s="32">
        <v>13.218759540632991</v>
      </c>
    </row>
    <row r="20" spans="1:3" x14ac:dyDescent="0.25">
      <c r="A20">
        <v>17</v>
      </c>
      <c r="B20" s="32">
        <v>9.4196524758309117</v>
      </c>
      <c r="C20" s="32">
        <v>13.862242724072397</v>
      </c>
    </row>
    <row r="21" spans="1:3" x14ac:dyDescent="0.25">
      <c r="A21">
        <v>18</v>
      </c>
      <c r="B21" s="32">
        <v>12.109897073927002</v>
      </c>
      <c r="C21" s="32">
        <v>15.296590528313745</v>
      </c>
    </row>
    <row r="22" spans="1:3" x14ac:dyDescent="0.25">
      <c r="A22">
        <v>19</v>
      </c>
      <c r="B22" s="32">
        <v>9.794087555190286</v>
      </c>
      <c r="C22" s="32">
        <v>12.8339372380687</v>
      </c>
    </row>
    <row r="23" spans="1:3" x14ac:dyDescent="0.25">
      <c r="A23">
        <v>20</v>
      </c>
      <c r="B23" s="32">
        <v>9.2986393027106438</v>
      </c>
      <c r="C23" s="32">
        <v>12.055271516399602</v>
      </c>
    </row>
    <row r="24" spans="1:3" x14ac:dyDescent="0.25">
      <c r="A24">
        <v>21</v>
      </c>
      <c r="B24" s="32">
        <v>9.8176658416731009</v>
      </c>
      <c r="C24" s="32">
        <v>11.561199199772851</v>
      </c>
    </row>
    <row r="25" spans="1:3" x14ac:dyDescent="0.25">
      <c r="A25">
        <v>22</v>
      </c>
      <c r="B25" s="32">
        <v>8.7027318978371024</v>
      </c>
      <c r="C25" s="32">
        <v>11.721790677154495</v>
      </c>
    </row>
    <row r="26" spans="1:3" x14ac:dyDescent="0.25">
      <c r="A26">
        <v>23</v>
      </c>
      <c r="B26" s="32">
        <v>7.4163504891803163</v>
      </c>
      <c r="C26" s="32">
        <v>10.749570384138634</v>
      </c>
    </row>
    <row r="27" spans="1:3" x14ac:dyDescent="0.25">
      <c r="A27">
        <v>24</v>
      </c>
      <c r="B27" s="32">
        <v>7.0516331969122037</v>
      </c>
      <c r="C27" s="32">
        <v>11.73778282438613</v>
      </c>
    </row>
    <row r="28" spans="1:3" x14ac:dyDescent="0.25">
      <c r="A28">
        <v>25</v>
      </c>
      <c r="B28" s="32">
        <v>5.9917560382702932</v>
      </c>
      <c r="C28" s="32">
        <v>9.5998684902591673</v>
      </c>
    </row>
    <row r="29" spans="1:3" x14ac:dyDescent="0.25">
      <c r="A29">
        <v>26</v>
      </c>
      <c r="B29" s="32">
        <v>7.008997228666443</v>
      </c>
      <c r="C29" s="32">
        <v>10.965506781291335</v>
      </c>
    </row>
    <row r="30" spans="1:3" x14ac:dyDescent="0.25">
      <c r="A30">
        <v>27</v>
      </c>
      <c r="B30" s="32">
        <v>8.4133210094815922</v>
      </c>
      <c r="C30" s="32">
        <v>11.184261574282301</v>
      </c>
    </row>
    <row r="31" spans="1:3" x14ac:dyDescent="0.25">
      <c r="A31">
        <v>28</v>
      </c>
      <c r="B31" s="32">
        <v>7.8034932560599817</v>
      </c>
      <c r="C31" s="32">
        <v>9.7996431208213313</v>
      </c>
    </row>
    <row r="32" spans="1:3" x14ac:dyDescent="0.25">
      <c r="A32">
        <v>29</v>
      </c>
      <c r="B32" s="32">
        <v>7.4207463841308048</v>
      </c>
      <c r="C32" s="32">
        <v>12.923494655372892</v>
      </c>
    </row>
    <row r="33" spans="1:3" x14ac:dyDescent="0.25">
      <c r="A33">
        <v>30</v>
      </c>
      <c r="B33" s="32">
        <v>5.9188421052631623</v>
      </c>
      <c r="C33" s="32">
        <v>13.157894736842104</v>
      </c>
    </row>
    <row r="34" spans="1:3" x14ac:dyDescent="0.25">
      <c r="A34">
        <v>31</v>
      </c>
      <c r="B34" s="32">
        <v>5.5717442039863467</v>
      </c>
      <c r="C34" s="32">
        <v>11.907006645999775</v>
      </c>
    </row>
    <row r="35" spans="1:3" x14ac:dyDescent="0.25">
      <c r="A35">
        <v>32</v>
      </c>
      <c r="B35" s="32">
        <v>8.8006351725904217</v>
      </c>
      <c r="C35" s="32">
        <v>10.685183729626475</v>
      </c>
    </row>
    <row r="36" spans="1:3" x14ac:dyDescent="0.25">
      <c r="A36">
        <v>33</v>
      </c>
      <c r="B36" s="32">
        <v>10.003130747043405</v>
      </c>
      <c r="C36" s="32">
        <v>13.404994270361204</v>
      </c>
    </row>
    <row r="37" spans="1:3" x14ac:dyDescent="0.25">
      <c r="A37">
        <v>34</v>
      </c>
      <c r="B37" s="32">
        <v>12.365782867163011</v>
      </c>
      <c r="C37" s="32">
        <v>14.853692388433002</v>
      </c>
    </row>
    <row r="38" spans="1:3" x14ac:dyDescent="0.25">
      <c r="A38">
        <v>35</v>
      </c>
      <c r="B38" s="32">
        <v>12.69152784005351</v>
      </c>
      <c r="C38" s="32">
        <v>16.942064558765644</v>
      </c>
    </row>
    <row r="39" spans="1:3" x14ac:dyDescent="0.25">
      <c r="A39">
        <v>36</v>
      </c>
      <c r="B39" s="32">
        <v>14.23753678668866</v>
      </c>
      <c r="C39" s="32">
        <v>15.828814328643389</v>
      </c>
    </row>
    <row r="40" spans="1:3" x14ac:dyDescent="0.25">
      <c r="A40">
        <v>37</v>
      </c>
      <c r="B40" s="32">
        <v>13.542102359683151</v>
      </c>
      <c r="C40" s="32">
        <v>15.900270663284671</v>
      </c>
    </row>
    <row r="41" spans="1:3" x14ac:dyDescent="0.25">
      <c r="A41">
        <v>38</v>
      </c>
      <c r="B41" s="32">
        <v>14.793453812643135</v>
      </c>
      <c r="C41" s="32">
        <v>16.272504831864502</v>
      </c>
    </row>
    <row r="42" spans="1:3" x14ac:dyDescent="0.25">
      <c r="A42">
        <v>39</v>
      </c>
      <c r="B42" s="32">
        <v>16.891559462383444</v>
      </c>
      <c r="C42" s="32">
        <v>17.756525867089273</v>
      </c>
    </row>
    <row r="43" spans="1:3" x14ac:dyDescent="0.25">
      <c r="A43">
        <v>40</v>
      </c>
      <c r="B43" s="32">
        <v>16.038553351756622</v>
      </c>
      <c r="C43" s="32">
        <v>16.158630318980002</v>
      </c>
    </row>
    <row r="44" spans="1:3" x14ac:dyDescent="0.25">
      <c r="A44">
        <v>41</v>
      </c>
      <c r="B44" s="32">
        <v>13.876845267318751</v>
      </c>
      <c r="C44" s="32">
        <v>13.992429234449535</v>
      </c>
    </row>
    <row r="45" spans="1:3" x14ac:dyDescent="0.25">
      <c r="A45">
        <v>42</v>
      </c>
      <c r="B45" s="32">
        <v>11.611469912423198</v>
      </c>
      <c r="C45" s="32">
        <v>11.611469912423198</v>
      </c>
    </row>
    <row r="46" spans="1:3" x14ac:dyDescent="0.25">
      <c r="A46">
        <v>43</v>
      </c>
      <c r="B46" s="32">
        <v>11.186440677966102</v>
      </c>
      <c r="C46" s="32">
        <v>11.507631517711353</v>
      </c>
    </row>
    <row r="47" spans="1:3" x14ac:dyDescent="0.25">
      <c r="A47">
        <v>44</v>
      </c>
      <c r="B47" s="32">
        <v>10</v>
      </c>
      <c r="C47" s="32">
        <v>11.661446165436171</v>
      </c>
    </row>
    <row r="48" spans="1:3" x14ac:dyDescent="0.25">
      <c r="A48">
        <v>45</v>
      </c>
      <c r="B48" s="32">
        <v>11.424559648606971</v>
      </c>
      <c r="C48" s="32">
        <v>11.901573300816407</v>
      </c>
    </row>
    <row r="49" spans="1:3" x14ac:dyDescent="0.25">
      <c r="A49">
        <v>46</v>
      </c>
      <c r="B49" s="32">
        <v>11.347635433076777</v>
      </c>
      <c r="C49" s="32">
        <v>12.059670650499637</v>
      </c>
    </row>
    <row r="50" spans="1:3" x14ac:dyDescent="0.25">
      <c r="A50">
        <v>47</v>
      </c>
      <c r="B50" s="32">
        <v>12.507751112852535</v>
      </c>
      <c r="C50" s="32">
        <v>13.869526449315092</v>
      </c>
    </row>
    <row r="51" spans="1:3" x14ac:dyDescent="0.25">
      <c r="A51">
        <v>48</v>
      </c>
      <c r="B51" s="32">
        <v>13.826664813252851</v>
      </c>
      <c r="C51" s="32">
        <v>14.879259782610404</v>
      </c>
    </row>
    <row r="52" spans="1:3" x14ac:dyDescent="0.25">
      <c r="A52">
        <v>49</v>
      </c>
      <c r="B52" s="32">
        <v>14.804511833803083</v>
      </c>
      <c r="C52" s="32">
        <v>19.187233808675767</v>
      </c>
    </row>
    <row r="53" spans="1:3" x14ac:dyDescent="0.25">
      <c r="A53">
        <v>50</v>
      </c>
      <c r="B53" s="32">
        <v>16.403319960909137</v>
      </c>
      <c r="C53" s="32">
        <v>21.054330214476963</v>
      </c>
    </row>
    <row r="54" spans="1:3" x14ac:dyDescent="0.25">
      <c r="A54">
        <v>51</v>
      </c>
      <c r="B54" s="32">
        <v>19.510018647290398</v>
      </c>
      <c r="C54" s="32">
        <v>23.096611273988639</v>
      </c>
    </row>
    <row r="55" spans="1:3" x14ac:dyDescent="0.25">
      <c r="A55">
        <v>52</v>
      </c>
      <c r="B55" s="32">
        <v>18.179424225762205</v>
      </c>
      <c r="C55" s="32">
        <v>22.64516335532571</v>
      </c>
    </row>
    <row r="56" spans="1:3" x14ac:dyDescent="0.25">
      <c r="A56">
        <v>53</v>
      </c>
      <c r="B56" s="32">
        <v>20.322109778176873</v>
      </c>
      <c r="C56" s="32">
        <v>23.369009223458683</v>
      </c>
    </row>
    <row r="57" spans="1:3" x14ac:dyDescent="0.25">
      <c r="A57">
        <v>54</v>
      </c>
      <c r="B57" s="32">
        <v>20.380756153130459</v>
      </c>
      <c r="C57" s="32">
        <v>24.49808145269775</v>
      </c>
    </row>
    <row r="58" spans="1:3" x14ac:dyDescent="0.25">
      <c r="A58">
        <v>55</v>
      </c>
      <c r="B58" s="32">
        <v>20.05410287197174</v>
      </c>
      <c r="C58" s="32">
        <v>23.055455443771031</v>
      </c>
    </row>
    <row r="59" spans="1:3" x14ac:dyDescent="0.25">
      <c r="A59">
        <v>56</v>
      </c>
      <c r="B59" s="32">
        <v>19.798807271679419</v>
      </c>
      <c r="C59" s="32">
        <v>23.277760325079541</v>
      </c>
    </row>
    <row r="60" spans="1:3" x14ac:dyDescent="0.25">
      <c r="A60">
        <v>57</v>
      </c>
      <c r="B60" s="32">
        <v>17.484961105050072</v>
      </c>
      <c r="C60" s="32">
        <v>22.180350053645466</v>
      </c>
    </row>
    <row r="61" spans="1:3" x14ac:dyDescent="0.25">
      <c r="A61">
        <v>58</v>
      </c>
      <c r="B61" s="32">
        <v>18.43909138537979</v>
      </c>
      <c r="C61" s="32">
        <v>22.041270684619814</v>
      </c>
    </row>
    <row r="62" spans="1:3" x14ac:dyDescent="0.25">
      <c r="A62">
        <v>59</v>
      </c>
      <c r="B62" s="32">
        <v>18.604156009358771</v>
      </c>
      <c r="C62" s="32">
        <v>19.822788808085619</v>
      </c>
    </row>
    <row r="63" spans="1:3" x14ac:dyDescent="0.25">
      <c r="A63">
        <v>60</v>
      </c>
      <c r="B63" s="32">
        <v>17.918678679644746</v>
      </c>
      <c r="C63" s="32">
        <v>20.027295159175392</v>
      </c>
    </row>
    <row r="64" spans="1:3" x14ac:dyDescent="0.25">
      <c r="A64">
        <v>61</v>
      </c>
      <c r="B64" s="32">
        <v>16.934467883798316</v>
      </c>
      <c r="C64" s="32">
        <v>17.447856075538024</v>
      </c>
    </row>
    <row r="65" spans="1:3" x14ac:dyDescent="0.25">
      <c r="A65">
        <v>62</v>
      </c>
      <c r="B65" s="32">
        <v>15.289381918067328</v>
      </c>
      <c r="C65" s="32">
        <v>15.724774201220729</v>
      </c>
    </row>
    <row r="66" spans="1:3" x14ac:dyDescent="0.25">
      <c r="A66">
        <v>63</v>
      </c>
      <c r="B66" s="32">
        <v>14.64825781752902</v>
      </c>
      <c r="C66" s="32">
        <v>15.346369667494301</v>
      </c>
    </row>
    <row r="67" spans="1:3" x14ac:dyDescent="0.25">
      <c r="A67">
        <v>64</v>
      </c>
      <c r="B67" s="32">
        <v>14.12458483536963</v>
      </c>
      <c r="C67" s="32">
        <v>14.483555411334475</v>
      </c>
    </row>
    <row r="68" spans="1:3" x14ac:dyDescent="0.25">
      <c r="A68">
        <v>65</v>
      </c>
      <c r="B68" s="32">
        <v>11.842095423734371</v>
      </c>
      <c r="C68" s="32">
        <v>12.188904042772233</v>
      </c>
    </row>
    <row r="69" spans="1:3" x14ac:dyDescent="0.25">
      <c r="A69">
        <v>66</v>
      </c>
      <c r="B69" s="32">
        <v>11.259607338636997</v>
      </c>
      <c r="C69" s="32">
        <v>11.918870743078372</v>
      </c>
    </row>
    <row r="70" spans="1:3" x14ac:dyDescent="0.25">
      <c r="A70">
        <v>67</v>
      </c>
      <c r="B70" s="32">
        <v>10.385264309107711</v>
      </c>
      <c r="C70" s="32">
        <v>12.519251209286747</v>
      </c>
    </row>
    <row r="71" spans="1:3" x14ac:dyDescent="0.25">
      <c r="A71">
        <v>68</v>
      </c>
      <c r="B71" s="32">
        <v>10.516674306675327</v>
      </c>
      <c r="C71" s="32">
        <v>12.537529210573247</v>
      </c>
    </row>
    <row r="72" spans="1:3" x14ac:dyDescent="0.25">
      <c r="A72">
        <v>69</v>
      </c>
      <c r="B72" s="32">
        <v>11.904154890240314</v>
      </c>
      <c r="C72" s="32">
        <v>12.88878811713009</v>
      </c>
    </row>
    <row r="73" spans="1:3" x14ac:dyDescent="0.25">
      <c r="A73">
        <v>70</v>
      </c>
      <c r="B73" s="32">
        <v>12.249088126401755</v>
      </c>
      <c r="C73" s="32">
        <v>13.868806827524136</v>
      </c>
    </row>
    <row r="74" spans="1:3" x14ac:dyDescent="0.25">
      <c r="A74">
        <v>71</v>
      </c>
      <c r="B74" s="32">
        <v>11.481089041877613</v>
      </c>
      <c r="C74" s="32">
        <v>13.784993188233813</v>
      </c>
    </row>
    <row r="75" spans="1:3" x14ac:dyDescent="0.25">
      <c r="A75">
        <v>72</v>
      </c>
      <c r="B75" s="32">
        <v>11.039595512242826</v>
      </c>
      <c r="C75" s="32">
        <v>13.122473042231297</v>
      </c>
    </row>
    <row r="76" spans="1:3" x14ac:dyDescent="0.25">
      <c r="A76">
        <v>73</v>
      </c>
      <c r="B76" s="32">
        <v>9.6202257482591236</v>
      </c>
      <c r="C76" s="32">
        <v>11.559078372245486</v>
      </c>
    </row>
    <row r="77" spans="1:3" x14ac:dyDescent="0.25">
      <c r="A77">
        <v>74</v>
      </c>
      <c r="B77" s="32">
        <v>10.010339093611737</v>
      </c>
      <c r="C77" s="32">
        <v>11.215967848195016</v>
      </c>
    </row>
    <row r="78" spans="1:3" x14ac:dyDescent="0.25">
      <c r="A78">
        <v>75</v>
      </c>
      <c r="B78" s="32">
        <v>9.6010268070967637</v>
      </c>
      <c r="C78" s="32">
        <v>11.643088858132531</v>
      </c>
    </row>
    <row r="79" spans="1:3" x14ac:dyDescent="0.25">
      <c r="A79">
        <v>76</v>
      </c>
      <c r="B79" s="32">
        <v>10.85625675751705</v>
      </c>
      <c r="C79" s="32">
        <v>12.308496615407236</v>
      </c>
    </row>
    <row r="80" spans="1:3" x14ac:dyDescent="0.25">
      <c r="A80">
        <v>77</v>
      </c>
      <c r="B80" s="32">
        <v>12.392202072845587</v>
      </c>
      <c r="C80" s="32">
        <v>12.442258650384394</v>
      </c>
    </row>
    <row r="81" spans="1:3" x14ac:dyDescent="0.25">
      <c r="A81">
        <v>78</v>
      </c>
      <c r="B81" s="32">
        <v>11.348885163100682</v>
      </c>
      <c r="C81" s="32">
        <v>11.894619794965303</v>
      </c>
    </row>
    <row r="82" spans="1:3" x14ac:dyDescent="0.25">
      <c r="A82">
        <v>79</v>
      </c>
      <c r="B82" s="32">
        <v>10.178440085430827</v>
      </c>
      <c r="C82" s="32">
        <v>11.610335381309428</v>
      </c>
    </row>
    <row r="83" spans="1:3" x14ac:dyDescent="0.25">
      <c r="A83">
        <v>80</v>
      </c>
      <c r="B83" s="32">
        <v>10.684105094505036</v>
      </c>
      <c r="C83" s="32">
        <v>11.141092819547415</v>
      </c>
    </row>
    <row r="84" spans="1:3" x14ac:dyDescent="0.25">
      <c r="A84">
        <v>81</v>
      </c>
      <c r="B84" s="32">
        <v>8.4830946526418707</v>
      </c>
      <c r="C84" s="32">
        <v>10.317666217993088</v>
      </c>
    </row>
    <row r="85" spans="1:3" x14ac:dyDescent="0.25">
      <c r="A85">
        <v>82</v>
      </c>
      <c r="B85" s="32">
        <v>8.9801878939732163</v>
      </c>
      <c r="C85" s="32">
        <v>10.90774452874874</v>
      </c>
    </row>
    <row r="86" spans="1:3" x14ac:dyDescent="0.25">
      <c r="A86">
        <v>83</v>
      </c>
      <c r="B86" s="32">
        <v>9.9381103216329247</v>
      </c>
      <c r="C86" s="32">
        <v>12.588063609113245</v>
      </c>
    </row>
    <row r="87" spans="1:3" x14ac:dyDescent="0.25">
      <c r="A87">
        <v>84</v>
      </c>
      <c r="B87" s="32">
        <v>12.379476385742747</v>
      </c>
      <c r="C87" s="32">
        <v>14.582066447588085</v>
      </c>
    </row>
    <row r="88" spans="1:3" x14ac:dyDescent="0.25">
      <c r="A88">
        <v>85</v>
      </c>
      <c r="B88" s="32">
        <v>13.07752293601094</v>
      </c>
      <c r="C88" s="32">
        <v>14.371998628677321</v>
      </c>
    </row>
    <row r="89" spans="1:3" x14ac:dyDescent="0.25">
      <c r="A89">
        <v>86</v>
      </c>
      <c r="B89" s="32">
        <v>13.429920808597389</v>
      </c>
      <c r="C89" s="32">
        <v>15.307354590811403</v>
      </c>
    </row>
    <row r="90" spans="1:3" x14ac:dyDescent="0.25">
      <c r="A90">
        <v>87</v>
      </c>
      <c r="B90" s="32">
        <v>18.245413355295199</v>
      </c>
      <c r="C90" s="32">
        <v>18.831049620380625</v>
      </c>
    </row>
    <row r="91" spans="1:3" x14ac:dyDescent="0.25">
      <c r="A91">
        <v>88</v>
      </c>
      <c r="B91" s="32">
        <v>14.570214891468087</v>
      </c>
      <c r="C91" s="32">
        <v>14.991955566288635</v>
      </c>
    </row>
    <row r="92" spans="1:3" x14ac:dyDescent="0.25">
      <c r="A92">
        <v>89</v>
      </c>
      <c r="B92" s="32">
        <v>11.713441845644573</v>
      </c>
      <c r="C92" s="32">
        <v>12.947574240567846</v>
      </c>
    </row>
    <row r="93" spans="1:3" x14ac:dyDescent="0.25">
      <c r="A93">
        <v>90</v>
      </c>
      <c r="B93" s="32">
        <v>11.969145125598631</v>
      </c>
      <c r="C93" s="32">
        <v>12.068077182985473</v>
      </c>
    </row>
    <row r="94" spans="1:3" x14ac:dyDescent="0.25">
      <c r="A94">
        <v>91</v>
      </c>
      <c r="B94" s="32">
        <v>8.9040978189732769</v>
      </c>
      <c r="C94" s="32">
        <v>9.0668090312534098</v>
      </c>
    </row>
    <row r="95" spans="1:3" x14ac:dyDescent="0.25">
      <c r="A95">
        <v>92</v>
      </c>
      <c r="B95" s="32">
        <v>7.5527271531082905</v>
      </c>
      <c r="C95" s="32">
        <v>7.5527271531082905</v>
      </c>
    </row>
    <row r="96" spans="1:3" x14ac:dyDescent="0.25">
      <c r="A96">
        <v>93</v>
      </c>
      <c r="B96" s="32">
        <v>4.2265551091819802</v>
      </c>
      <c r="C96" s="32">
        <v>4.2265551091819802</v>
      </c>
    </row>
    <row r="97" spans="1:3" x14ac:dyDescent="0.25">
      <c r="A97">
        <v>94</v>
      </c>
      <c r="B97" s="32">
        <v>8.9876886608281872</v>
      </c>
      <c r="C97" s="32">
        <v>8.9876886608281872</v>
      </c>
    </row>
    <row r="98" spans="1:3" x14ac:dyDescent="0.25">
      <c r="A98">
        <v>95</v>
      </c>
      <c r="B98" s="32">
        <v>11.122132409070202</v>
      </c>
      <c r="C98" s="32">
        <v>11.122132409070202</v>
      </c>
    </row>
    <row r="99" spans="1:3" x14ac:dyDescent="0.25">
      <c r="B99" s="31"/>
      <c r="C99" s="31"/>
    </row>
    <row r="100" spans="1:3" x14ac:dyDescent="0.25">
      <c r="A100" s="152" t="s">
        <v>2225</v>
      </c>
    </row>
    <row r="101" spans="1:3" x14ac:dyDescent="0.25">
      <c r="A101" s="152" t="s">
        <v>2226</v>
      </c>
    </row>
  </sheetData>
  <pageMargins left="0.7" right="0.7" top="0.75" bottom="0.75" header="0.3" footer="0.3"/>
  <pageSetup paperSize="9" orientation="portrait" verticalDpi="0" r:id="rId1"/>
  <tableParts count="1">
    <tablePart r:id="rId2"/>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10D4-3975-4AEA-A2F9-43E794589F6B}">
  <sheetPr>
    <tabColor theme="9" tint="0.39997558519241921"/>
  </sheetPr>
  <dimension ref="A1:B20"/>
  <sheetViews>
    <sheetView workbookViewId="0"/>
  </sheetViews>
  <sheetFormatPr defaultRowHeight="15" x14ac:dyDescent="0.25"/>
  <cols>
    <col min="1" max="1" width="41.875" customWidth="1"/>
    <col min="2" max="2" width="13.875" customWidth="1"/>
  </cols>
  <sheetData>
    <row r="1" spans="1:2" ht="20.25" thickBot="1" x14ac:dyDescent="0.35">
      <c r="A1" s="78" t="s">
        <v>2139</v>
      </c>
    </row>
    <row r="2" spans="1:2" ht="15.75" thickTop="1" x14ac:dyDescent="0.25"/>
    <row r="3" spans="1:2" ht="33" customHeight="1" x14ac:dyDescent="0.25">
      <c r="A3" s="61" t="s">
        <v>2227</v>
      </c>
      <c r="B3" s="37" t="s">
        <v>2228</v>
      </c>
    </row>
    <row r="4" spans="1:2" x14ac:dyDescent="0.25">
      <c r="A4" t="s">
        <v>2229</v>
      </c>
      <c r="B4" s="11">
        <v>7.4645779589646599</v>
      </c>
    </row>
    <row r="5" spans="1:2" x14ac:dyDescent="0.25">
      <c r="A5" t="s">
        <v>2230</v>
      </c>
      <c r="B5" s="11">
        <v>7.9433675988892301</v>
      </c>
    </row>
    <row r="6" spans="1:2" x14ac:dyDescent="0.25">
      <c r="A6" t="s">
        <v>2231</v>
      </c>
      <c r="B6" s="11">
        <v>8.6403174758944807</v>
      </c>
    </row>
    <row r="7" spans="1:2" x14ac:dyDescent="0.25">
      <c r="A7" t="s">
        <v>2232</v>
      </c>
      <c r="B7" s="11">
        <v>8.7368787812082207</v>
      </c>
    </row>
    <row r="8" spans="1:2" x14ac:dyDescent="0.25">
      <c r="A8" t="s">
        <v>2233</v>
      </c>
      <c r="B8" s="11">
        <v>8.9533990753710704</v>
      </c>
    </row>
    <row r="9" spans="1:2" x14ac:dyDescent="0.25">
      <c r="A9" t="s">
        <v>2234</v>
      </c>
      <c r="B9" s="11">
        <v>9.0908668226327993</v>
      </c>
    </row>
    <row r="10" spans="1:2" x14ac:dyDescent="0.25">
      <c r="A10" t="s">
        <v>2235</v>
      </c>
      <c r="B10" s="11">
        <v>9.1215440173774702</v>
      </c>
    </row>
    <row r="11" spans="1:2" x14ac:dyDescent="0.25">
      <c r="A11" t="s">
        <v>2236</v>
      </c>
      <c r="B11" s="11">
        <v>9.6199999999999992</v>
      </c>
    </row>
    <row r="12" spans="1:2" x14ac:dyDescent="0.25">
      <c r="A12" t="s">
        <v>2237</v>
      </c>
      <c r="B12" s="11">
        <v>11.575419775381899</v>
      </c>
    </row>
    <row r="13" spans="1:2" x14ac:dyDescent="0.25">
      <c r="A13" t="s">
        <v>2238</v>
      </c>
      <c r="B13" s="11">
        <v>12.5941436572977</v>
      </c>
    </row>
    <row r="14" spans="1:2" x14ac:dyDescent="0.25">
      <c r="A14" t="s">
        <v>2239</v>
      </c>
      <c r="B14" s="11">
        <v>12.795356183253199</v>
      </c>
    </row>
    <row r="15" spans="1:2" x14ac:dyDescent="0.25">
      <c r="A15" t="s">
        <v>2156</v>
      </c>
      <c r="B15" s="11">
        <v>8.24</v>
      </c>
    </row>
    <row r="16" spans="1:2" x14ac:dyDescent="0.25">
      <c r="A16" t="s">
        <v>2179</v>
      </c>
      <c r="B16" s="11">
        <v>9.1</v>
      </c>
    </row>
    <row r="17" spans="1:2" x14ac:dyDescent="0.25">
      <c r="A17" t="s">
        <v>2240</v>
      </c>
      <c r="B17" s="11">
        <v>12.738644099848999</v>
      </c>
    </row>
    <row r="18" spans="1:2" x14ac:dyDescent="0.25">
      <c r="A18" t="s">
        <v>2241</v>
      </c>
      <c r="B18" s="11">
        <v>14.020628297763899</v>
      </c>
    </row>
    <row r="19" spans="1:2" x14ac:dyDescent="0.25">
      <c r="B19" s="11"/>
    </row>
    <row r="20" spans="1:2" x14ac:dyDescent="0.25">
      <c r="A20" s="152" t="s">
        <v>2242</v>
      </c>
    </row>
  </sheetData>
  <pageMargins left="0.7" right="0.7" top="0.75" bottom="0.75" header="0.3" footer="0.3"/>
  <pageSetup paperSize="9" orientation="portrait" verticalDpi="0" r:id="rId1"/>
  <tableParts count="1">
    <tablePart r:id="rId2"/>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39012-5C66-4598-AB1F-C574EE1A9190}">
  <sheetPr>
    <tabColor theme="9" tint="0.39997558519241921"/>
  </sheetPr>
  <dimension ref="A1:J11"/>
  <sheetViews>
    <sheetView workbookViewId="0"/>
  </sheetViews>
  <sheetFormatPr defaultRowHeight="15" x14ac:dyDescent="0.25"/>
  <cols>
    <col min="1" max="1" width="37.875" customWidth="1"/>
    <col min="2" max="6" width="12.625" customWidth="1"/>
    <col min="7" max="7" width="21.875" customWidth="1"/>
    <col min="8" max="8" width="21.25" customWidth="1"/>
    <col min="9" max="9" width="21.875" customWidth="1"/>
    <col min="10" max="10" width="21.25" customWidth="1"/>
  </cols>
  <sheetData>
    <row r="1" spans="1:10" ht="20.25" thickBot="1" x14ac:dyDescent="0.35">
      <c r="A1" s="78" t="s">
        <v>2140</v>
      </c>
    </row>
    <row r="2" spans="1:10" ht="15.75" thickTop="1" x14ac:dyDescent="0.25"/>
    <row r="3" spans="1:10" ht="32.25" customHeight="1" x14ac:dyDescent="0.25">
      <c r="A3" s="86" t="s">
        <v>2243</v>
      </c>
      <c r="B3" s="86" t="s">
        <v>2244</v>
      </c>
      <c r="C3" s="86" t="s">
        <v>2245</v>
      </c>
      <c r="D3" s="86" t="s">
        <v>2246</v>
      </c>
      <c r="E3" s="86" t="s">
        <v>2247</v>
      </c>
      <c r="F3" s="86" t="s">
        <v>1592</v>
      </c>
      <c r="G3" s="86" t="s">
        <v>2248</v>
      </c>
      <c r="H3" s="86" t="s">
        <v>2249</v>
      </c>
      <c r="I3" s="86" t="s">
        <v>2250</v>
      </c>
      <c r="J3" s="86" t="s">
        <v>2251</v>
      </c>
    </row>
    <row r="4" spans="1:10" x14ac:dyDescent="0.25">
      <c r="A4" t="s">
        <v>2252</v>
      </c>
      <c r="B4" s="9">
        <v>72.7</v>
      </c>
      <c r="C4" s="9">
        <v>85</v>
      </c>
      <c r="D4" s="9">
        <v>76.8</v>
      </c>
      <c r="E4" s="9">
        <v>80.900000000000006</v>
      </c>
      <c r="F4" s="9">
        <v>82.2</v>
      </c>
      <c r="G4" s="9">
        <v>88.8</v>
      </c>
      <c r="H4" s="9">
        <v>83</v>
      </c>
      <c r="I4" s="9">
        <v>90.3</v>
      </c>
      <c r="J4" s="9">
        <v>86.1</v>
      </c>
    </row>
    <row r="5" spans="1:10" x14ac:dyDescent="0.25">
      <c r="A5" t="s">
        <v>2253</v>
      </c>
      <c r="B5" s="9">
        <v>53.2</v>
      </c>
      <c r="C5" s="9">
        <v>61.7</v>
      </c>
      <c r="D5" s="9">
        <v>63.6</v>
      </c>
      <c r="E5" s="9">
        <v>63.5</v>
      </c>
      <c r="F5" s="9">
        <v>65.2</v>
      </c>
      <c r="G5" s="9">
        <v>77.400000000000006</v>
      </c>
      <c r="H5" s="9">
        <v>68.5</v>
      </c>
      <c r="I5" s="9">
        <v>68.5</v>
      </c>
      <c r="J5" s="9">
        <v>68.5</v>
      </c>
    </row>
    <row r="6" spans="1:10" x14ac:dyDescent="0.25">
      <c r="A6" t="s">
        <v>2254</v>
      </c>
      <c r="B6" s="9">
        <v>53.2</v>
      </c>
      <c r="C6" s="9">
        <v>62.3</v>
      </c>
      <c r="D6" s="9">
        <v>62.5</v>
      </c>
      <c r="E6" s="9">
        <v>62.7</v>
      </c>
      <c r="F6" s="9">
        <v>61.4</v>
      </c>
      <c r="G6" s="9">
        <v>66.599999999999994</v>
      </c>
      <c r="H6" s="9">
        <v>64.3</v>
      </c>
      <c r="I6" s="9">
        <v>49.9</v>
      </c>
      <c r="J6" s="9">
        <v>49.9</v>
      </c>
    </row>
    <row r="7" spans="1:10" x14ac:dyDescent="0.25">
      <c r="A7" t="s">
        <v>2255</v>
      </c>
      <c r="B7" s="9">
        <v>40</v>
      </c>
      <c r="C7" s="9">
        <v>48.9</v>
      </c>
      <c r="D7" s="9">
        <v>49.6</v>
      </c>
      <c r="E7" s="9">
        <v>47.8</v>
      </c>
      <c r="F7" s="9">
        <v>50.6</v>
      </c>
      <c r="G7" s="9">
        <v>50.9</v>
      </c>
      <c r="H7" s="9">
        <v>50.7</v>
      </c>
      <c r="I7" s="9">
        <v>48.4</v>
      </c>
      <c r="J7" s="9">
        <v>48</v>
      </c>
    </row>
    <row r="8" spans="1:10" x14ac:dyDescent="0.25">
      <c r="A8" t="s">
        <v>2256</v>
      </c>
      <c r="B8" s="9">
        <v>37.6</v>
      </c>
      <c r="C8" s="9">
        <v>42.5</v>
      </c>
      <c r="D8" s="9">
        <v>41.7</v>
      </c>
      <c r="E8" s="9">
        <v>41.3</v>
      </c>
      <c r="F8" s="9">
        <v>39.5</v>
      </c>
      <c r="G8" s="9">
        <v>40.799999999999997</v>
      </c>
      <c r="H8" s="9">
        <v>40</v>
      </c>
      <c r="I8" s="9">
        <v>41.4</v>
      </c>
      <c r="J8" s="9">
        <v>41</v>
      </c>
    </row>
    <row r="10" spans="1:10" x14ac:dyDescent="0.25">
      <c r="A10" s="152" t="s">
        <v>2257</v>
      </c>
    </row>
    <row r="11" spans="1:10" x14ac:dyDescent="0.25">
      <c r="A11" s="152" t="s">
        <v>2226</v>
      </c>
    </row>
  </sheetData>
  <pageMargins left="0.7" right="0.7" top="0.75" bottom="0.75" header="0.3" footer="0.3"/>
  <pageSetup paperSize="9" orientation="portrait" verticalDpi="0" r:id="rId1"/>
  <tableParts count="1">
    <tablePart r:id="rId2"/>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2BD51-C9BF-4F49-8D83-F632D331185C}">
  <sheetPr>
    <tabColor theme="9" tint="0.39997558519241921"/>
  </sheetPr>
  <dimension ref="A1:K14"/>
  <sheetViews>
    <sheetView workbookViewId="0"/>
  </sheetViews>
  <sheetFormatPr defaultRowHeight="15" x14ac:dyDescent="0.25"/>
  <cols>
    <col min="1" max="1" width="12.25" customWidth="1"/>
    <col min="2" max="2" width="23.875" customWidth="1"/>
    <col min="3" max="3" width="29.125" customWidth="1"/>
    <col min="4" max="4" width="58" customWidth="1"/>
    <col min="5" max="5" width="28.75" customWidth="1"/>
    <col min="6" max="6" width="27.75" customWidth="1"/>
    <col min="7" max="7" width="27.375" customWidth="1"/>
    <col min="8" max="8" width="17.625" customWidth="1"/>
    <col min="9" max="9" width="16.75" customWidth="1"/>
    <col min="10" max="10" width="12.625" customWidth="1"/>
    <col min="11" max="11" width="13.875" customWidth="1"/>
  </cols>
  <sheetData>
    <row r="1" spans="1:11" ht="20.25" thickBot="1" x14ac:dyDescent="0.35">
      <c r="A1" s="78" t="s">
        <v>2141</v>
      </c>
    </row>
    <row r="2" spans="1:11" ht="15.75" thickTop="1" x14ac:dyDescent="0.25"/>
    <row r="3" spans="1:11" ht="75" x14ac:dyDescent="0.25">
      <c r="A3" s="176" t="s">
        <v>2014</v>
      </c>
      <c r="B3" s="176" t="s">
        <v>2213</v>
      </c>
      <c r="C3" s="176" t="s">
        <v>2258</v>
      </c>
      <c r="D3" s="176" t="s">
        <v>2259</v>
      </c>
      <c r="E3" s="176" t="s">
        <v>2260</v>
      </c>
      <c r="F3" s="176" t="s">
        <v>2261</v>
      </c>
      <c r="G3" s="176" t="s">
        <v>2262</v>
      </c>
      <c r="H3" s="176" t="s">
        <v>2263</v>
      </c>
      <c r="I3" s="176" t="s">
        <v>2264</v>
      </c>
      <c r="J3" s="176" t="s">
        <v>2265</v>
      </c>
      <c r="K3" s="176" t="s">
        <v>2266</v>
      </c>
    </row>
    <row r="4" spans="1:11" x14ac:dyDescent="0.25">
      <c r="A4" s="173" t="s">
        <v>2217</v>
      </c>
      <c r="B4" s="31" t="s">
        <v>2218</v>
      </c>
      <c r="C4" s="177">
        <v>10100</v>
      </c>
      <c r="D4" s="177">
        <v>4300</v>
      </c>
      <c r="E4" s="177">
        <v>1400</v>
      </c>
      <c r="F4" s="177">
        <v>5900</v>
      </c>
      <c r="G4" s="177">
        <v>14000</v>
      </c>
      <c r="H4" s="32">
        <v>28.278432174148726</v>
      </c>
      <c r="I4" s="32">
        <v>12.045092999401421</v>
      </c>
      <c r="J4" s="32">
        <v>3.8429821770657506</v>
      </c>
      <c r="K4" s="32">
        <v>16.552596371294854</v>
      </c>
    </row>
    <row r="5" spans="1:11" x14ac:dyDescent="0.25">
      <c r="A5" s="173" t="s">
        <v>2217</v>
      </c>
      <c r="B5" s="31" t="s">
        <v>2219</v>
      </c>
      <c r="C5" s="177">
        <v>5100</v>
      </c>
      <c r="D5" s="177">
        <v>1600</v>
      </c>
      <c r="E5" s="177">
        <v>1100</v>
      </c>
      <c r="F5" s="177">
        <v>5100</v>
      </c>
      <c r="G5" s="177">
        <v>12800</v>
      </c>
      <c r="H5" s="32">
        <v>19.871143828419534</v>
      </c>
      <c r="I5" s="32">
        <v>6.1138968759140591</v>
      </c>
      <c r="J5" s="32">
        <v>4.4261335016604324</v>
      </c>
      <c r="K5" s="32">
        <v>19.900947124941261</v>
      </c>
    </row>
    <row r="6" spans="1:11" x14ac:dyDescent="0.25">
      <c r="A6" s="173" t="s">
        <v>2220</v>
      </c>
      <c r="B6" s="31" t="s">
        <v>2218</v>
      </c>
      <c r="C6" s="177">
        <v>2400</v>
      </c>
      <c r="D6" s="177">
        <v>1500</v>
      </c>
      <c r="E6" s="177">
        <v>0</v>
      </c>
      <c r="F6" s="177">
        <v>6300</v>
      </c>
      <c r="G6" s="177">
        <v>20400</v>
      </c>
      <c r="H6" s="32">
        <v>7.9439929574184829</v>
      </c>
      <c r="I6" s="32">
        <v>4.8341615594999352</v>
      </c>
      <c r="J6" s="32">
        <v>0</v>
      </c>
      <c r="K6" s="32">
        <v>20.708142318600125</v>
      </c>
    </row>
    <row r="7" spans="1:11" x14ac:dyDescent="0.25">
      <c r="A7" s="173" t="s">
        <v>2220</v>
      </c>
      <c r="B7" s="31" t="s">
        <v>2219</v>
      </c>
      <c r="C7" s="177">
        <v>1100</v>
      </c>
      <c r="D7" s="177">
        <v>500</v>
      </c>
      <c r="E7" s="177">
        <v>0</v>
      </c>
      <c r="F7" s="177">
        <v>14400</v>
      </c>
      <c r="G7" s="177">
        <v>53800</v>
      </c>
      <c r="H7" s="32">
        <v>1.5661730234555669</v>
      </c>
      <c r="I7" s="32">
        <v>0.67729791118832505</v>
      </c>
      <c r="J7" s="32">
        <v>0</v>
      </c>
      <c r="K7" s="32">
        <v>20.683436390492922</v>
      </c>
    </row>
    <row r="8" spans="1:11" x14ac:dyDescent="0.25">
      <c r="A8" s="173" t="s">
        <v>2023</v>
      </c>
      <c r="B8" s="31" t="s">
        <v>2218</v>
      </c>
      <c r="C8" s="177">
        <v>900</v>
      </c>
      <c r="D8" s="177">
        <v>1100</v>
      </c>
      <c r="E8" s="177">
        <v>0</v>
      </c>
      <c r="F8" s="177">
        <v>5100</v>
      </c>
      <c r="G8" s="177">
        <v>8600</v>
      </c>
      <c r="H8" s="32">
        <v>5.8153096503700752</v>
      </c>
      <c r="I8" s="32">
        <v>6.7751027060347493</v>
      </c>
      <c r="J8" s="32">
        <v>0</v>
      </c>
      <c r="K8" s="32">
        <v>32.812693414358471</v>
      </c>
    </row>
    <row r="9" spans="1:11" x14ac:dyDescent="0.25">
      <c r="A9" s="173" t="s">
        <v>2023</v>
      </c>
      <c r="B9" s="31" t="s">
        <v>2219</v>
      </c>
      <c r="C9" s="177">
        <v>0</v>
      </c>
      <c r="D9" s="177">
        <v>0</v>
      </c>
      <c r="E9" s="177">
        <v>0</v>
      </c>
      <c r="F9" s="177">
        <v>10100</v>
      </c>
      <c r="G9" s="177">
        <v>35000</v>
      </c>
      <c r="H9" s="32">
        <v>0</v>
      </c>
      <c r="I9" s="32">
        <v>0</v>
      </c>
      <c r="J9" s="32">
        <v>0</v>
      </c>
      <c r="K9" s="32">
        <v>22.458046832773082</v>
      </c>
    </row>
    <row r="10" spans="1:11" x14ac:dyDescent="0.25">
      <c r="A10" s="173" t="s">
        <v>2221</v>
      </c>
      <c r="B10" s="31" t="s">
        <v>2218</v>
      </c>
      <c r="C10" s="177">
        <v>900</v>
      </c>
      <c r="D10" s="177">
        <v>0</v>
      </c>
      <c r="E10" s="177">
        <v>400</v>
      </c>
      <c r="F10" s="177">
        <v>7600</v>
      </c>
      <c r="G10" s="177">
        <v>23600</v>
      </c>
      <c r="H10" s="32">
        <v>2.6332622377017745</v>
      </c>
      <c r="I10" s="32">
        <v>0</v>
      </c>
      <c r="J10" s="32">
        <v>1.1794813386870526</v>
      </c>
      <c r="K10" s="32">
        <v>23.384737101354087</v>
      </c>
    </row>
    <row r="11" spans="1:11" x14ac:dyDescent="0.25">
      <c r="A11" s="173" t="s">
        <v>2221</v>
      </c>
      <c r="B11" s="31" t="s">
        <v>2219</v>
      </c>
      <c r="C11" s="178">
        <v>400</v>
      </c>
      <c r="D11" s="178">
        <v>0</v>
      </c>
      <c r="E11" s="178">
        <v>200</v>
      </c>
      <c r="F11" s="178">
        <v>12400</v>
      </c>
      <c r="G11" s="178">
        <v>64300</v>
      </c>
      <c r="H11" s="32">
        <v>0.48457990686652841</v>
      </c>
      <c r="I11" s="32">
        <v>0</v>
      </c>
      <c r="J11" s="32">
        <v>0.30030660147088134</v>
      </c>
      <c r="K11" s="32">
        <v>16.052077972150379</v>
      </c>
    </row>
    <row r="12" spans="1:11" x14ac:dyDescent="0.25">
      <c r="A12" s="173"/>
      <c r="B12" s="31"/>
      <c r="C12" s="31"/>
      <c r="D12" s="31"/>
      <c r="E12" s="31"/>
      <c r="F12" s="31"/>
      <c r="G12" s="31"/>
    </row>
    <row r="13" spans="1:11" x14ac:dyDescent="0.25">
      <c r="A13" s="152" t="s">
        <v>2267</v>
      </c>
    </row>
    <row r="14" spans="1:11" x14ac:dyDescent="0.25">
      <c r="A14" s="152" t="s">
        <v>2268</v>
      </c>
    </row>
  </sheetData>
  <pageMargins left="0.7" right="0.7" top="0.75" bottom="0.75" header="0.3" footer="0.3"/>
  <pageSetup paperSize="9" orientation="portrait" verticalDpi="0" r:id="rId1"/>
  <tableParts count="1">
    <tablePart r:id="rId2"/>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7DD8-7A82-4467-A7AD-ADDAEAC6AE59}">
  <sheetPr>
    <tabColor theme="9" tint="0.39997558519241921"/>
  </sheetPr>
  <dimension ref="A1:K13"/>
  <sheetViews>
    <sheetView workbookViewId="0"/>
  </sheetViews>
  <sheetFormatPr defaultRowHeight="15" x14ac:dyDescent="0.25"/>
  <cols>
    <col min="1" max="1" width="12.25" customWidth="1"/>
    <col min="2" max="2" width="23.875" customWidth="1"/>
    <col min="3" max="3" width="29.125" customWidth="1"/>
    <col min="4" max="4" width="58" customWidth="1"/>
    <col min="5" max="5" width="28.75" customWidth="1"/>
    <col min="6" max="6" width="27.75" customWidth="1"/>
    <col min="7" max="7" width="27.375" customWidth="1"/>
    <col min="8" max="8" width="18" customWidth="1"/>
    <col min="9" max="9" width="19.625" customWidth="1"/>
    <col min="10" max="10" width="15.25" customWidth="1"/>
    <col min="11" max="11" width="12.375" customWidth="1"/>
  </cols>
  <sheetData>
    <row r="1" spans="1:11" ht="20.25" thickBot="1" x14ac:dyDescent="0.35">
      <c r="A1" s="78" t="s">
        <v>2142</v>
      </c>
    </row>
    <row r="2" spans="1:11" ht="15.75" thickTop="1" x14ac:dyDescent="0.25"/>
    <row r="3" spans="1:11" ht="75" x14ac:dyDescent="0.25">
      <c r="A3" s="179" t="s">
        <v>2014</v>
      </c>
      <c r="B3" s="179" t="s">
        <v>2213</v>
      </c>
      <c r="C3" s="176" t="s">
        <v>2258</v>
      </c>
      <c r="D3" s="176" t="s">
        <v>2259</v>
      </c>
      <c r="E3" s="176" t="s">
        <v>2260</v>
      </c>
      <c r="F3" s="176" t="s">
        <v>2261</v>
      </c>
      <c r="G3" s="176" t="s">
        <v>2262</v>
      </c>
      <c r="H3" s="176" t="s">
        <v>2263</v>
      </c>
      <c r="I3" s="176" t="s">
        <v>2264</v>
      </c>
      <c r="J3" s="176" t="s">
        <v>2265</v>
      </c>
      <c r="K3" s="176" t="s">
        <v>2266</v>
      </c>
    </row>
    <row r="4" spans="1:11" x14ac:dyDescent="0.25">
      <c r="A4" s="173" t="s">
        <v>2217</v>
      </c>
      <c r="B4" s="31" t="s">
        <v>2218</v>
      </c>
      <c r="C4" s="31">
        <v>11200</v>
      </c>
      <c r="D4" s="31">
        <v>4000</v>
      </c>
      <c r="E4" s="31">
        <v>1200</v>
      </c>
      <c r="F4" s="31">
        <v>6100</v>
      </c>
      <c r="G4" s="31">
        <v>17800</v>
      </c>
      <c r="H4" s="31">
        <v>29.400000000000002</v>
      </c>
      <c r="I4" s="31">
        <v>7.3000000000000007</v>
      </c>
      <c r="J4" s="31">
        <v>3.2</v>
      </c>
      <c r="K4" s="31">
        <v>16.2</v>
      </c>
    </row>
    <row r="5" spans="1:11" x14ac:dyDescent="0.25">
      <c r="A5" s="173" t="s">
        <v>2217</v>
      </c>
      <c r="B5" s="31" t="s">
        <v>2219</v>
      </c>
      <c r="C5" s="31">
        <v>5500</v>
      </c>
      <c r="D5" s="31">
        <v>1200</v>
      </c>
      <c r="E5" s="31">
        <v>0</v>
      </c>
      <c r="F5" s="31">
        <v>3200</v>
      </c>
      <c r="G5" s="31">
        <v>6500</v>
      </c>
      <c r="H5" s="31">
        <v>27.6</v>
      </c>
      <c r="I5" s="31">
        <v>3.6</v>
      </c>
      <c r="J5" s="31">
        <v>0</v>
      </c>
      <c r="K5" s="31">
        <v>24</v>
      </c>
    </row>
    <row r="6" spans="1:11" x14ac:dyDescent="0.25">
      <c r="A6" s="173" t="s">
        <v>2220</v>
      </c>
      <c r="B6" s="31" t="s">
        <v>2218</v>
      </c>
      <c r="C6" s="31">
        <v>4000</v>
      </c>
      <c r="D6" s="31">
        <v>1200</v>
      </c>
      <c r="E6" s="31">
        <v>600</v>
      </c>
      <c r="F6" s="31">
        <v>10500</v>
      </c>
      <c r="G6" s="31">
        <v>19600</v>
      </c>
      <c r="H6" s="31">
        <v>10.600000000000001</v>
      </c>
      <c r="I6" s="31">
        <v>3.7</v>
      </c>
      <c r="J6" s="31">
        <v>1.6</v>
      </c>
      <c r="K6" s="31">
        <v>29.200000000000003</v>
      </c>
    </row>
    <row r="7" spans="1:11" x14ac:dyDescent="0.25">
      <c r="A7" s="173" t="s">
        <v>2220</v>
      </c>
      <c r="B7" s="31" t="s">
        <v>2219</v>
      </c>
      <c r="C7" s="31">
        <v>1300</v>
      </c>
      <c r="D7" s="31">
        <v>0</v>
      </c>
      <c r="E7" s="31">
        <v>0</v>
      </c>
      <c r="F7" s="31">
        <v>10000</v>
      </c>
      <c r="G7" s="31">
        <v>28800</v>
      </c>
      <c r="H7" s="31">
        <v>3.5</v>
      </c>
      <c r="I7" s="31">
        <v>0</v>
      </c>
      <c r="J7" s="31">
        <v>0</v>
      </c>
      <c r="K7" s="31">
        <v>23.1</v>
      </c>
    </row>
    <row r="8" spans="1:11" x14ac:dyDescent="0.25">
      <c r="A8" s="173" t="s">
        <v>2023</v>
      </c>
      <c r="B8" s="31" t="s">
        <v>2218</v>
      </c>
      <c r="C8" s="31">
        <v>1700</v>
      </c>
      <c r="D8" s="31">
        <v>1000</v>
      </c>
      <c r="E8" s="31">
        <v>0</v>
      </c>
      <c r="F8" s="31">
        <v>6000</v>
      </c>
      <c r="G8" s="31">
        <v>16500</v>
      </c>
      <c r="H8" s="31">
        <v>5.6000000000000005</v>
      </c>
      <c r="I8" s="31">
        <v>4.2</v>
      </c>
      <c r="J8" s="31">
        <v>0</v>
      </c>
      <c r="K8" s="31">
        <v>24.900000000000002</v>
      </c>
    </row>
    <row r="9" spans="1:11" x14ac:dyDescent="0.25">
      <c r="A9" s="173" t="s">
        <v>2023</v>
      </c>
      <c r="B9" s="31" t="s">
        <v>2219</v>
      </c>
      <c r="C9" s="31">
        <v>1300</v>
      </c>
      <c r="D9" s="31">
        <v>600</v>
      </c>
      <c r="E9" s="31">
        <v>0</v>
      </c>
      <c r="F9" s="31">
        <v>10100</v>
      </c>
      <c r="G9" s="31">
        <v>19800</v>
      </c>
      <c r="H9" s="31">
        <v>4.3</v>
      </c>
      <c r="I9" s="31">
        <v>2</v>
      </c>
      <c r="J9" s="31">
        <v>0</v>
      </c>
      <c r="K9" s="31">
        <v>31.8</v>
      </c>
    </row>
    <row r="10" spans="1:11" x14ac:dyDescent="0.25">
      <c r="A10" s="173" t="s">
        <v>2221</v>
      </c>
      <c r="B10" s="31" t="s">
        <v>2218</v>
      </c>
      <c r="C10" s="31">
        <v>3800</v>
      </c>
      <c r="D10" s="31">
        <v>100</v>
      </c>
      <c r="E10" s="31">
        <v>300</v>
      </c>
      <c r="F10" s="31">
        <v>23900</v>
      </c>
      <c r="G10" s="31">
        <v>124500</v>
      </c>
      <c r="H10" s="31">
        <v>2.6</v>
      </c>
      <c r="I10" s="31">
        <v>0</v>
      </c>
      <c r="J10" s="31">
        <v>0.2</v>
      </c>
      <c r="K10" s="31">
        <v>15.4</v>
      </c>
    </row>
    <row r="11" spans="1:11" x14ac:dyDescent="0.25">
      <c r="A11" s="173" t="s">
        <v>2221</v>
      </c>
      <c r="B11" s="31" t="s">
        <v>2219</v>
      </c>
      <c r="C11" s="31">
        <v>100</v>
      </c>
      <c r="D11" s="31">
        <v>100</v>
      </c>
      <c r="E11" s="31">
        <v>0</v>
      </c>
      <c r="F11" s="31">
        <v>16800</v>
      </c>
      <c r="G11" s="31">
        <v>102400</v>
      </c>
      <c r="H11" s="31">
        <v>0.1</v>
      </c>
      <c r="I11" s="31">
        <v>0</v>
      </c>
      <c r="J11" s="31">
        <v>0</v>
      </c>
      <c r="K11" s="31">
        <v>14.100000000000001</v>
      </c>
    </row>
    <row r="12" spans="1:11" x14ac:dyDescent="0.25">
      <c r="A12" s="173"/>
      <c r="B12" s="31"/>
      <c r="C12" s="31"/>
      <c r="D12" s="31"/>
      <c r="E12" s="31"/>
      <c r="F12" s="31"/>
      <c r="G12" s="31"/>
    </row>
    <row r="13" spans="1:11" x14ac:dyDescent="0.25">
      <c r="A13" s="152" t="s">
        <v>2269</v>
      </c>
    </row>
  </sheetData>
  <pageMargins left="0.7" right="0.7" top="0.75" bottom="0.75" header="0.3" footer="0.3"/>
  <pageSetup paperSize="9" orientation="portrait" verticalDpi="0" r:id="rId1"/>
  <tableParts count="1">
    <tablePart r:id="rId2"/>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61E4D-9B19-42C6-B339-EEB27557C206}">
  <sheetPr>
    <tabColor theme="9" tint="0.39997558519241921"/>
  </sheetPr>
  <dimension ref="A1:E22"/>
  <sheetViews>
    <sheetView workbookViewId="0"/>
  </sheetViews>
  <sheetFormatPr defaultRowHeight="15" x14ac:dyDescent="0.25"/>
  <cols>
    <col min="1" max="1" width="14.25" customWidth="1"/>
    <col min="2" max="2" width="12.25" customWidth="1"/>
    <col min="3" max="3" width="20.5" customWidth="1"/>
    <col min="4" max="4" width="29" customWidth="1"/>
    <col min="5" max="5" width="33.375" customWidth="1"/>
  </cols>
  <sheetData>
    <row r="1" spans="1:5" ht="20.25" thickBot="1" x14ac:dyDescent="0.35">
      <c r="A1" s="78" t="s">
        <v>2143</v>
      </c>
    </row>
    <row r="2" spans="1:5" ht="15.75" thickTop="1" x14ac:dyDescent="0.25"/>
    <row r="3" spans="1:5" ht="30" x14ac:dyDescent="0.25">
      <c r="A3" s="86" t="s">
        <v>2270</v>
      </c>
      <c r="B3" s="86" t="s">
        <v>2014</v>
      </c>
      <c r="C3" s="86" t="s">
        <v>2213</v>
      </c>
      <c r="D3" s="176" t="s">
        <v>2271</v>
      </c>
      <c r="E3" s="176" t="s">
        <v>2272</v>
      </c>
    </row>
    <row r="4" spans="1:5" x14ac:dyDescent="0.25">
      <c r="A4" s="21" t="s">
        <v>2273</v>
      </c>
      <c r="B4" s="174" t="s">
        <v>2217</v>
      </c>
      <c r="C4" s="174" t="s">
        <v>2218</v>
      </c>
      <c r="D4" s="32">
        <v>3.7</v>
      </c>
      <c r="E4" s="32">
        <v>24.6</v>
      </c>
    </row>
    <row r="5" spans="1:5" x14ac:dyDescent="0.25">
      <c r="A5" s="21" t="s">
        <v>2273</v>
      </c>
      <c r="B5" s="21" t="s">
        <v>2217</v>
      </c>
      <c r="C5" s="174" t="s">
        <v>2219</v>
      </c>
      <c r="D5" s="32">
        <v>6.6000000000000005</v>
      </c>
      <c r="E5" s="32">
        <v>13.200000000000001</v>
      </c>
    </row>
    <row r="6" spans="1:5" x14ac:dyDescent="0.25">
      <c r="A6" s="21" t="s">
        <v>2273</v>
      </c>
      <c r="B6" s="21" t="s">
        <v>2220</v>
      </c>
      <c r="C6" s="174" t="s">
        <v>2218</v>
      </c>
      <c r="D6" s="32">
        <v>1.4000000000000001</v>
      </c>
      <c r="E6" s="32">
        <v>6.5</v>
      </c>
    </row>
    <row r="7" spans="1:5" x14ac:dyDescent="0.25">
      <c r="A7" s="21" t="s">
        <v>2273</v>
      </c>
      <c r="B7" s="21" t="s">
        <v>2220</v>
      </c>
      <c r="C7" s="174" t="s">
        <v>2219</v>
      </c>
      <c r="D7" s="32">
        <v>13</v>
      </c>
      <c r="E7" s="32">
        <v>10</v>
      </c>
    </row>
    <row r="8" spans="1:5" x14ac:dyDescent="0.25">
      <c r="A8" s="21" t="s">
        <v>2273</v>
      </c>
      <c r="B8" s="21" t="s">
        <v>2023</v>
      </c>
      <c r="C8" s="174" t="s">
        <v>2218</v>
      </c>
      <c r="D8" s="32">
        <v>1.3</v>
      </c>
      <c r="E8" s="32">
        <v>4.5</v>
      </c>
    </row>
    <row r="9" spans="1:5" x14ac:dyDescent="0.25">
      <c r="A9" s="21" t="s">
        <v>2273</v>
      </c>
      <c r="B9" s="21" t="s">
        <v>2023</v>
      </c>
      <c r="C9" s="174" t="s">
        <v>2219</v>
      </c>
      <c r="D9" s="32">
        <v>12.3</v>
      </c>
      <c r="E9" s="32">
        <v>10.200000000000001</v>
      </c>
    </row>
    <row r="10" spans="1:5" x14ac:dyDescent="0.25">
      <c r="A10" s="21" t="s">
        <v>2273</v>
      </c>
      <c r="B10" s="21" t="s">
        <v>2221</v>
      </c>
      <c r="C10" s="174" t="s">
        <v>2218</v>
      </c>
      <c r="D10" s="32">
        <v>0.9</v>
      </c>
      <c r="E10" s="32">
        <v>1.7000000000000002</v>
      </c>
    </row>
    <row r="11" spans="1:5" x14ac:dyDescent="0.25">
      <c r="A11" s="21" t="s">
        <v>2273</v>
      </c>
      <c r="B11" s="21" t="s">
        <v>2221</v>
      </c>
      <c r="C11" s="174" t="s">
        <v>2219</v>
      </c>
      <c r="D11" s="32">
        <v>10.5</v>
      </c>
      <c r="E11" s="32">
        <v>6.3000000000000007</v>
      </c>
    </row>
    <row r="12" spans="1:5" x14ac:dyDescent="0.25">
      <c r="A12" s="21" t="s">
        <v>2274</v>
      </c>
      <c r="B12" s="21" t="s">
        <v>2217</v>
      </c>
      <c r="C12" s="174" t="s">
        <v>2218</v>
      </c>
      <c r="D12" s="32">
        <v>21.200000000000003</v>
      </c>
      <c r="E12" s="32">
        <v>8.2000000000000011</v>
      </c>
    </row>
    <row r="13" spans="1:5" x14ac:dyDescent="0.25">
      <c r="A13" s="21" t="s">
        <v>2274</v>
      </c>
      <c r="B13" s="21" t="s">
        <v>2217</v>
      </c>
      <c r="C13" s="174" t="s">
        <v>2219</v>
      </c>
      <c r="D13" s="32">
        <v>22.1</v>
      </c>
      <c r="E13" s="32">
        <v>5.5</v>
      </c>
    </row>
    <row r="14" spans="1:5" x14ac:dyDescent="0.25">
      <c r="A14" s="21" t="s">
        <v>2274</v>
      </c>
      <c r="B14" s="21" t="s">
        <v>2220</v>
      </c>
      <c r="C14" s="174" t="s">
        <v>2218</v>
      </c>
      <c r="D14" s="32">
        <v>7.9</v>
      </c>
      <c r="E14" s="32">
        <v>2.7</v>
      </c>
    </row>
    <row r="15" spans="1:5" x14ac:dyDescent="0.25">
      <c r="A15" s="21" t="s">
        <v>2274</v>
      </c>
      <c r="B15" s="21" t="s">
        <v>2220</v>
      </c>
      <c r="C15" s="174" t="s">
        <v>2219</v>
      </c>
      <c r="D15" s="32">
        <v>22.900000000000002</v>
      </c>
      <c r="E15" s="32">
        <v>3.7</v>
      </c>
    </row>
    <row r="16" spans="1:5" x14ac:dyDescent="0.25">
      <c r="A16" s="21" t="s">
        <v>2274</v>
      </c>
      <c r="B16" s="21" t="s">
        <v>2023</v>
      </c>
      <c r="C16" s="174" t="s">
        <v>2218</v>
      </c>
      <c r="D16" s="32">
        <v>4.3</v>
      </c>
      <c r="E16" s="32">
        <v>1.3</v>
      </c>
    </row>
    <row r="17" spans="1:5" x14ac:dyDescent="0.25">
      <c r="A17" s="21" t="s">
        <v>2274</v>
      </c>
      <c r="B17" s="21" t="s">
        <v>2023</v>
      </c>
      <c r="C17" s="174" t="s">
        <v>2219</v>
      </c>
      <c r="D17" s="32">
        <v>34</v>
      </c>
      <c r="E17" s="32">
        <v>4</v>
      </c>
    </row>
    <row r="18" spans="1:5" x14ac:dyDescent="0.25">
      <c r="A18" s="21" t="s">
        <v>2274</v>
      </c>
      <c r="B18" s="21" t="s">
        <v>2221</v>
      </c>
      <c r="C18" s="174" t="s">
        <v>2218</v>
      </c>
      <c r="D18" s="32">
        <v>1.6</v>
      </c>
      <c r="E18" s="32">
        <v>1</v>
      </c>
    </row>
    <row r="19" spans="1:5" x14ac:dyDescent="0.25">
      <c r="A19" s="21" t="s">
        <v>2274</v>
      </c>
      <c r="B19" s="21" t="s">
        <v>2221</v>
      </c>
      <c r="C19" s="174" t="s">
        <v>2219</v>
      </c>
      <c r="D19" s="32">
        <v>11.200000000000001</v>
      </c>
      <c r="E19" s="32">
        <v>3</v>
      </c>
    </row>
    <row r="20" spans="1:5" x14ac:dyDescent="0.25">
      <c r="A20" s="21"/>
      <c r="B20" s="21"/>
      <c r="C20" s="174"/>
      <c r="D20" s="31"/>
      <c r="E20" s="31"/>
    </row>
    <row r="21" spans="1:5" x14ac:dyDescent="0.25">
      <c r="A21" s="152" t="s">
        <v>2275</v>
      </c>
    </row>
    <row r="22" spans="1:5" x14ac:dyDescent="0.25">
      <c r="A22" s="152" t="s">
        <v>2268</v>
      </c>
    </row>
  </sheetData>
  <pageMargins left="0.7" right="0.7" top="0.75" bottom="0.75" header="0.3" footer="0.3"/>
  <pageSetup paperSize="9" orientation="portrait" verticalDpi="0" r:id="rId1"/>
  <tableParts count="1">
    <tablePart r:id="rId2"/>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6677-86F4-4C42-872D-24349CFAD593}">
  <sheetPr>
    <tabColor theme="4" tint="0.59999389629810485"/>
  </sheetPr>
  <dimension ref="A1:B13"/>
  <sheetViews>
    <sheetView workbookViewId="0"/>
  </sheetViews>
  <sheetFormatPr defaultColWidth="9" defaultRowHeight="15" x14ac:dyDescent="0.25"/>
  <cols>
    <col min="1" max="1" width="76.875" bestFit="1" customWidth="1"/>
  </cols>
  <sheetData>
    <row r="1" spans="1:2" ht="15.75" x14ac:dyDescent="0.25">
      <c r="A1" s="4" t="s">
        <v>2276</v>
      </c>
    </row>
    <row r="2" spans="1:2" x14ac:dyDescent="0.25">
      <c r="A2" s="13" t="s">
        <v>2277</v>
      </c>
      <c r="B2" s="6"/>
    </row>
    <row r="3" spans="1:2" x14ac:dyDescent="0.25">
      <c r="A3" s="13" t="s">
        <v>2278</v>
      </c>
      <c r="B3" s="6"/>
    </row>
    <row r="4" spans="1:2" x14ac:dyDescent="0.25">
      <c r="A4" s="13" t="s">
        <v>2279</v>
      </c>
      <c r="B4" s="6"/>
    </row>
    <row r="5" spans="1:2" x14ac:dyDescent="0.25">
      <c r="A5" s="13"/>
      <c r="B5" s="6"/>
    </row>
    <row r="6" spans="1:2" x14ac:dyDescent="0.25">
      <c r="A6" s="13" t="s">
        <v>20</v>
      </c>
      <c r="B6" s="6"/>
    </row>
    <row r="7" spans="1:2" x14ac:dyDescent="0.25">
      <c r="A7" s="13"/>
      <c r="B7" s="6"/>
    </row>
    <row r="8" spans="1:2" x14ac:dyDescent="0.25">
      <c r="A8" s="13"/>
      <c r="B8" s="6"/>
    </row>
    <row r="9" spans="1:2" x14ac:dyDescent="0.25">
      <c r="A9" s="13"/>
      <c r="B9" s="6"/>
    </row>
    <row r="10" spans="1:2" x14ac:dyDescent="0.25">
      <c r="A10" s="13"/>
      <c r="B10" s="6"/>
    </row>
    <row r="11" spans="1:2" x14ac:dyDescent="0.25">
      <c r="A11" s="13"/>
      <c r="B11" s="6"/>
    </row>
    <row r="12" spans="1:2" x14ac:dyDescent="0.25">
      <c r="A12" s="13"/>
      <c r="B12" s="6"/>
    </row>
    <row r="13" spans="1:2" x14ac:dyDescent="0.25">
      <c r="A13" s="13"/>
      <c r="B13" s="6"/>
    </row>
  </sheetData>
  <hyperlinks>
    <hyperlink ref="A2" location="'8.1'!A1" display="Figure 8.1: Applications for Overseas Domestic Worker visas, UK, 2005-2020" xr:uid="{199DB7FD-956B-4046-BB1C-8F79145F3649}"/>
    <hyperlink ref="A3" location="'8.2'!A1" display="Figure 8.2: Number of workers who are employed by households as childminders or au pairs, UK, 2016-2021" xr:uid="{09AAB4A9-5A1B-4363-AAA5-7AD20853C651}"/>
    <hyperlink ref="A4" location="'8.3'!A1" display="Figure 8.3: Adult referrals for domestic servitude through the National Referral Mechanism, UK, 2017-2020" xr:uid="{FAF139E3-64BA-4DB0-B35C-047741D66C2C}"/>
    <hyperlink ref="A6" location="Contents!A1" display="Back to contents" xr:uid="{8DDE739B-5102-4F00-BFFD-78C3071C2558}"/>
  </hyperlinks>
  <pageMargins left="0.7" right="0.7" top="0.75" bottom="0.75" header="0.3" footer="0.3"/>
  <pageSetup paperSize="9" orientation="portrait" verticalDpi="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40F71-AB3E-47B2-9D59-72E22F0825C3}">
  <sheetPr>
    <tabColor theme="4" tint="0.59999389629810485"/>
  </sheetPr>
  <dimension ref="A1:C21"/>
  <sheetViews>
    <sheetView workbookViewId="0"/>
  </sheetViews>
  <sheetFormatPr defaultRowHeight="15" x14ac:dyDescent="0.25"/>
  <cols>
    <col min="1" max="1" width="11.375" customWidth="1"/>
    <col min="2" max="3" width="21.375" customWidth="1"/>
    <col min="4" max="4" width="9.625" customWidth="1"/>
    <col min="5" max="5" width="12.25" customWidth="1"/>
    <col min="6" max="6" width="10.125" customWidth="1"/>
    <col min="7" max="16" width="9.875" bestFit="1" customWidth="1"/>
    <col min="17" max="17" width="9.125" bestFit="1" customWidth="1"/>
  </cols>
  <sheetData>
    <row r="1" spans="1:3" ht="20.25" thickBot="1" x14ac:dyDescent="0.35">
      <c r="A1" s="78" t="str">
        <f>'Chapter 8'!A2</f>
        <v>Figure 8.1: Applications for Overseas Domestic Worker visas, UK, 2005-2020</v>
      </c>
    </row>
    <row r="2" spans="1:3" ht="15" customHeight="1" thickTop="1" x14ac:dyDescent="0.25">
      <c r="A2" s="3"/>
    </row>
    <row r="3" spans="1:3" ht="48.95" customHeight="1" x14ac:dyDescent="0.25">
      <c r="A3" s="98" t="s">
        <v>1749</v>
      </c>
      <c r="B3" s="98" t="s">
        <v>2280</v>
      </c>
      <c r="C3" s="98" t="s">
        <v>2281</v>
      </c>
    </row>
    <row r="4" spans="1:3" x14ac:dyDescent="0.25">
      <c r="A4">
        <v>2005</v>
      </c>
      <c r="B4" s="108">
        <v>20290</v>
      </c>
      <c r="C4" s="108">
        <v>17118</v>
      </c>
    </row>
    <row r="5" spans="1:3" x14ac:dyDescent="0.25">
      <c r="A5">
        <v>2006</v>
      </c>
      <c r="B5" s="108">
        <v>22518</v>
      </c>
      <c r="C5" s="108">
        <v>18168</v>
      </c>
    </row>
    <row r="6" spans="1:3" x14ac:dyDescent="0.25">
      <c r="A6">
        <v>2007</v>
      </c>
      <c r="B6" s="108">
        <v>21052</v>
      </c>
      <c r="C6" s="108">
        <v>16797</v>
      </c>
    </row>
    <row r="7" spans="1:3" x14ac:dyDescent="0.25">
      <c r="A7">
        <v>2008</v>
      </c>
      <c r="B7" s="108">
        <v>20357</v>
      </c>
      <c r="C7" s="108">
        <v>16533</v>
      </c>
    </row>
    <row r="8" spans="1:3" x14ac:dyDescent="0.25">
      <c r="A8">
        <v>2009</v>
      </c>
      <c r="B8" s="108">
        <v>19688</v>
      </c>
      <c r="C8" s="108">
        <v>15132</v>
      </c>
    </row>
    <row r="9" spans="1:3" x14ac:dyDescent="0.25">
      <c r="A9">
        <v>2010</v>
      </c>
      <c r="B9" s="108">
        <v>20215</v>
      </c>
      <c r="C9" s="108">
        <v>15687</v>
      </c>
    </row>
    <row r="10" spans="1:3" x14ac:dyDescent="0.25">
      <c r="A10">
        <v>2011</v>
      </c>
      <c r="B10" s="108">
        <v>20234</v>
      </c>
      <c r="C10" s="108">
        <v>16445</v>
      </c>
    </row>
    <row r="11" spans="1:3" x14ac:dyDescent="0.25">
      <c r="A11">
        <v>2012</v>
      </c>
      <c r="B11" s="108">
        <v>19232</v>
      </c>
      <c r="C11" s="108">
        <v>15744</v>
      </c>
    </row>
    <row r="12" spans="1:3" x14ac:dyDescent="0.25">
      <c r="A12">
        <v>2013</v>
      </c>
      <c r="B12" s="108">
        <v>19822</v>
      </c>
      <c r="C12" s="108">
        <v>16652</v>
      </c>
    </row>
    <row r="13" spans="1:3" x14ac:dyDescent="0.25">
      <c r="A13">
        <v>2014</v>
      </c>
      <c r="B13" s="108">
        <v>19500</v>
      </c>
      <c r="C13" s="108">
        <v>16822</v>
      </c>
    </row>
    <row r="14" spans="1:3" x14ac:dyDescent="0.25">
      <c r="A14">
        <v>2015</v>
      </c>
      <c r="B14" s="108">
        <v>21443</v>
      </c>
      <c r="C14" s="108">
        <v>17366</v>
      </c>
    </row>
    <row r="15" spans="1:3" x14ac:dyDescent="0.25">
      <c r="A15">
        <v>2016</v>
      </c>
      <c r="B15" s="108">
        <v>22607</v>
      </c>
      <c r="C15" s="108">
        <v>18569</v>
      </c>
    </row>
    <row r="16" spans="1:3" x14ac:dyDescent="0.25">
      <c r="A16">
        <v>2017</v>
      </c>
      <c r="B16" s="108">
        <v>22373</v>
      </c>
      <c r="C16" s="108">
        <v>19886</v>
      </c>
    </row>
    <row r="17" spans="1:3" x14ac:dyDescent="0.25">
      <c r="A17">
        <v>2018</v>
      </c>
      <c r="B17" s="108">
        <v>22840</v>
      </c>
      <c r="C17" s="108">
        <v>20299</v>
      </c>
    </row>
    <row r="18" spans="1:3" x14ac:dyDescent="0.25">
      <c r="A18">
        <v>2019</v>
      </c>
      <c r="B18" s="108">
        <v>22912</v>
      </c>
      <c r="C18" s="108">
        <v>21075</v>
      </c>
    </row>
    <row r="19" spans="1:3" x14ac:dyDescent="0.25">
      <c r="A19">
        <v>2020</v>
      </c>
      <c r="B19" s="108">
        <v>6934</v>
      </c>
      <c r="C19" s="108">
        <v>6348</v>
      </c>
    </row>
    <row r="20" spans="1:3" x14ac:dyDescent="0.25">
      <c r="B20" s="108"/>
      <c r="C20" s="108"/>
    </row>
    <row r="21" spans="1:3" x14ac:dyDescent="0.25">
      <c r="A21" s="189" t="s">
        <v>2282</v>
      </c>
    </row>
  </sheetData>
  <pageMargins left="0.7" right="0.7" top="0.75" bottom="0.75" header="0.3" footer="0.3"/>
  <pageSetup paperSize="9" orientation="portrait" verticalDpi="0" r:id="rId1"/>
  <tableParts count="1">
    <tablePart r:id="rId2"/>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66E71-822B-4F70-BBC6-AB5DB419FEE9}">
  <sheetPr>
    <tabColor theme="4" tint="0.59999389629810485"/>
  </sheetPr>
  <dimension ref="A1:D24"/>
  <sheetViews>
    <sheetView workbookViewId="0"/>
  </sheetViews>
  <sheetFormatPr defaultRowHeight="15" x14ac:dyDescent="0.25"/>
  <cols>
    <col min="1" max="1" width="36.75" customWidth="1"/>
    <col min="2" max="2" width="13" customWidth="1"/>
    <col min="3" max="3" width="11.75" customWidth="1"/>
    <col min="4" max="4" width="13" customWidth="1"/>
  </cols>
  <sheetData>
    <row r="1" spans="1:4" ht="20.25" thickBot="1" x14ac:dyDescent="0.35">
      <c r="A1" s="78" t="str">
        <f>'Chapter 8'!A3</f>
        <v>Figure 8.2: Number of workers who are employed by households as childminders or au pairs, UK, 2016-2021</v>
      </c>
    </row>
    <row r="2" spans="1:4" ht="15" customHeight="1" thickTop="1" x14ac:dyDescent="0.25">
      <c r="A2" s="3"/>
    </row>
    <row r="3" spans="1:4" x14ac:dyDescent="0.25">
      <c r="A3" s="7" t="s">
        <v>22</v>
      </c>
      <c r="B3" s="7" t="s">
        <v>1604</v>
      </c>
      <c r="C3" s="7" t="s">
        <v>1603</v>
      </c>
      <c r="D3" s="7" t="s">
        <v>2283</v>
      </c>
    </row>
    <row r="4" spans="1:4" x14ac:dyDescent="0.25">
      <c r="A4" s="202" t="s">
        <v>1634</v>
      </c>
      <c r="B4" s="42">
        <v>8300</v>
      </c>
      <c r="C4" s="42">
        <v>900</v>
      </c>
      <c r="D4" s="204">
        <v>90.4</v>
      </c>
    </row>
    <row r="5" spans="1:4" x14ac:dyDescent="0.25">
      <c r="A5" s="202" t="s">
        <v>1635</v>
      </c>
      <c r="B5" s="42">
        <v>8300</v>
      </c>
      <c r="C5" s="42">
        <v>1000</v>
      </c>
      <c r="D5" s="204">
        <v>89.100000000000009</v>
      </c>
    </row>
    <row r="6" spans="1:4" x14ac:dyDescent="0.25">
      <c r="A6" s="202" t="s">
        <v>1636</v>
      </c>
      <c r="B6" s="42">
        <v>8600</v>
      </c>
      <c r="C6" s="42">
        <v>1000</v>
      </c>
      <c r="D6" s="204">
        <v>89.4</v>
      </c>
    </row>
    <row r="7" spans="1:4" x14ac:dyDescent="0.25">
      <c r="A7" s="202" t="s">
        <v>1637</v>
      </c>
      <c r="B7" s="42">
        <v>8800</v>
      </c>
      <c r="C7" s="42">
        <v>1000</v>
      </c>
      <c r="D7" s="204">
        <v>89.600000000000009</v>
      </c>
    </row>
    <row r="8" spans="1:4" x14ac:dyDescent="0.25">
      <c r="A8" s="202" t="s">
        <v>1638</v>
      </c>
      <c r="B8" s="42">
        <v>9100</v>
      </c>
      <c r="C8" s="42">
        <v>1000</v>
      </c>
      <c r="D8" s="204">
        <v>90</v>
      </c>
    </row>
    <row r="9" spans="1:4" x14ac:dyDescent="0.25">
      <c r="A9" s="202" t="s">
        <v>1639</v>
      </c>
      <c r="B9" s="42">
        <v>9500</v>
      </c>
      <c r="C9" s="42">
        <v>900</v>
      </c>
      <c r="D9" s="204">
        <v>91.5</v>
      </c>
    </row>
    <row r="10" spans="1:4" x14ac:dyDescent="0.25">
      <c r="A10" s="202" t="s">
        <v>1640</v>
      </c>
      <c r="B10" s="42">
        <v>9700</v>
      </c>
      <c r="C10" s="42">
        <v>900</v>
      </c>
      <c r="D10" s="204">
        <v>91.4</v>
      </c>
    </row>
    <row r="11" spans="1:4" x14ac:dyDescent="0.25">
      <c r="A11" s="202" t="s">
        <v>1641</v>
      </c>
      <c r="B11" s="42">
        <v>9200</v>
      </c>
      <c r="C11" s="42">
        <v>900</v>
      </c>
      <c r="D11" s="204">
        <v>91</v>
      </c>
    </row>
    <row r="12" spans="1:4" x14ac:dyDescent="0.25">
      <c r="A12" s="202" t="s">
        <v>1642</v>
      </c>
      <c r="B12" s="42">
        <v>8600</v>
      </c>
      <c r="C12" s="42">
        <v>900</v>
      </c>
      <c r="D12" s="204">
        <v>90.4</v>
      </c>
    </row>
    <row r="13" spans="1:4" x14ac:dyDescent="0.25">
      <c r="A13" s="202" t="s">
        <v>1643</v>
      </c>
      <c r="B13" s="42">
        <v>8500</v>
      </c>
      <c r="C13" s="42">
        <v>900</v>
      </c>
      <c r="D13" s="204">
        <v>90.4</v>
      </c>
    </row>
    <row r="14" spans="1:4" x14ac:dyDescent="0.25">
      <c r="A14" s="202" t="s">
        <v>1644</v>
      </c>
      <c r="B14" s="42">
        <v>8100</v>
      </c>
      <c r="C14" s="42">
        <v>900</v>
      </c>
      <c r="D14" s="204">
        <v>89.9</v>
      </c>
    </row>
    <row r="15" spans="1:4" x14ac:dyDescent="0.25">
      <c r="A15" s="202" t="s">
        <v>1645</v>
      </c>
      <c r="B15" s="42">
        <v>7500</v>
      </c>
      <c r="C15" s="42">
        <v>900</v>
      </c>
      <c r="D15" s="204">
        <v>89.300000000000011</v>
      </c>
    </row>
    <row r="16" spans="1:4" x14ac:dyDescent="0.25">
      <c r="A16" s="202" t="s">
        <v>1646</v>
      </c>
      <c r="B16" s="42">
        <v>7500</v>
      </c>
      <c r="C16" s="42">
        <v>900</v>
      </c>
      <c r="D16" s="204">
        <v>89.7</v>
      </c>
    </row>
    <row r="17" spans="1:4" x14ac:dyDescent="0.25">
      <c r="A17" s="202" t="s">
        <v>1647</v>
      </c>
      <c r="B17" s="42">
        <v>7000</v>
      </c>
      <c r="C17" s="42">
        <v>800</v>
      </c>
      <c r="D17" s="204">
        <v>89.100000000000009</v>
      </c>
    </row>
    <row r="18" spans="1:4" x14ac:dyDescent="0.25">
      <c r="A18" s="202" t="s">
        <v>1798</v>
      </c>
      <c r="B18" s="42">
        <v>6200</v>
      </c>
      <c r="C18" s="42">
        <v>800</v>
      </c>
      <c r="D18" s="204">
        <v>88.7</v>
      </c>
    </row>
    <row r="19" spans="1:4" x14ac:dyDescent="0.25">
      <c r="A19" s="202" t="s">
        <v>1799</v>
      </c>
      <c r="B19" s="42">
        <v>6400</v>
      </c>
      <c r="C19" s="42">
        <v>800</v>
      </c>
      <c r="D19" s="204">
        <v>89.100000000000009</v>
      </c>
    </row>
    <row r="20" spans="1:4" x14ac:dyDescent="0.25">
      <c r="A20" s="202" t="s">
        <v>1800</v>
      </c>
      <c r="B20" s="42">
        <v>6200</v>
      </c>
      <c r="C20" s="42">
        <v>800</v>
      </c>
      <c r="D20" s="204">
        <v>88.800000000000011</v>
      </c>
    </row>
    <row r="21" spans="1:4" x14ac:dyDescent="0.25">
      <c r="A21" s="202" t="s">
        <v>1801</v>
      </c>
      <c r="B21" s="42">
        <v>5800</v>
      </c>
      <c r="C21" s="42">
        <v>800</v>
      </c>
      <c r="D21" s="204">
        <v>88</v>
      </c>
    </row>
    <row r="22" spans="1:4" x14ac:dyDescent="0.25">
      <c r="A22" s="202" t="s">
        <v>1802</v>
      </c>
      <c r="B22" s="57">
        <v>6000</v>
      </c>
      <c r="C22" s="57">
        <v>800</v>
      </c>
      <c r="D22" s="204">
        <v>88.5</v>
      </c>
    </row>
    <row r="23" spans="1:4" x14ac:dyDescent="0.25">
      <c r="A23" s="202"/>
      <c r="B23" s="57"/>
      <c r="C23" s="57"/>
      <c r="D23" s="204"/>
    </row>
    <row r="24" spans="1:4" x14ac:dyDescent="0.25">
      <c r="A24" s="96" t="s">
        <v>2284</v>
      </c>
    </row>
  </sheetData>
  <pageMargins left="0.7" right="0.7" top="0.75" bottom="0.75" header="0.3" footer="0.3"/>
  <pageSetup paperSize="9" orientation="portrait" verticalDpi="0" r:id="rId1"/>
  <tableParts count="1">
    <tablePart r:id="rId2"/>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B5A5-818C-4534-8759-5B3F12DDFD73}">
  <sheetPr>
    <tabColor theme="4" tint="0.59999389629810485"/>
  </sheetPr>
  <dimension ref="A1:D9"/>
  <sheetViews>
    <sheetView workbookViewId="0"/>
  </sheetViews>
  <sheetFormatPr defaultRowHeight="15" x14ac:dyDescent="0.25"/>
  <cols>
    <col min="1" max="1" width="9.375" customWidth="1"/>
    <col min="2" max="2" width="13" customWidth="1"/>
    <col min="3" max="3" width="11.75" customWidth="1"/>
    <col min="4" max="4" width="21.375" customWidth="1"/>
    <col min="5" max="5" width="12.25" customWidth="1"/>
  </cols>
  <sheetData>
    <row r="1" spans="1:4" ht="20.25" thickBot="1" x14ac:dyDescent="0.35">
      <c r="A1" s="78" t="str">
        <f>'Chapter 8'!A4</f>
        <v>Figure 8.3: Adult referrals for domestic servitude through the National Referral Mechanism, UK, 2017-2020</v>
      </c>
    </row>
    <row r="2" spans="1:4" ht="15" customHeight="1" thickTop="1" x14ac:dyDescent="0.25">
      <c r="A2" s="3"/>
    </row>
    <row r="3" spans="1:4" ht="53.1" customHeight="1" x14ac:dyDescent="0.25">
      <c r="A3" s="7" t="s">
        <v>1749</v>
      </c>
      <c r="B3" s="98" t="s">
        <v>1604</v>
      </c>
      <c r="C3" s="98" t="s">
        <v>1603</v>
      </c>
      <c r="D3" s="98" t="s">
        <v>2285</v>
      </c>
    </row>
    <row r="4" spans="1:4" x14ac:dyDescent="0.25">
      <c r="A4">
        <v>2017</v>
      </c>
      <c r="B4" s="57">
        <v>273</v>
      </c>
      <c r="C4" s="57">
        <v>96</v>
      </c>
      <c r="D4" s="57">
        <v>73.983739999999997</v>
      </c>
    </row>
    <row r="5" spans="1:4" x14ac:dyDescent="0.25">
      <c r="A5">
        <v>2018</v>
      </c>
      <c r="B5" s="57">
        <v>317</v>
      </c>
      <c r="C5" s="57">
        <v>96</v>
      </c>
      <c r="D5" s="57">
        <v>76.755449999999996</v>
      </c>
    </row>
    <row r="6" spans="1:4" x14ac:dyDescent="0.25">
      <c r="A6">
        <v>2019</v>
      </c>
      <c r="B6" s="57">
        <v>304</v>
      </c>
      <c r="C6" s="57">
        <v>113</v>
      </c>
      <c r="D6" s="57">
        <v>72.901679999999999</v>
      </c>
    </row>
    <row r="7" spans="1:4" x14ac:dyDescent="0.25">
      <c r="A7">
        <v>2020</v>
      </c>
      <c r="B7" s="57">
        <v>97</v>
      </c>
      <c r="C7" s="57">
        <v>27</v>
      </c>
      <c r="D7" s="57">
        <v>78.225809999999996</v>
      </c>
    </row>
    <row r="9" spans="1:4" x14ac:dyDescent="0.25">
      <c r="A9" s="189" t="s">
        <v>2282</v>
      </c>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3508-EE8A-48E7-9072-6789FF422E98}">
  <sheetPr>
    <tabColor theme="3"/>
  </sheetPr>
  <dimension ref="A1:Z35"/>
  <sheetViews>
    <sheetView workbookViewId="0"/>
  </sheetViews>
  <sheetFormatPr defaultRowHeight="15" x14ac:dyDescent="0.25"/>
  <cols>
    <col min="2" max="2" width="14.625" customWidth="1"/>
    <col min="3" max="11" width="11.5" customWidth="1"/>
  </cols>
  <sheetData>
    <row r="1" spans="1:26" ht="20.25" thickBot="1" x14ac:dyDescent="0.35">
      <c r="A1" s="78" t="str">
        <f>'Chapter 1'!A11</f>
        <v>Figure 1.10: Contributions to the CPIH 12-month inflation rate, UK, 2019-2021</v>
      </c>
    </row>
    <row r="2" spans="1:26" ht="15.75" thickTop="1" x14ac:dyDescent="0.25"/>
    <row r="3" spans="1:26" ht="71.25" x14ac:dyDescent="0.25">
      <c r="A3" s="76" t="s">
        <v>82</v>
      </c>
      <c r="B3" s="76" t="s">
        <v>188</v>
      </c>
      <c r="C3" s="76" t="s">
        <v>189</v>
      </c>
      <c r="D3" s="76" t="s">
        <v>190</v>
      </c>
      <c r="E3" s="76" t="s">
        <v>191</v>
      </c>
      <c r="F3" s="76" t="s">
        <v>192</v>
      </c>
      <c r="G3" s="76" t="s">
        <v>193</v>
      </c>
      <c r="H3" s="76" t="s">
        <v>194</v>
      </c>
      <c r="I3" s="76" t="s">
        <v>195</v>
      </c>
      <c r="J3" s="76" t="s">
        <v>196</v>
      </c>
      <c r="K3" s="76" t="s">
        <v>197</v>
      </c>
      <c r="P3" t="s">
        <v>198</v>
      </c>
      <c r="Q3" t="s">
        <v>199</v>
      </c>
      <c r="R3" t="s">
        <v>200</v>
      </c>
      <c r="S3" t="s">
        <v>201</v>
      </c>
      <c r="T3" t="s">
        <v>202</v>
      </c>
      <c r="U3" t="s">
        <v>203</v>
      </c>
      <c r="V3" t="s">
        <v>204</v>
      </c>
      <c r="W3" t="s">
        <v>205</v>
      </c>
      <c r="X3" t="s">
        <v>206</v>
      </c>
      <c r="Y3" t="s">
        <v>207</v>
      </c>
      <c r="Z3" t="s">
        <v>208</v>
      </c>
    </row>
    <row r="4" spans="1:26" x14ac:dyDescent="0.25">
      <c r="A4" t="s">
        <v>209</v>
      </c>
      <c r="B4" s="11">
        <v>0.06</v>
      </c>
      <c r="C4" s="11">
        <v>0.13</v>
      </c>
      <c r="D4" s="11">
        <v>-0.11</v>
      </c>
      <c r="E4" s="11">
        <v>0.68</v>
      </c>
      <c r="F4" s="11">
        <v>0</v>
      </c>
      <c r="G4" s="11">
        <v>0.56000000000000005</v>
      </c>
      <c r="H4" s="11">
        <v>0.18</v>
      </c>
      <c r="I4" s="11">
        <v>0.23</v>
      </c>
      <c r="J4" s="11">
        <v>0.27</v>
      </c>
      <c r="K4" s="9">
        <v>2</v>
      </c>
      <c r="P4" t="s">
        <v>210</v>
      </c>
      <c r="Q4">
        <v>0.09</v>
      </c>
      <c r="R4">
        <v>0.11</v>
      </c>
      <c r="S4">
        <v>-0.09</v>
      </c>
      <c r="T4">
        <v>0.68</v>
      </c>
      <c r="U4">
        <v>0.03</v>
      </c>
      <c r="V4">
        <v>0.33</v>
      </c>
      <c r="W4">
        <v>0.23</v>
      </c>
      <c r="X4">
        <v>0.28000000000000003</v>
      </c>
      <c r="Y4">
        <v>0.28999999999999998</v>
      </c>
      <c r="Z4">
        <v>1.9</v>
      </c>
    </row>
    <row r="5" spans="1:26" x14ac:dyDescent="0.25">
      <c r="A5" t="s">
        <v>210</v>
      </c>
      <c r="B5" s="11">
        <v>0.09</v>
      </c>
      <c r="C5" s="11">
        <v>0.11</v>
      </c>
      <c r="D5" s="11">
        <v>-0.09</v>
      </c>
      <c r="E5" s="11">
        <v>0.68</v>
      </c>
      <c r="F5" s="11">
        <v>0.03</v>
      </c>
      <c r="G5" s="11">
        <v>0.33</v>
      </c>
      <c r="H5" s="11">
        <v>0.23</v>
      </c>
      <c r="I5" s="11">
        <v>0.28000000000000003</v>
      </c>
      <c r="J5" s="11">
        <v>0.28999999999999998</v>
      </c>
      <c r="K5" s="9">
        <v>1.9</v>
      </c>
      <c r="P5" t="s">
        <v>211</v>
      </c>
      <c r="Q5">
        <v>0.14000000000000001</v>
      </c>
      <c r="R5">
        <v>0.12</v>
      </c>
      <c r="S5">
        <v>-0.03</v>
      </c>
      <c r="T5">
        <v>0.62</v>
      </c>
      <c r="U5">
        <v>0.05</v>
      </c>
      <c r="V5">
        <v>0.28000000000000003</v>
      </c>
      <c r="W5">
        <v>0.23</v>
      </c>
      <c r="X5">
        <v>0.24</v>
      </c>
      <c r="Y5">
        <v>0.28000000000000003</v>
      </c>
      <c r="Z5">
        <v>1.9</v>
      </c>
    </row>
    <row r="6" spans="1:26" x14ac:dyDescent="0.25">
      <c r="A6" t="s">
        <v>211</v>
      </c>
      <c r="B6" s="11">
        <v>0.14000000000000001</v>
      </c>
      <c r="C6" s="11">
        <v>0.12</v>
      </c>
      <c r="D6" s="11">
        <v>-0.03</v>
      </c>
      <c r="E6" s="11">
        <v>0.62</v>
      </c>
      <c r="F6" s="11">
        <v>0.05</v>
      </c>
      <c r="G6" s="11">
        <v>0.28000000000000003</v>
      </c>
      <c r="H6" s="11">
        <v>0.23</v>
      </c>
      <c r="I6" s="11">
        <v>0.24</v>
      </c>
      <c r="J6" s="11">
        <v>0.28000000000000003</v>
      </c>
      <c r="K6" s="9">
        <v>1.9</v>
      </c>
      <c r="P6" t="s">
        <v>212</v>
      </c>
      <c r="Q6">
        <v>0.12</v>
      </c>
      <c r="R6">
        <v>0.12</v>
      </c>
      <c r="S6">
        <v>0.02</v>
      </c>
      <c r="T6">
        <v>0.57999999999999996</v>
      </c>
      <c r="U6">
        <v>0.05</v>
      </c>
      <c r="V6">
        <v>0.17</v>
      </c>
      <c r="W6">
        <v>0.3</v>
      </c>
      <c r="X6">
        <v>0.3</v>
      </c>
      <c r="Y6">
        <v>0.32</v>
      </c>
      <c r="Z6">
        <v>2</v>
      </c>
    </row>
    <row r="7" spans="1:26" x14ac:dyDescent="0.25">
      <c r="A7" t="s">
        <v>212</v>
      </c>
      <c r="B7" s="11">
        <v>0.12</v>
      </c>
      <c r="C7" s="11">
        <v>0.12</v>
      </c>
      <c r="D7" s="11">
        <v>0.02</v>
      </c>
      <c r="E7" s="11">
        <v>0.57999999999999996</v>
      </c>
      <c r="F7" s="11">
        <v>0.05</v>
      </c>
      <c r="G7" s="11">
        <v>0.17</v>
      </c>
      <c r="H7" s="11">
        <v>0.3</v>
      </c>
      <c r="I7" s="11">
        <v>0.3</v>
      </c>
      <c r="J7" s="11">
        <v>0.32</v>
      </c>
      <c r="K7" s="9">
        <v>2</v>
      </c>
      <c r="P7" t="s">
        <v>213</v>
      </c>
      <c r="Q7">
        <v>0.15</v>
      </c>
      <c r="R7">
        <v>0.11</v>
      </c>
      <c r="S7">
        <v>-0.05</v>
      </c>
      <c r="T7">
        <v>0.56000000000000005</v>
      </c>
      <c r="U7">
        <v>0.04</v>
      </c>
      <c r="V7">
        <v>0.16</v>
      </c>
      <c r="W7">
        <v>0.15</v>
      </c>
      <c r="X7">
        <v>0.27</v>
      </c>
      <c r="Y7">
        <v>0.31</v>
      </c>
      <c r="Z7">
        <v>1.7</v>
      </c>
    </row>
    <row r="8" spans="1:26" x14ac:dyDescent="0.25">
      <c r="A8" t="s">
        <v>213</v>
      </c>
      <c r="B8" s="11">
        <v>0.15</v>
      </c>
      <c r="C8" s="11">
        <v>0.11</v>
      </c>
      <c r="D8" s="11">
        <v>-0.05</v>
      </c>
      <c r="E8" s="11">
        <v>0.56000000000000005</v>
      </c>
      <c r="F8" s="11">
        <v>0.04</v>
      </c>
      <c r="G8" s="11">
        <v>0.16</v>
      </c>
      <c r="H8" s="11">
        <v>0.15</v>
      </c>
      <c r="I8" s="11">
        <v>0.27</v>
      </c>
      <c r="J8" s="11">
        <v>0.31</v>
      </c>
      <c r="K8" s="9">
        <v>1.7</v>
      </c>
      <c r="P8" t="s">
        <v>214</v>
      </c>
      <c r="Q8">
        <v>0.14000000000000001</v>
      </c>
      <c r="R8">
        <v>0.1</v>
      </c>
      <c r="S8">
        <v>-0.06</v>
      </c>
      <c r="T8">
        <v>0.52</v>
      </c>
      <c r="U8">
        <v>0.1</v>
      </c>
      <c r="V8">
        <v>7.0000000000000007E-2</v>
      </c>
      <c r="W8">
        <v>0.18</v>
      </c>
      <c r="X8">
        <v>0.31</v>
      </c>
      <c r="Y8">
        <v>0.32</v>
      </c>
      <c r="Z8">
        <v>1.7</v>
      </c>
    </row>
    <row r="9" spans="1:26" x14ac:dyDescent="0.25">
      <c r="A9" t="s">
        <v>214</v>
      </c>
      <c r="B9" s="11">
        <v>0.14000000000000001</v>
      </c>
      <c r="C9" s="11">
        <v>0.1</v>
      </c>
      <c r="D9" s="11">
        <v>-0.06</v>
      </c>
      <c r="E9" s="11">
        <v>0.52</v>
      </c>
      <c r="F9" s="11">
        <v>0.1</v>
      </c>
      <c r="G9" s="11">
        <v>7.0000000000000007E-2</v>
      </c>
      <c r="H9" s="11">
        <v>0.18</v>
      </c>
      <c r="I9" s="11">
        <v>0.31</v>
      </c>
      <c r="J9" s="11">
        <v>0.32</v>
      </c>
      <c r="K9" s="9">
        <v>1.7</v>
      </c>
      <c r="P9" t="s">
        <v>215</v>
      </c>
      <c r="Q9">
        <v>0.11</v>
      </c>
      <c r="R9">
        <v>0.11</v>
      </c>
      <c r="S9">
        <v>0.03</v>
      </c>
      <c r="T9">
        <v>0.34</v>
      </c>
      <c r="U9">
        <v>0.05</v>
      </c>
      <c r="V9">
        <v>0.09</v>
      </c>
      <c r="W9">
        <v>0.14000000000000001</v>
      </c>
      <c r="X9">
        <v>0.31</v>
      </c>
      <c r="Y9">
        <v>0.31</v>
      </c>
      <c r="Z9">
        <v>1.5</v>
      </c>
    </row>
    <row r="10" spans="1:26" x14ac:dyDescent="0.25">
      <c r="A10" t="s">
        <v>215</v>
      </c>
      <c r="B10" s="11">
        <v>0.11</v>
      </c>
      <c r="C10" s="11">
        <v>0.11</v>
      </c>
      <c r="D10" s="11">
        <v>0.03</v>
      </c>
      <c r="E10" s="11">
        <v>0.34</v>
      </c>
      <c r="F10" s="11">
        <v>0.05</v>
      </c>
      <c r="G10" s="11">
        <v>0.09</v>
      </c>
      <c r="H10" s="11">
        <v>0.14000000000000001</v>
      </c>
      <c r="I10" s="11">
        <v>0.31</v>
      </c>
      <c r="J10" s="11">
        <v>0.31</v>
      </c>
      <c r="K10" s="9">
        <v>1.5</v>
      </c>
      <c r="P10" t="s">
        <v>216</v>
      </c>
      <c r="Q10">
        <v>0.17</v>
      </c>
      <c r="R10">
        <v>0.06</v>
      </c>
      <c r="S10">
        <v>-0.01</v>
      </c>
      <c r="T10">
        <v>0.36</v>
      </c>
      <c r="U10">
        <v>0.06</v>
      </c>
      <c r="V10">
        <v>0.11</v>
      </c>
      <c r="W10">
        <v>0.19</v>
      </c>
      <c r="X10">
        <v>0.24</v>
      </c>
      <c r="Y10">
        <v>0.32</v>
      </c>
      <c r="Z10">
        <v>1.5</v>
      </c>
    </row>
    <row r="11" spans="1:26" x14ac:dyDescent="0.25">
      <c r="A11" t="s">
        <v>216</v>
      </c>
      <c r="B11" s="11">
        <v>0.17</v>
      </c>
      <c r="C11" s="11">
        <v>0.06</v>
      </c>
      <c r="D11" s="11">
        <v>-0.01</v>
      </c>
      <c r="E11" s="11">
        <v>0.36</v>
      </c>
      <c r="F11" s="11">
        <v>0.06</v>
      </c>
      <c r="G11" s="11">
        <v>0.11</v>
      </c>
      <c r="H11" s="11">
        <v>0.19</v>
      </c>
      <c r="I11" s="11">
        <v>0.24</v>
      </c>
      <c r="J11" s="11">
        <v>0.32</v>
      </c>
      <c r="K11" s="9">
        <v>1.5</v>
      </c>
      <c r="P11" t="s">
        <v>217</v>
      </c>
      <c r="Q11">
        <v>0.14000000000000001</v>
      </c>
      <c r="R11">
        <v>0.05</v>
      </c>
      <c r="S11">
        <v>-0.05</v>
      </c>
      <c r="T11">
        <v>0.36</v>
      </c>
      <c r="U11">
        <v>0.09</v>
      </c>
      <c r="V11">
        <v>0.08</v>
      </c>
      <c r="W11">
        <v>0.18</v>
      </c>
      <c r="X11">
        <v>0.16</v>
      </c>
      <c r="Y11">
        <v>0.35</v>
      </c>
      <c r="Z11">
        <v>1.4</v>
      </c>
    </row>
    <row r="12" spans="1:26" x14ac:dyDescent="0.25">
      <c r="A12" t="s">
        <v>217</v>
      </c>
      <c r="B12" s="11">
        <v>0.14000000000000001</v>
      </c>
      <c r="C12" s="11">
        <v>0.05</v>
      </c>
      <c r="D12" s="11">
        <v>-0.05</v>
      </c>
      <c r="E12" s="11">
        <v>0.36</v>
      </c>
      <c r="F12" s="11">
        <v>0.09</v>
      </c>
      <c r="G12" s="11">
        <v>0.08</v>
      </c>
      <c r="H12" s="11">
        <v>0.18</v>
      </c>
      <c r="I12" s="11">
        <v>0.16</v>
      </c>
      <c r="J12" s="11">
        <v>0.35</v>
      </c>
      <c r="K12" s="9">
        <v>1.4</v>
      </c>
      <c r="P12" t="s">
        <v>218</v>
      </c>
      <c r="Q12">
        <v>0.12</v>
      </c>
      <c r="R12">
        <v>0.05</v>
      </c>
      <c r="S12">
        <v>0.02</v>
      </c>
      <c r="T12">
        <v>0.55000000000000004</v>
      </c>
      <c r="U12">
        <v>0.03</v>
      </c>
      <c r="V12">
        <v>0.22</v>
      </c>
      <c r="W12">
        <v>0.18</v>
      </c>
      <c r="X12">
        <v>0.21</v>
      </c>
      <c r="Y12">
        <v>0.37</v>
      </c>
      <c r="Z12">
        <v>1.8</v>
      </c>
    </row>
    <row r="13" spans="1:26" x14ac:dyDescent="0.25">
      <c r="A13" t="s">
        <v>218</v>
      </c>
      <c r="B13" s="11">
        <v>0.12</v>
      </c>
      <c r="C13" s="11">
        <v>0.05</v>
      </c>
      <c r="D13" s="11">
        <v>0.02</v>
      </c>
      <c r="E13" s="11">
        <v>0.55000000000000004</v>
      </c>
      <c r="F13" s="11">
        <v>0.03</v>
      </c>
      <c r="G13" s="11">
        <v>0.22</v>
      </c>
      <c r="H13" s="11">
        <v>0.18</v>
      </c>
      <c r="I13" s="11">
        <v>0.21</v>
      </c>
      <c r="J13" s="11">
        <v>0.37</v>
      </c>
      <c r="K13" s="9">
        <v>1.8</v>
      </c>
      <c r="P13" t="s">
        <v>219</v>
      </c>
      <c r="Q13">
        <v>0.1</v>
      </c>
      <c r="R13">
        <v>0.02</v>
      </c>
      <c r="S13">
        <v>0.02</v>
      </c>
      <c r="T13">
        <v>0.52</v>
      </c>
      <c r="U13">
        <v>0.02</v>
      </c>
      <c r="V13">
        <v>0.23</v>
      </c>
      <c r="W13">
        <v>0.18</v>
      </c>
      <c r="X13">
        <v>0.25</v>
      </c>
      <c r="Y13">
        <v>0.38</v>
      </c>
      <c r="Z13">
        <v>1.7</v>
      </c>
    </row>
    <row r="14" spans="1:26" x14ac:dyDescent="0.25">
      <c r="A14" t="s">
        <v>219</v>
      </c>
      <c r="B14" s="11">
        <v>0.1</v>
      </c>
      <c r="C14" s="11">
        <v>0.02</v>
      </c>
      <c r="D14" s="11">
        <v>0.02</v>
      </c>
      <c r="E14" s="11">
        <v>0.52</v>
      </c>
      <c r="F14" s="11">
        <v>0.02</v>
      </c>
      <c r="G14" s="11">
        <v>0.23</v>
      </c>
      <c r="H14" s="11">
        <v>0.18</v>
      </c>
      <c r="I14" s="11">
        <v>0.25</v>
      </c>
      <c r="J14" s="11">
        <v>0.38</v>
      </c>
      <c r="K14" s="9">
        <v>1.7</v>
      </c>
      <c r="P14" t="s">
        <v>220</v>
      </c>
      <c r="Q14">
        <v>0.11</v>
      </c>
      <c r="R14">
        <v>0.05</v>
      </c>
      <c r="S14">
        <v>-0.06</v>
      </c>
      <c r="T14">
        <v>0.51</v>
      </c>
      <c r="U14">
        <v>0.01</v>
      </c>
      <c r="V14">
        <v>0.16</v>
      </c>
      <c r="W14">
        <v>0.16</v>
      </c>
      <c r="X14">
        <v>0.21</v>
      </c>
      <c r="Y14">
        <v>0.4</v>
      </c>
      <c r="Z14">
        <v>1.5</v>
      </c>
    </row>
    <row r="15" spans="1:26" x14ac:dyDescent="0.25">
      <c r="A15" t="s">
        <v>220</v>
      </c>
      <c r="B15" s="11">
        <v>0.11</v>
      </c>
      <c r="C15" s="11">
        <v>0.05</v>
      </c>
      <c r="D15" s="11">
        <v>-0.06</v>
      </c>
      <c r="E15" s="11">
        <v>0.51</v>
      </c>
      <c r="F15" s="11">
        <v>0.01</v>
      </c>
      <c r="G15" s="11">
        <v>0.16</v>
      </c>
      <c r="H15" s="11">
        <v>0.16</v>
      </c>
      <c r="I15" s="11">
        <v>0.21</v>
      </c>
      <c r="J15" s="11">
        <v>0.4</v>
      </c>
      <c r="K15" s="9">
        <v>1.5</v>
      </c>
      <c r="P15" t="s">
        <v>221</v>
      </c>
      <c r="Q15">
        <v>0.12</v>
      </c>
      <c r="R15">
        <v>0.08</v>
      </c>
      <c r="S15">
        <v>-0.14000000000000001</v>
      </c>
      <c r="T15">
        <v>0.16</v>
      </c>
      <c r="U15">
        <v>0</v>
      </c>
      <c r="V15">
        <v>-0.11</v>
      </c>
      <c r="W15">
        <v>0.31</v>
      </c>
      <c r="X15">
        <v>0.23</v>
      </c>
      <c r="Y15">
        <v>0.27</v>
      </c>
      <c r="Z15">
        <v>0.9</v>
      </c>
    </row>
    <row r="16" spans="1:26" x14ac:dyDescent="0.25">
      <c r="A16" t="s">
        <v>221</v>
      </c>
      <c r="B16" s="11">
        <v>0.12</v>
      </c>
      <c r="C16" s="11">
        <v>0.08</v>
      </c>
      <c r="D16" s="11">
        <v>-0.14000000000000001</v>
      </c>
      <c r="E16" s="11">
        <v>0.16</v>
      </c>
      <c r="F16" s="11">
        <v>0</v>
      </c>
      <c r="G16" s="11">
        <v>-0.11</v>
      </c>
      <c r="H16" s="11">
        <v>0.31</v>
      </c>
      <c r="I16" s="11">
        <v>0.23</v>
      </c>
      <c r="J16" s="11">
        <v>0.27</v>
      </c>
      <c r="K16" s="9">
        <v>0.9</v>
      </c>
      <c r="P16" t="s">
        <v>222</v>
      </c>
      <c r="Q16">
        <v>0.15</v>
      </c>
      <c r="R16">
        <v>0.08</v>
      </c>
      <c r="S16">
        <v>-0.15</v>
      </c>
      <c r="T16">
        <v>0.16</v>
      </c>
      <c r="U16">
        <v>-0.02</v>
      </c>
      <c r="V16">
        <v>-0.2</v>
      </c>
      <c r="W16">
        <v>0.23</v>
      </c>
      <c r="X16">
        <v>0.2</v>
      </c>
      <c r="Y16">
        <v>0.23</v>
      </c>
      <c r="Z16">
        <v>0.7</v>
      </c>
    </row>
    <row r="17" spans="1:26" x14ac:dyDescent="0.25">
      <c r="A17" t="s">
        <v>222</v>
      </c>
      <c r="B17" s="11">
        <v>0.15</v>
      </c>
      <c r="C17" s="11">
        <v>0.08</v>
      </c>
      <c r="D17" s="11">
        <v>-0.15</v>
      </c>
      <c r="E17" s="11">
        <v>0.16</v>
      </c>
      <c r="F17" s="11">
        <v>-0.02</v>
      </c>
      <c r="G17" s="11">
        <v>-0.2</v>
      </c>
      <c r="H17" s="11">
        <v>0.23</v>
      </c>
      <c r="I17" s="11">
        <v>0.2</v>
      </c>
      <c r="J17" s="11">
        <v>0.23</v>
      </c>
      <c r="K17" s="9">
        <v>0.7</v>
      </c>
      <c r="P17" t="s">
        <v>223</v>
      </c>
      <c r="Q17">
        <v>0.1</v>
      </c>
      <c r="R17">
        <v>7.0000000000000007E-2</v>
      </c>
      <c r="S17">
        <v>-0.1</v>
      </c>
      <c r="T17">
        <v>0.17</v>
      </c>
      <c r="U17">
        <v>-0.02</v>
      </c>
      <c r="V17">
        <v>-0.18</v>
      </c>
      <c r="W17">
        <v>0.32</v>
      </c>
      <c r="X17">
        <v>0.17</v>
      </c>
      <c r="Y17">
        <v>0.27</v>
      </c>
      <c r="Z17">
        <v>0.8</v>
      </c>
    </row>
    <row r="18" spans="1:26" x14ac:dyDescent="0.25">
      <c r="A18" t="s">
        <v>223</v>
      </c>
      <c r="B18" s="11">
        <v>0.1</v>
      </c>
      <c r="C18" s="11">
        <v>7.0000000000000007E-2</v>
      </c>
      <c r="D18" s="11">
        <v>-0.1</v>
      </c>
      <c r="E18" s="11">
        <v>0.17</v>
      </c>
      <c r="F18" s="11">
        <v>-0.02</v>
      </c>
      <c r="G18" s="11">
        <v>-0.18</v>
      </c>
      <c r="H18" s="11">
        <v>0.32</v>
      </c>
      <c r="I18" s="11">
        <v>0.17</v>
      </c>
      <c r="J18" s="11">
        <v>0.27</v>
      </c>
      <c r="K18" s="9">
        <v>0.8</v>
      </c>
      <c r="P18" t="s">
        <v>224</v>
      </c>
      <c r="Q18">
        <v>7.0000000000000007E-2</v>
      </c>
      <c r="R18">
        <v>0.08</v>
      </c>
      <c r="S18">
        <v>0.02</v>
      </c>
      <c r="T18">
        <v>0.19</v>
      </c>
      <c r="U18">
        <v>0.06</v>
      </c>
      <c r="V18">
        <v>-0.08</v>
      </c>
      <c r="W18">
        <v>0.33</v>
      </c>
      <c r="X18">
        <v>0.17</v>
      </c>
      <c r="Y18">
        <v>0.31</v>
      </c>
      <c r="Z18">
        <v>1.1000000000000001</v>
      </c>
    </row>
    <row r="19" spans="1:26" x14ac:dyDescent="0.25">
      <c r="A19" t="s">
        <v>224</v>
      </c>
      <c r="B19" s="11">
        <v>7.0000000000000007E-2</v>
      </c>
      <c r="C19" s="11">
        <v>0.08</v>
      </c>
      <c r="D19" s="11">
        <v>0.02</v>
      </c>
      <c r="E19" s="11">
        <v>0.19</v>
      </c>
      <c r="F19" s="11">
        <v>0.06</v>
      </c>
      <c r="G19" s="11">
        <v>-0.08</v>
      </c>
      <c r="H19" s="11">
        <v>0.33</v>
      </c>
      <c r="I19" s="11">
        <v>0.17</v>
      </c>
      <c r="J19" s="11">
        <v>0.31</v>
      </c>
      <c r="K19" s="9">
        <v>1.1000000000000001</v>
      </c>
      <c r="P19" t="s">
        <v>225</v>
      </c>
      <c r="Q19">
        <v>0.04</v>
      </c>
      <c r="R19">
        <v>0.06</v>
      </c>
      <c r="S19">
        <v>-0.06</v>
      </c>
      <c r="T19">
        <v>0.2</v>
      </c>
      <c r="U19">
        <v>0.03</v>
      </c>
      <c r="V19">
        <v>-0.1</v>
      </c>
      <c r="W19">
        <v>0.35</v>
      </c>
      <c r="X19">
        <v>-0.27</v>
      </c>
      <c r="Y19">
        <v>0.25</v>
      </c>
      <c r="Z19">
        <v>0.5</v>
      </c>
    </row>
    <row r="20" spans="1:26" x14ac:dyDescent="0.25">
      <c r="A20" t="s">
        <v>225</v>
      </c>
      <c r="B20" s="11">
        <v>0.04</v>
      </c>
      <c r="C20" s="11">
        <v>0.06</v>
      </c>
      <c r="D20" s="11">
        <v>-0.06</v>
      </c>
      <c r="E20" s="11">
        <v>0.2</v>
      </c>
      <c r="F20" s="11">
        <v>0.03</v>
      </c>
      <c r="G20" s="11">
        <v>-0.1</v>
      </c>
      <c r="H20" s="11">
        <v>0.35</v>
      </c>
      <c r="I20" s="11">
        <v>-0.27</v>
      </c>
      <c r="J20" s="11">
        <v>0.25</v>
      </c>
      <c r="K20" s="9">
        <v>0.5</v>
      </c>
      <c r="P20" t="s">
        <v>226</v>
      </c>
      <c r="Q20">
        <v>0</v>
      </c>
      <c r="R20">
        <v>7.0000000000000007E-2</v>
      </c>
      <c r="S20">
        <v>-7.0000000000000007E-2</v>
      </c>
      <c r="T20">
        <v>0.2</v>
      </c>
      <c r="U20">
        <v>-0.02</v>
      </c>
      <c r="V20">
        <v>0.12</v>
      </c>
      <c r="W20">
        <v>0.31</v>
      </c>
      <c r="X20">
        <v>-7.0000000000000007E-2</v>
      </c>
      <c r="Y20">
        <v>0.2</v>
      </c>
      <c r="Z20">
        <v>0.7</v>
      </c>
    </row>
    <row r="21" spans="1:26" x14ac:dyDescent="0.25">
      <c r="A21" t="s">
        <v>226</v>
      </c>
      <c r="B21" s="11">
        <v>0</v>
      </c>
      <c r="C21" s="11">
        <v>7.0000000000000007E-2</v>
      </c>
      <c r="D21" s="11">
        <v>-7.0000000000000007E-2</v>
      </c>
      <c r="E21" s="11">
        <v>0.2</v>
      </c>
      <c r="F21" s="11">
        <v>-0.02</v>
      </c>
      <c r="G21" s="11">
        <v>0.12</v>
      </c>
      <c r="H21" s="11">
        <v>0.31</v>
      </c>
      <c r="I21" s="11">
        <v>-7.0000000000000007E-2</v>
      </c>
      <c r="J21" s="11">
        <v>0.2</v>
      </c>
      <c r="K21" s="9">
        <v>0.7</v>
      </c>
      <c r="P21" t="s">
        <v>227</v>
      </c>
      <c r="Q21">
        <v>0.05</v>
      </c>
      <c r="R21">
        <v>0.06</v>
      </c>
      <c r="S21">
        <v>0</v>
      </c>
      <c r="T21">
        <v>0.16</v>
      </c>
      <c r="U21">
        <v>0.02</v>
      </c>
      <c r="V21">
        <v>0.16</v>
      </c>
      <c r="W21">
        <v>0.26</v>
      </c>
      <c r="X21">
        <v>-0.05</v>
      </c>
      <c r="Y21">
        <v>0.22</v>
      </c>
      <c r="Z21">
        <v>0.9</v>
      </c>
    </row>
    <row r="22" spans="1:26" x14ac:dyDescent="0.25">
      <c r="A22" t="s">
        <v>227</v>
      </c>
      <c r="B22" s="11">
        <v>0.05</v>
      </c>
      <c r="C22" s="11">
        <v>0.06</v>
      </c>
      <c r="D22" s="11">
        <v>0</v>
      </c>
      <c r="E22" s="11">
        <v>0.16</v>
      </c>
      <c r="F22" s="11">
        <v>0.02</v>
      </c>
      <c r="G22" s="11">
        <v>0.16</v>
      </c>
      <c r="H22" s="11">
        <v>0.26</v>
      </c>
      <c r="I22" s="11">
        <v>-0.05</v>
      </c>
      <c r="J22" s="11">
        <v>0.22</v>
      </c>
      <c r="K22" s="9">
        <v>0.9</v>
      </c>
      <c r="P22" t="s">
        <v>228</v>
      </c>
      <c r="Q22">
        <v>-0.03</v>
      </c>
      <c r="R22">
        <v>0.06</v>
      </c>
      <c r="S22">
        <v>-0.19</v>
      </c>
      <c r="T22">
        <v>0.15</v>
      </c>
      <c r="U22">
        <v>0</v>
      </c>
      <c r="V22">
        <v>0.12</v>
      </c>
      <c r="W22">
        <v>0.24</v>
      </c>
      <c r="X22">
        <v>0.04</v>
      </c>
      <c r="Y22">
        <v>0.19</v>
      </c>
      <c r="Z22">
        <v>0.6</v>
      </c>
    </row>
    <row r="23" spans="1:26" x14ac:dyDescent="0.25">
      <c r="A23" t="s">
        <v>228</v>
      </c>
      <c r="B23" s="11">
        <v>-0.03</v>
      </c>
      <c r="C23" s="11">
        <v>0.06</v>
      </c>
      <c r="D23" s="11">
        <v>-0.19</v>
      </c>
      <c r="E23" s="11">
        <v>0.15</v>
      </c>
      <c r="F23" s="11">
        <v>0</v>
      </c>
      <c r="G23" s="11">
        <v>0.12</v>
      </c>
      <c r="H23" s="11">
        <v>0.24</v>
      </c>
      <c r="I23" s="11">
        <v>0.04</v>
      </c>
      <c r="J23" s="11">
        <v>0.19</v>
      </c>
      <c r="K23" s="9">
        <v>0.6</v>
      </c>
      <c r="P23" t="s">
        <v>229</v>
      </c>
      <c r="Q23">
        <v>-0.11</v>
      </c>
      <c r="R23">
        <v>0.11</v>
      </c>
      <c r="S23">
        <v>-0.09</v>
      </c>
      <c r="T23">
        <v>0.18</v>
      </c>
      <c r="U23">
        <v>-0.03</v>
      </c>
      <c r="V23">
        <v>0.23</v>
      </c>
      <c r="W23">
        <v>0.35</v>
      </c>
      <c r="X23">
        <v>0.01</v>
      </c>
      <c r="Y23">
        <v>0.17</v>
      </c>
      <c r="Z23">
        <v>0.8</v>
      </c>
    </row>
    <row r="24" spans="1:26" x14ac:dyDescent="0.25">
      <c r="A24" t="s">
        <v>229</v>
      </c>
      <c r="B24" s="11">
        <v>-0.11</v>
      </c>
      <c r="C24" s="11">
        <v>0.11</v>
      </c>
      <c r="D24" s="11">
        <v>-0.09</v>
      </c>
      <c r="E24" s="11">
        <v>0.18</v>
      </c>
      <c r="F24" s="11">
        <v>-0.03</v>
      </c>
      <c r="G24" s="11">
        <v>0.23</v>
      </c>
      <c r="H24" s="11">
        <v>0.35</v>
      </c>
      <c r="I24" s="11">
        <v>0.01</v>
      </c>
      <c r="J24" s="11">
        <v>0.17</v>
      </c>
      <c r="K24" s="9">
        <v>0.8</v>
      </c>
      <c r="P24" t="s">
        <v>230</v>
      </c>
      <c r="Q24">
        <v>-0.05</v>
      </c>
      <c r="R24">
        <v>0.11</v>
      </c>
      <c r="S24">
        <v>-0.22</v>
      </c>
      <c r="T24">
        <v>0.19</v>
      </c>
      <c r="U24">
        <v>0.05</v>
      </c>
      <c r="V24">
        <v>0.27</v>
      </c>
      <c r="W24">
        <v>0.35</v>
      </c>
      <c r="X24">
        <v>0.08</v>
      </c>
      <c r="Y24">
        <v>0.15</v>
      </c>
      <c r="Z24">
        <v>0.9</v>
      </c>
    </row>
    <row r="25" spans="1:26" x14ac:dyDescent="0.25">
      <c r="A25" t="s">
        <v>230</v>
      </c>
      <c r="B25" s="11">
        <v>-0.05</v>
      </c>
      <c r="C25" s="11">
        <v>0.11</v>
      </c>
      <c r="D25" s="11">
        <v>-0.22</v>
      </c>
      <c r="E25" s="11">
        <v>0.19</v>
      </c>
      <c r="F25" s="11">
        <v>0.05</v>
      </c>
      <c r="G25" s="11">
        <v>0.27</v>
      </c>
      <c r="H25" s="11">
        <v>0.35</v>
      </c>
      <c r="I25" s="11">
        <v>0.08</v>
      </c>
      <c r="J25" s="11">
        <v>0.15</v>
      </c>
      <c r="K25" s="9">
        <v>0.9</v>
      </c>
      <c r="P25" t="s">
        <v>231</v>
      </c>
      <c r="Q25">
        <v>-0.04</v>
      </c>
      <c r="R25">
        <v>0.1</v>
      </c>
      <c r="S25">
        <v>-0.35</v>
      </c>
      <c r="T25">
        <v>0.24</v>
      </c>
      <c r="U25">
        <v>0.04</v>
      </c>
      <c r="V25">
        <v>0.3</v>
      </c>
      <c r="W25">
        <v>0.28999999999999998</v>
      </c>
      <c r="X25">
        <v>0.05</v>
      </c>
      <c r="Y25">
        <v>0.1</v>
      </c>
      <c r="Z25">
        <v>0.7</v>
      </c>
    </row>
    <row r="26" spans="1:26" x14ac:dyDescent="0.25">
      <c r="A26" t="s">
        <v>231</v>
      </c>
      <c r="B26" s="11">
        <v>-0.04</v>
      </c>
      <c r="C26" s="11">
        <v>0.1</v>
      </c>
      <c r="D26" s="11">
        <v>-0.35</v>
      </c>
      <c r="E26" s="11">
        <v>0.24</v>
      </c>
      <c r="F26" s="11">
        <v>0.04</v>
      </c>
      <c r="G26" s="11">
        <v>0.3</v>
      </c>
      <c r="H26" s="11">
        <v>0.28999999999999998</v>
      </c>
      <c r="I26" s="11">
        <v>0.05</v>
      </c>
      <c r="J26" s="11">
        <v>0.1</v>
      </c>
      <c r="K26" s="9">
        <v>0.7</v>
      </c>
      <c r="P26" t="s">
        <v>232</v>
      </c>
      <c r="Q26">
        <v>-0.11</v>
      </c>
      <c r="R26">
        <v>0.08</v>
      </c>
      <c r="S26">
        <v>-0.24</v>
      </c>
      <c r="T26">
        <v>0.24</v>
      </c>
      <c r="U26">
        <v>0.08</v>
      </c>
      <c r="V26">
        <v>0.44</v>
      </c>
      <c r="W26">
        <v>0.3</v>
      </c>
      <c r="X26">
        <v>0.06</v>
      </c>
      <c r="Y26">
        <v>0.11</v>
      </c>
      <c r="Z26">
        <v>1</v>
      </c>
    </row>
    <row r="27" spans="1:26" x14ac:dyDescent="0.25">
      <c r="A27" t="s">
        <v>232</v>
      </c>
      <c r="B27" s="11">
        <v>-0.11</v>
      </c>
      <c r="C27" s="11">
        <v>0.08</v>
      </c>
      <c r="D27" s="11">
        <v>-0.24</v>
      </c>
      <c r="E27" s="11">
        <v>0.24</v>
      </c>
      <c r="F27" s="11">
        <v>0.08</v>
      </c>
      <c r="G27" s="11">
        <v>0.44</v>
      </c>
      <c r="H27" s="11">
        <v>0.3</v>
      </c>
      <c r="I27" s="11">
        <v>0.06</v>
      </c>
      <c r="J27" s="11">
        <v>0.11</v>
      </c>
      <c r="K27" s="9">
        <v>1</v>
      </c>
      <c r="P27" t="s">
        <v>233</v>
      </c>
      <c r="Q27">
        <v>-0.03</v>
      </c>
      <c r="R27">
        <v>0.08</v>
      </c>
      <c r="S27">
        <v>-0.02</v>
      </c>
      <c r="T27">
        <v>0.56999999999999995</v>
      </c>
      <c r="U27">
        <v>0.14000000000000001</v>
      </c>
      <c r="V27">
        <v>0.56000000000000005</v>
      </c>
      <c r="W27">
        <v>0.12</v>
      </c>
      <c r="X27">
        <v>0.04</v>
      </c>
      <c r="Y27">
        <v>0.18</v>
      </c>
      <c r="Z27">
        <v>1.6</v>
      </c>
    </row>
    <row r="28" spans="1:26" x14ac:dyDescent="0.25">
      <c r="A28" t="s">
        <v>233</v>
      </c>
      <c r="B28" s="11">
        <v>-0.03</v>
      </c>
      <c r="C28" s="11">
        <v>0.08</v>
      </c>
      <c r="D28" s="11">
        <v>-0.02</v>
      </c>
      <c r="E28" s="11">
        <v>0.56999999999999995</v>
      </c>
      <c r="F28" s="11">
        <v>0.14000000000000001</v>
      </c>
      <c r="G28" s="11">
        <v>0.56000000000000005</v>
      </c>
      <c r="H28" s="11">
        <v>0.12</v>
      </c>
      <c r="I28" s="11">
        <v>0.04</v>
      </c>
      <c r="J28" s="11">
        <v>0.18</v>
      </c>
      <c r="K28" s="9">
        <v>1.6</v>
      </c>
      <c r="P28" t="s">
        <v>234</v>
      </c>
      <c r="Q28">
        <v>-0.1</v>
      </c>
      <c r="R28">
        <v>0.06</v>
      </c>
      <c r="S28">
        <v>0.11</v>
      </c>
      <c r="T28">
        <v>0.6</v>
      </c>
      <c r="U28">
        <v>0.14000000000000001</v>
      </c>
      <c r="V28">
        <v>0.72</v>
      </c>
      <c r="W28">
        <v>0.26</v>
      </c>
      <c r="X28">
        <v>0.09</v>
      </c>
      <c r="Y28">
        <v>0.24</v>
      </c>
      <c r="Z28">
        <v>2.1</v>
      </c>
    </row>
    <row r="29" spans="1:26" x14ac:dyDescent="0.25">
      <c r="A29" t="s">
        <v>234</v>
      </c>
      <c r="B29" s="11">
        <v>-0.1</v>
      </c>
      <c r="C29" s="11">
        <v>0.06</v>
      </c>
      <c r="D29" s="11">
        <v>0.11</v>
      </c>
      <c r="E29" s="11">
        <v>0.6</v>
      </c>
      <c r="F29" s="11">
        <v>0.14000000000000001</v>
      </c>
      <c r="G29" s="11">
        <v>0.72</v>
      </c>
      <c r="H29" s="11">
        <v>0.26</v>
      </c>
      <c r="I29" s="11">
        <v>0.09</v>
      </c>
      <c r="J29" s="11">
        <v>0.24</v>
      </c>
      <c r="K29" s="9">
        <v>2.1</v>
      </c>
      <c r="P29" t="s">
        <v>235</v>
      </c>
      <c r="Q29">
        <v>-0.04</v>
      </c>
      <c r="R29">
        <v>0.09</v>
      </c>
      <c r="S29">
        <v>0.16</v>
      </c>
      <c r="T29">
        <v>0.63</v>
      </c>
      <c r="U29">
        <v>0.17</v>
      </c>
      <c r="V29">
        <v>0.8</v>
      </c>
      <c r="W29">
        <v>0.27</v>
      </c>
      <c r="X29">
        <v>0.14000000000000001</v>
      </c>
      <c r="Y29">
        <v>0.23</v>
      </c>
      <c r="Z29">
        <v>2.4</v>
      </c>
    </row>
    <row r="30" spans="1:26" x14ac:dyDescent="0.25">
      <c r="A30" t="s">
        <v>235</v>
      </c>
      <c r="B30" s="11">
        <v>-0.04</v>
      </c>
      <c r="C30" s="11">
        <v>0.09</v>
      </c>
      <c r="D30" s="11">
        <v>0.16</v>
      </c>
      <c r="E30" s="11">
        <v>0.63</v>
      </c>
      <c r="F30" s="11">
        <v>0.17</v>
      </c>
      <c r="G30" s="11">
        <v>0.8</v>
      </c>
      <c r="H30" s="11">
        <v>0.27</v>
      </c>
      <c r="I30" s="11">
        <v>0.14000000000000001</v>
      </c>
      <c r="J30" s="11">
        <v>0.23</v>
      </c>
      <c r="K30" s="9">
        <v>2.4</v>
      </c>
      <c r="P30" t="s">
        <v>236</v>
      </c>
      <c r="Q30">
        <v>-0.04</v>
      </c>
      <c r="R30">
        <v>0.06</v>
      </c>
      <c r="S30">
        <v>7.0000000000000007E-2</v>
      </c>
      <c r="T30">
        <v>0.63</v>
      </c>
      <c r="U30">
        <v>0.15</v>
      </c>
      <c r="V30">
        <v>0.85</v>
      </c>
      <c r="W30">
        <v>0.09</v>
      </c>
      <c r="X30">
        <v>0.1</v>
      </c>
      <c r="Y30">
        <v>0.18</v>
      </c>
      <c r="Z30">
        <v>2.1</v>
      </c>
    </row>
    <row r="31" spans="1:26" x14ac:dyDescent="0.25">
      <c r="A31" t="s">
        <v>236</v>
      </c>
      <c r="B31" s="11">
        <v>-0.04</v>
      </c>
      <c r="C31" s="11">
        <v>0.06</v>
      </c>
      <c r="D31" s="11">
        <v>7.0000000000000007E-2</v>
      </c>
      <c r="E31" s="11">
        <v>0.63</v>
      </c>
      <c r="F31" s="11">
        <v>0.15</v>
      </c>
      <c r="G31" s="11">
        <v>0.85</v>
      </c>
      <c r="H31" s="11">
        <v>0.09</v>
      </c>
      <c r="I31" s="11">
        <v>0.1</v>
      </c>
      <c r="J31" s="11">
        <v>0.18</v>
      </c>
      <c r="K31" s="9">
        <v>2.1</v>
      </c>
      <c r="P31" t="s">
        <v>237</v>
      </c>
      <c r="Q31">
        <v>0.05</v>
      </c>
      <c r="R31">
        <v>0.09</v>
      </c>
      <c r="S31">
        <v>0.06</v>
      </c>
      <c r="T31">
        <v>0.65</v>
      </c>
      <c r="U31">
        <v>0.19</v>
      </c>
      <c r="V31">
        <v>0.87</v>
      </c>
      <c r="W31">
        <v>0.28000000000000003</v>
      </c>
      <c r="X31">
        <v>0.65</v>
      </c>
      <c r="Y31">
        <v>0.19</v>
      </c>
      <c r="Z31">
        <v>3</v>
      </c>
    </row>
    <row r="32" spans="1:26" x14ac:dyDescent="0.25">
      <c r="A32" t="s">
        <v>237</v>
      </c>
      <c r="B32" s="11">
        <v>0.05</v>
      </c>
      <c r="C32" s="11">
        <v>0.09</v>
      </c>
      <c r="D32" s="11">
        <v>0.06</v>
      </c>
      <c r="E32" s="11">
        <v>0.65</v>
      </c>
      <c r="F32" s="11">
        <v>0.19</v>
      </c>
      <c r="G32" s="11">
        <v>0.87</v>
      </c>
      <c r="H32" s="11">
        <v>0.28000000000000003</v>
      </c>
      <c r="I32" s="11">
        <v>0.65</v>
      </c>
      <c r="J32" s="11">
        <v>0.19</v>
      </c>
      <c r="K32" s="9">
        <v>3</v>
      </c>
      <c r="P32" t="s">
        <v>238</v>
      </c>
      <c r="Q32">
        <v>0.08</v>
      </c>
      <c r="R32">
        <v>0.1</v>
      </c>
      <c r="S32">
        <v>0.04</v>
      </c>
      <c r="T32">
        <v>0.69</v>
      </c>
      <c r="U32">
        <v>0.23</v>
      </c>
      <c r="V32">
        <v>0.91</v>
      </c>
      <c r="W32">
        <v>0.31</v>
      </c>
      <c r="X32">
        <v>0.34</v>
      </c>
      <c r="Y32">
        <v>0.22</v>
      </c>
      <c r="Z32">
        <v>2.9</v>
      </c>
    </row>
    <row r="33" spans="1:11" x14ac:dyDescent="0.25">
      <c r="A33" t="s">
        <v>238</v>
      </c>
      <c r="B33" s="11">
        <v>0.08</v>
      </c>
      <c r="C33" s="11">
        <v>0.1</v>
      </c>
      <c r="D33" s="11">
        <v>0.04</v>
      </c>
      <c r="E33" s="11">
        <v>0.69</v>
      </c>
      <c r="F33" s="11">
        <v>0.23</v>
      </c>
      <c r="G33" s="11">
        <v>0.91</v>
      </c>
      <c r="H33" s="11">
        <v>0.31</v>
      </c>
      <c r="I33" s="11">
        <v>0.34</v>
      </c>
      <c r="J33" s="11">
        <v>0.22</v>
      </c>
      <c r="K33" s="9">
        <v>2.9</v>
      </c>
    </row>
    <row r="35" spans="1:11" x14ac:dyDescent="0.25">
      <c r="A35" s="77" t="s">
        <v>239</v>
      </c>
    </row>
  </sheetData>
  <pageMargins left="0.7" right="0.7" top="0.75" bottom="0.75" header="0.3" footer="0.3"/>
  <pageSetup paperSize="9" orientation="portrait" verticalDpi="0" r:id="rId1"/>
  <tableParts count="1">
    <tablePart r:id="rId2"/>
  </tablePart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671A-35B4-430B-B7EF-C77A45E511A2}">
  <sheetPr>
    <tabColor theme="7" tint="-0.499984740745262"/>
  </sheetPr>
  <dimension ref="A1:A24"/>
  <sheetViews>
    <sheetView workbookViewId="0"/>
  </sheetViews>
  <sheetFormatPr defaultRowHeight="15" x14ac:dyDescent="0.25"/>
  <sheetData>
    <row r="1" spans="1:1" ht="15.75" x14ac:dyDescent="0.25">
      <c r="A1" s="2" t="s">
        <v>2286</v>
      </c>
    </row>
    <row r="2" spans="1:1" x14ac:dyDescent="0.25">
      <c r="A2" s="13" t="s">
        <v>2287</v>
      </c>
    </row>
    <row r="3" spans="1:1" x14ac:dyDescent="0.25">
      <c r="A3" s="13" t="s">
        <v>2288</v>
      </c>
    </row>
    <row r="4" spans="1:1" x14ac:dyDescent="0.25">
      <c r="A4" s="13" t="s">
        <v>2289</v>
      </c>
    </row>
    <row r="5" spans="1:1" x14ac:dyDescent="0.25">
      <c r="A5" s="13" t="s">
        <v>2290</v>
      </c>
    </row>
    <row r="6" spans="1:1" x14ac:dyDescent="0.25">
      <c r="A6" s="13" t="s">
        <v>2291</v>
      </c>
    </row>
    <row r="7" spans="1:1" x14ac:dyDescent="0.25">
      <c r="A7" s="13" t="s">
        <v>2292</v>
      </c>
    </row>
    <row r="8" spans="1:1" x14ac:dyDescent="0.25">
      <c r="A8" s="13" t="s">
        <v>2293</v>
      </c>
    </row>
    <row r="9" spans="1:1" x14ac:dyDescent="0.25">
      <c r="A9" s="13" t="s">
        <v>2294</v>
      </c>
    </row>
    <row r="10" spans="1:1" x14ac:dyDescent="0.25">
      <c r="A10" s="13" t="s">
        <v>2295</v>
      </c>
    </row>
    <row r="11" spans="1:1" x14ac:dyDescent="0.25">
      <c r="A11" s="13" t="s">
        <v>2296</v>
      </c>
    </row>
    <row r="12" spans="1:1" x14ac:dyDescent="0.25">
      <c r="A12" s="13" t="s">
        <v>2297</v>
      </c>
    </row>
    <row r="13" spans="1:1" x14ac:dyDescent="0.25">
      <c r="A13" s="13"/>
    </row>
    <row r="14" spans="1:1" x14ac:dyDescent="0.25">
      <c r="A14" s="13" t="s">
        <v>20</v>
      </c>
    </row>
    <row r="15" spans="1:1" x14ac:dyDescent="0.25">
      <c r="A15" s="6"/>
    </row>
    <row r="16" spans="1:1"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sheetData>
  <hyperlinks>
    <hyperlink ref="A2" location="'9.1'!A1" display="Figure 9.1: Comparison of GDP between the financial crisis and the pandemic" xr:uid="{DE3B45EF-2FF7-4E6F-8D60-F5D50B6C7EDE}"/>
    <hyperlink ref="A3" location="'9.2'!A1" display="Figure 9.2: Real household incomes, consumer spending and savings, 2009-2021" xr:uid="{139875E7-F4B5-4E31-B2F0-8ABD6AC19FAE}"/>
    <hyperlink ref="A4" location="'9.3'!A1" display="Figure 9.3: Consumer confidence, UK, 1994-2021" xr:uid="{F65D910C-560F-4D90-BC56-0D19FCB7C76C}"/>
    <hyperlink ref="A5" location="'9.4'!A1" display="Figure 9.4: Level of firm debt relative to February 2020, by size of firm, UK, 2019-2021" xr:uid="{BB2FF14F-20E8-440A-BC8E-1561A8272BF1}"/>
    <hyperlink ref="A6" location="'9.5'!A1" display="Figure 9.5: Net percentage balance for changes in default rates on loans to firms, by size, UK, 2017-2021" xr:uid="{7C60A821-3ABA-47D6-8FE8-8F015F0EE981}"/>
    <hyperlink ref="A7" location="'9.6'!A1" display="Figure 9.6: Business confidence, UK, 2005-2021" xr:uid="{80ECBAFD-5EC0-4ED3-A546-FBF89C7C57C7}"/>
    <hyperlink ref="A8" location="'9.7'!A1" display="Figure 9.7: Potential impact of the National Insurance changes on minimum wage workers and their employers, 2022/23" xr:uid="{34B7AC5D-20D0-4A76-B00A-4D5C50020BEC}"/>
    <hyperlink ref="A9" location="'9.8'!A1" display="Figure 9.8: CPI inflation and forecasts, 2018-2025" xr:uid="{DDB1E2BD-8EF4-4B81-96F9-7206D85D6733}"/>
    <hyperlink ref="A10" location="'9.9'!A1" display="Figure 9.9: Average wage growth and forecasts, 2019-2025" xr:uid="{253631F6-E429-42F6-A502-BC3F78104DE5}"/>
    <hyperlink ref="A11" location="'9.10'!A1" display="Figure 9.10: Pay awards, 2017-2022" xr:uid="{47133696-E76E-48EE-BCC5-EB35E3254FA2}"/>
    <hyperlink ref="A12" location="'9.11'!A1" display="Figure 9.11: Projected path of the bite of the NLW to reach the target, 2020-2024" xr:uid="{B873C8EF-1764-43B6-B966-426A288A60D4}"/>
    <hyperlink ref="A14" location="Contents!A1" display="Back to contents" xr:uid="{ABFD2269-476D-4893-A52D-7C4CADE740AD}"/>
  </hyperlinks>
  <pageMargins left="0.7" right="0.7" top="0.75" bottom="0.75" header="0.3" footer="0.3"/>
  <pageSetup paperSize="9" orientation="portrait" verticalDpi="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56216-6467-4ED9-88A5-9695BAD293FB}">
  <sheetPr>
    <tabColor theme="7" tint="-0.499984740745262"/>
  </sheetPr>
  <dimension ref="A1:H60"/>
  <sheetViews>
    <sheetView workbookViewId="0"/>
  </sheetViews>
  <sheetFormatPr defaultRowHeight="15" x14ac:dyDescent="0.25"/>
  <cols>
    <col min="1" max="1" width="31.75" customWidth="1"/>
    <col min="2" max="3" width="18.5" customWidth="1"/>
  </cols>
  <sheetData>
    <row r="1" spans="1:8" ht="20.25" thickBot="1" x14ac:dyDescent="0.35">
      <c r="A1" s="78" t="str">
        <f>'Chapter 9'!A2</f>
        <v>Figure 9.1: Comparison of GDP between the financial crisis and the pandemic</v>
      </c>
      <c r="H1" s="33"/>
    </row>
    <row r="2" spans="1:8" ht="15.75" thickTop="1" x14ac:dyDescent="0.25">
      <c r="A2" t="s">
        <v>128</v>
      </c>
      <c r="H2" s="33"/>
    </row>
    <row r="3" spans="1:8" x14ac:dyDescent="0.25">
      <c r="H3" s="33"/>
    </row>
    <row r="4" spans="1:8" ht="42" customHeight="1" x14ac:dyDescent="0.25">
      <c r="A4" s="76" t="s">
        <v>2298</v>
      </c>
      <c r="B4" s="76" t="s">
        <v>2299</v>
      </c>
      <c r="C4" s="76" t="s">
        <v>2300</v>
      </c>
    </row>
    <row r="5" spans="1:8" x14ac:dyDescent="0.25">
      <c r="A5" t="s">
        <v>2301</v>
      </c>
      <c r="B5" s="30">
        <v>100</v>
      </c>
      <c r="C5" s="30">
        <v>100</v>
      </c>
    </row>
    <row r="6" spans="1:8" x14ac:dyDescent="0.25">
      <c r="A6" t="s">
        <v>2302</v>
      </c>
      <c r="B6" s="9">
        <v>92.3</v>
      </c>
      <c r="C6" s="9">
        <v>99.1</v>
      </c>
    </row>
    <row r="7" spans="1:8" x14ac:dyDescent="0.25">
      <c r="A7" t="s">
        <v>2303</v>
      </c>
      <c r="B7" s="9">
        <v>74.900000000000006</v>
      </c>
      <c r="C7" s="9">
        <v>98.8</v>
      </c>
    </row>
    <row r="8" spans="1:8" x14ac:dyDescent="0.25">
      <c r="A8" t="s">
        <v>2304</v>
      </c>
      <c r="B8" s="9">
        <v>77</v>
      </c>
      <c r="C8" s="9">
        <v>98.2</v>
      </c>
    </row>
    <row r="9" spans="1:8" x14ac:dyDescent="0.25">
      <c r="A9" t="s">
        <v>2305</v>
      </c>
      <c r="B9" s="9">
        <v>84.2</v>
      </c>
      <c r="C9" s="9">
        <v>98.2</v>
      </c>
    </row>
    <row r="10" spans="1:8" x14ac:dyDescent="0.25">
      <c r="A10" t="s">
        <v>2306</v>
      </c>
      <c r="B10" s="9">
        <v>90.8</v>
      </c>
      <c r="C10" s="9">
        <v>97.2</v>
      </c>
    </row>
    <row r="11" spans="1:8" x14ac:dyDescent="0.25">
      <c r="A11" t="s">
        <v>2307</v>
      </c>
      <c r="B11" s="9">
        <v>92.8</v>
      </c>
      <c r="C11" s="9">
        <v>96.8</v>
      </c>
    </row>
    <row r="12" spans="1:8" x14ac:dyDescent="0.25">
      <c r="A12" t="s">
        <v>2308</v>
      </c>
      <c r="B12" s="9">
        <v>94.4</v>
      </c>
      <c r="C12" s="9">
        <v>95.8</v>
      </c>
    </row>
    <row r="13" spans="1:8" x14ac:dyDescent="0.25">
      <c r="A13" t="s">
        <v>2309</v>
      </c>
      <c r="B13" s="9">
        <v>95.1</v>
      </c>
      <c r="C13" s="9">
        <v>95.5</v>
      </c>
    </row>
    <row r="14" spans="1:8" x14ac:dyDescent="0.25">
      <c r="A14" t="s">
        <v>2310</v>
      </c>
      <c r="B14" s="9">
        <v>92.9</v>
      </c>
      <c r="C14" s="9">
        <v>95</v>
      </c>
    </row>
    <row r="15" spans="1:8" x14ac:dyDescent="0.25">
      <c r="A15" t="s">
        <v>2311</v>
      </c>
      <c r="B15" s="9">
        <v>93.8</v>
      </c>
      <c r="C15" s="9">
        <v>94.6</v>
      </c>
    </row>
    <row r="16" spans="1:8" x14ac:dyDescent="0.25">
      <c r="A16" t="s">
        <v>2312</v>
      </c>
      <c r="B16" s="9">
        <v>91.6</v>
      </c>
      <c r="C16" s="9">
        <v>93.8</v>
      </c>
    </row>
    <row r="17" spans="1:3" x14ac:dyDescent="0.25">
      <c r="A17" t="s">
        <v>2313</v>
      </c>
      <c r="B17" s="9">
        <v>92.3</v>
      </c>
      <c r="C17" s="9">
        <v>94.7</v>
      </c>
    </row>
    <row r="18" spans="1:3" x14ac:dyDescent="0.25">
      <c r="A18" t="s">
        <v>2314</v>
      </c>
      <c r="B18" s="9">
        <v>94.2</v>
      </c>
      <c r="C18" s="9">
        <v>93.5</v>
      </c>
    </row>
    <row r="19" spans="1:3" x14ac:dyDescent="0.25">
      <c r="A19" t="s">
        <v>2315</v>
      </c>
      <c r="B19" s="9">
        <v>96.9</v>
      </c>
      <c r="C19" s="9">
        <v>93.8</v>
      </c>
    </row>
    <row r="20" spans="1:3" x14ac:dyDescent="0.25">
      <c r="A20" t="s">
        <v>2316</v>
      </c>
      <c r="B20" s="9">
        <v>97.5</v>
      </c>
      <c r="C20" s="9">
        <v>94.3</v>
      </c>
    </row>
    <row r="21" spans="1:3" x14ac:dyDescent="0.25">
      <c r="A21" t="s">
        <v>2317</v>
      </c>
      <c r="B21" s="9">
        <v>98.9</v>
      </c>
      <c r="C21" s="9">
        <v>93.6</v>
      </c>
    </row>
    <row r="22" spans="1:3" x14ac:dyDescent="0.25">
      <c r="A22" t="s">
        <v>2318</v>
      </c>
      <c r="B22" s="9">
        <v>98.8</v>
      </c>
      <c r="C22" s="9">
        <v>94.1</v>
      </c>
    </row>
    <row r="23" spans="1:3" x14ac:dyDescent="0.25">
      <c r="A23" t="s">
        <v>2319</v>
      </c>
      <c r="B23" s="9">
        <v>99.2</v>
      </c>
      <c r="C23" s="9">
        <v>94.1</v>
      </c>
    </row>
    <row r="24" spans="1:3" x14ac:dyDescent="0.25">
      <c r="A24" t="s">
        <v>2320</v>
      </c>
      <c r="B24" s="9"/>
      <c r="C24" s="9">
        <v>94.2</v>
      </c>
    </row>
    <row r="25" spans="1:3" x14ac:dyDescent="0.25">
      <c r="A25" t="s">
        <v>2321</v>
      </c>
      <c r="B25" s="9"/>
      <c r="C25" s="9">
        <v>94.6</v>
      </c>
    </row>
    <row r="26" spans="1:3" x14ac:dyDescent="0.25">
      <c r="A26" t="s">
        <v>2322</v>
      </c>
      <c r="B26" s="9"/>
      <c r="C26" s="9">
        <v>93.9</v>
      </c>
    </row>
    <row r="27" spans="1:3" x14ac:dyDescent="0.25">
      <c r="A27" t="s">
        <v>2323</v>
      </c>
      <c r="B27" s="9"/>
      <c r="C27" s="9">
        <v>95.1</v>
      </c>
    </row>
    <row r="28" spans="1:3" x14ac:dyDescent="0.25">
      <c r="A28" t="s">
        <v>2324</v>
      </c>
      <c r="B28" s="9"/>
      <c r="C28" s="9">
        <v>95.8</v>
      </c>
    </row>
    <row r="29" spans="1:3" x14ac:dyDescent="0.25">
      <c r="A29" t="s">
        <v>2325</v>
      </c>
      <c r="B29" s="9"/>
      <c r="C29" s="9">
        <v>96</v>
      </c>
    </row>
    <row r="30" spans="1:3" x14ac:dyDescent="0.25">
      <c r="A30" t="s">
        <v>2326</v>
      </c>
      <c r="B30" s="9"/>
      <c r="C30" s="9">
        <v>96.3</v>
      </c>
    </row>
    <row r="31" spans="1:3" x14ac:dyDescent="0.25">
      <c r="A31" t="s">
        <v>2327</v>
      </c>
      <c r="B31" s="9"/>
      <c r="C31" s="9">
        <v>96.4</v>
      </c>
    </row>
    <row r="32" spans="1:3" x14ac:dyDescent="0.25">
      <c r="A32" t="s">
        <v>2328</v>
      </c>
      <c r="B32" s="9"/>
      <c r="C32" s="9">
        <v>96.8</v>
      </c>
    </row>
    <row r="33" spans="1:3" x14ac:dyDescent="0.25">
      <c r="A33" t="s">
        <v>2329</v>
      </c>
      <c r="B33" s="9"/>
      <c r="C33" s="9">
        <v>97</v>
      </c>
    </row>
    <row r="34" spans="1:3" x14ac:dyDescent="0.25">
      <c r="A34" t="s">
        <v>2330</v>
      </c>
      <c r="B34" s="9"/>
      <c r="C34" s="9">
        <v>97.2</v>
      </c>
    </row>
    <row r="35" spans="1:3" x14ac:dyDescent="0.25">
      <c r="A35" t="s">
        <v>2331</v>
      </c>
      <c r="B35" s="9"/>
      <c r="C35" s="9">
        <v>97.6</v>
      </c>
    </row>
    <row r="36" spans="1:3" x14ac:dyDescent="0.25">
      <c r="A36" t="s">
        <v>2332</v>
      </c>
      <c r="B36" s="9"/>
      <c r="C36" s="9">
        <v>97.2</v>
      </c>
    </row>
    <row r="37" spans="1:3" x14ac:dyDescent="0.25">
      <c r="A37" t="s">
        <v>2333</v>
      </c>
      <c r="B37" s="9"/>
      <c r="C37" s="9">
        <v>96.2</v>
      </c>
    </row>
    <row r="38" spans="1:3" x14ac:dyDescent="0.25">
      <c r="A38" t="s">
        <v>2334</v>
      </c>
      <c r="B38" s="9"/>
      <c r="C38" s="9">
        <v>96.6</v>
      </c>
    </row>
    <row r="39" spans="1:3" x14ac:dyDescent="0.25">
      <c r="A39" t="s">
        <v>2335</v>
      </c>
      <c r="B39" s="9"/>
      <c r="C39" s="9">
        <v>97.3</v>
      </c>
    </row>
    <row r="40" spans="1:3" x14ac:dyDescent="0.25">
      <c r="A40" t="s">
        <v>2336</v>
      </c>
      <c r="B40" s="9"/>
      <c r="C40" s="9">
        <v>97.9</v>
      </c>
    </row>
    <row r="41" spans="1:3" x14ac:dyDescent="0.25">
      <c r="A41" t="s">
        <v>2337</v>
      </c>
      <c r="B41" s="9"/>
      <c r="C41" s="9">
        <v>96.9</v>
      </c>
    </row>
    <row r="42" spans="1:3" x14ac:dyDescent="0.25">
      <c r="A42" t="s">
        <v>2338</v>
      </c>
      <c r="B42" s="9"/>
      <c r="C42" s="9">
        <v>98</v>
      </c>
    </row>
    <row r="43" spans="1:3" x14ac:dyDescent="0.25">
      <c r="A43" t="s">
        <v>2339</v>
      </c>
      <c r="B43" s="9"/>
      <c r="C43" s="9">
        <v>97.8</v>
      </c>
    </row>
    <row r="44" spans="1:3" x14ac:dyDescent="0.25">
      <c r="A44" t="s">
        <v>2340</v>
      </c>
      <c r="B44" s="9"/>
      <c r="C44" s="9">
        <v>98.2</v>
      </c>
    </row>
    <row r="45" spans="1:3" x14ac:dyDescent="0.25">
      <c r="A45" t="s">
        <v>2341</v>
      </c>
      <c r="B45" s="9"/>
      <c r="C45" s="9">
        <v>97.8</v>
      </c>
    </row>
    <row r="46" spans="1:3" x14ac:dyDescent="0.25">
      <c r="A46" t="s">
        <v>2342</v>
      </c>
      <c r="B46" s="9"/>
      <c r="C46" s="9">
        <v>98</v>
      </c>
    </row>
    <row r="47" spans="1:3" x14ac:dyDescent="0.25">
      <c r="A47" t="s">
        <v>2343</v>
      </c>
      <c r="B47" s="9"/>
      <c r="C47" s="9">
        <v>97.5</v>
      </c>
    </row>
    <row r="48" spans="1:3" x14ac:dyDescent="0.25">
      <c r="A48" t="s">
        <v>2344</v>
      </c>
      <c r="B48" s="9"/>
      <c r="C48" s="9">
        <v>98.5</v>
      </c>
    </row>
    <row r="49" spans="1:3" x14ac:dyDescent="0.25">
      <c r="A49" t="s">
        <v>2345</v>
      </c>
      <c r="B49" s="9"/>
      <c r="C49" s="9">
        <v>99</v>
      </c>
    </row>
    <row r="50" spans="1:3" x14ac:dyDescent="0.25">
      <c r="A50" t="s">
        <v>2346</v>
      </c>
      <c r="B50" s="9"/>
      <c r="C50" s="9">
        <v>98.8</v>
      </c>
    </row>
    <row r="51" spans="1:3" x14ac:dyDescent="0.25">
      <c r="A51" t="s">
        <v>2347</v>
      </c>
      <c r="B51" s="9"/>
      <c r="C51" s="9">
        <v>98.6</v>
      </c>
    </row>
    <row r="52" spans="1:3" x14ac:dyDescent="0.25">
      <c r="A52" t="s">
        <v>2348</v>
      </c>
      <c r="B52" s="9"/>
      <c r="C52" s="9">
        <v>99.3</v>
      </c>
    </row>
    <row r="53" spans="1:3" x14ac:dyDescent="0.25">
      <c r="A53" t="s">
        <v>2349</v>
      </c>
      <c r="B53" s="9"/>
      <c r="C53" s="9">
        <v>98.6</v>
      </c>
    </row>
    <row r="54" spans="1:3" x14ac:dyDescent="0.25">
      <c r="A54" t="s">
        <v>2350</v>
      </c>
      <c r="B54" s="9"/>
      <c r="C54" s="9">
        <v>100</v>
      </c>
    </row>
    <row r="55" spans="1:3" x14ac:dyDescent="0.25">
      <c r="A55" t="s">
        <v>2351</v>
      </c>
      <c r="B55" s="9"/>
      <c r="C55" s="9">
        <v>98.4</v>
      </c>
    </row>
    <row r="56" spans="1:3" x14ac:dyDescent="0.25">
      <c r="A56" t="s">
        <v>2352</v>
      </c>
      <c r="B56" s="9"/>
      <c r="C56" s="9">
        <v>100.2</v>
      </c>
    </row>
    <row r="57" spans="1:3" x14ac:dyDescent="0.25">
      <c r="A57" t="s">
        <v>2353</v>
      </c>
      <c r="B57" s="9"/>
      <c r="C57" s="9">
        <v>100.7</v>
      </c>
    </row>
    <row r="59" spans="1:3" x14ac:dyDescent="0.25">
      <c r="A59" s="77" t="s">
        <v>2354</v>
      </c>
    </row>
    <row r="60" spans="1:3" x14ac:dyDescent="0.25">
      <c r="A60" s="77" t="s">
        <v>2355</v>
      </c>
    </row>
  </sheetData>
  <pageMargins left="0.7" right="0.7" top="0.75" bottom="0.75" header="0.3" footer="0.3"/>
  <pageSetup paperSize="9" orientation="portrait" verticalDpi="0" r:id="rId1"/>
  <tableParts count="1">
    <tablePart r:id="rId2"/>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6E69-B74C-41A5-9D46-D27FE1B5998B}">
  <sheetPr>
    <tabColor theme="7" tint="-0.499984740745262"/>
  </sheetPr>
  <dimension ref="A1:M54"/>
  <sheetViews>
    <sheetView workbookViewId="0"/>
  </sheetViews>
  <sheetFormatPr defaultRowHeight="15" x14ac:dyDescent="0.25"/>
  <cols>
    <col min="1" max="1" width="9.75" customWidth="1"/>
    <col min="2" max="2" width="20.75" customWidth="1"/>
    <col min="3" max="3" width="20.375" customWidth="1"/>
    <col min="4" max="4" width="19.875" customWidth="1"/>
  </cols>
  <sheetData>
    <row r="1" spans="1:13" ht="20.25" thickBot="1" x14ac:dyDescent="0.35">
      <c r="A1" s="78" t="str">
        <f>'Chapter 9'!A3</f>
        <v>Figure 9.2: Real household incomes, consumer spending and savings, 2009-2021</v>
      </c>
    </row>
    <row r="2" spans="1:13" ht="15.75" thickTop="1" x14ac:dyDescent="0.25"/>
    <row r="3" spans="1:13" ht="59.25" customHeight="1" x14ac:dyDescent="0.25">
      <c r="A3" s="76" t="s">
        <v>22</v>
      </c>
      <c r="B3" s="76" t="s">
        <v>2356</v>
      </c>
      <c r="C3" s="76" t="s">
        <v>2357</v>
      </c>
      <c r="D3" s="76" t="s">
        <v>2358</v>
      </c>
    </row>
    <row r="4" spans="1:13" x14ac:dyDescent="0.25">
      <c r="A4" t="s">
        <v>2359</v>
      </c>
      <c r="B4">
        <v>100</v>
      </c>
      <c r="C4">
        <v>100</v>
      </c>
      <c r="D4" s="9">
        <v>11.6</v>
      </c>
      <c r="K4" s="9"/>
      <c r="L4" s="9"/>
      <c r="M4" s="9"/>
    </row>
    <row r="5" spans="1:13" x14ac:dyDescent="0.25">
      <c r="A5" t="s">
        <v>2360</v>
      </c>
      <c r="B5" s="9">
        <v>101</v>
      </c>
      <c r="C5" s="9">
        <v>100.1</v>
      </c>
      <c r="D5" s="9">
        <v>11.4</v>
      </c>
      <c r="K5" s="9"/>
      <c r="L5" s="9"/>
      <c r="M5" s="9"/>
    </row>
    <row r="6" spans="1:13" x14ac:dyDescent="0.25">
      <c r="A6" t="s">
        <v>2361</v>
      </c>
      <c r="B6" s="9">
        <v>102.5</v>
      </c>
      <c r="C6" s="9">
        <v>101.8</v>
      </c>
      <c r="D6" s="9">
        <v>11.5</v>
      </c>
      <c r="K6" s="9"/>
      <c r="L6" s="9"/>
      <c r="M6" s="9"/>
    </row>
    <row r="7" spans="1:13" x14ac:dyDescent="0.25">
      <c r="A7" t="s">
        <v>243</v>
      </c>
      <c r="B7" s="9">
        <v>100.9</v>
      </c>
      <c r="C7" s="9">
        <v>100.2</v>
      </c>
      <c r="D7" s="9">
        <v>12</v>
      </c>
      <c r="K7" s="9"/>
      <c r="L7" s="9"/>
      <c r="M7" s="9"/>
    </row>
    <row r="8" spans="1:13" x14ac:dyDescent="0.25">
      <c r="A8" t="s">
        <v>244</v>
      </c>
      <c r="B8" s="9">
        <v>103</v>
      </c>
      <c r="C8" s="9">
        <v>100.8</v>
      </c>
      <c r="D8" s="9">
        <v>11.7</v>
      </c>
      <c r="K8" s="9"/>
      <c r="L8" s="9"/>
      <c r="M8" s="9"/>
    </row>
    <row r="9" spans="1:13" x14ac:dyDescent="0.25">
      <c r="A9" t="s">
        <v>245</v>
      </c>
      <c r="B9" s="9">
        <v>103.1</v>
      </c>
      <c r="C9" s="9">
        <v>100.5</v>
      </c>
      <c r="D9" s="9">
        <v>10.9</v>
      </c>
      <c r="K9" s="9"/>
      <c r="L9" s="9"/>
      <c r="M9" s="9"/>
    </row>
    <row r="10" spans="1:13" x14ac:dyDescent="0.25">
      <c r="A10" t="s">
        <v>246</v>
      </c>
      <c r="B10" s="9">
        <v>103.8</v>
      </c>
      <c r="C10" s="9">
        <v>100.6</v>
      </c>
      <c r="D10" s="9">
        <v>10.4</v>
      </c>
      <c r="K10" s="9"/>
      <c r="L10" s="9"/>
      <c r="M10" s="9"/>
    </row>
    <row r="11" spans="1:13" x14ac:dyDescent="0.25">
      <c r="A11" t="s">
        <v>247</v>
      </c>
      <c r="B11" s="9">
        <v>102.5</v>
      </c>
      <c r="C11" s="9">
        <v>97.5</v>
      </c>
      <c r="D11" s="9">
        <v>7.9</v>
      </c>
      <c r="K11" s="9"/>
      <c r="L11" s="9"/>
      <c r="M11" s="9"/>
    </row>
    <row r="12" spans="1:13" x14ac:dyDescent="0.25">
      <c r="A12" t="s">
        <v>248</v>
      </c>
      <c r="B12" s="9">
        <v>102.1</v>
      </c>
      <c r="C12" s="9">
        <v>99.3</v>
      </c>
      <c r="D12" s="9">
        <v>9.9</v>
      </c>
      <c r="K12" s="9"/>
      <c r="L12" s="9"/>
      <c r="M12" s="9"/>
    </row>
    <row r="13" spans="1:13" x14ac:dyDescent="0.25">
      <c r="A13" t="s">
        <v>249</v>
      </c>
      <c r="B13" s="9">
        <v>102.2</v>
      </c>
      <c r="C13" s="9">
        <v>99.3</v>
      </c>
      <c r="D13" s="9">
        <v>9.6999999999999993</v>
      </c>
      <c r="K13" s="9"/>
      <c r="L13" s="9"/>
      <c r="M13" s="9"/>
    </row>
    <row r="14" spans="1:13" x14ac:dyDescent="0.25">
      <c r="A14" t="s">
        <v>250</v>
      </c>
      <c r="B14" s="9">
        <v>103.2</v>
      </c>
      <c r="C14" s="9">
        <v>98.6</v>
      </c>
      <c r="D14" s="9">
        <v>8.9</v>
      </c>
      <c r="K14" s="9"/>
      <c r="L14" s="9"/>
      <c r="M14" s="9"/>
    </row>
    <row r="15" spans="1:13" x14ac:dyDescent="0.25">
      <c r="A15" t="s">
        <v>251</v>
      </c>
      <c r="B15" s="9">
        <v>103.1</v>
      </c>
      <c r="C15" s="9">
        <v>100.1</v>
      </c>
      <c r="D15" s="9">
        <v>9.5</v>
      </c>
      <c r="K15" s="9"/>
      <c r="L15" s="9"/>
      <c r="M15" s="9"/>
    </row>
    <row r="16" spans="1:13" x14ac:dyDescent="0.25">
      <c r="A16" t="s">
        <v>252</v>
      </c>
      <c r="B16" s="9">
        <v>103.8</v>
      </c>
      <c r="C16" s="9">
        <v>101.5</v>
      </c>
      <c r="D16" s="9">
        <v>9.5</v>
      </c>
      <c r="K16" s="9"/>
      <c r="L16" s="9"/>
      <c r="M16" s="9"/>
    </row>
    <row r="17" spans="1:13" x14ac:dyDescent="0.25">
      <c r="A17" t="s">
        <v>253</v>
      </c>
      <c r="B17" s="9">
        <v>104.6</v>
      </c>
      <c r="C17" s="9">
        <v>101.6</v>
      </c>
      <c r="D17" s="9">
        <v>9</v>
      </c>
      <c r="K17" s="9"/>
      <c r="L17" s="9"/>
      <c r="M17" s="9"/>
    </row>
    <row r="18" spans="1:13" x14ac:dyDescent="0.25">
      <c r="A18" t="s">
        <v>254</v>
      </c>
      <c r="B18" s="9">
        <v>105.9</v>
      </c>
      <c r="C18" s="9">
        <v>101.5</v>
      </c>
      <c r="D18" s="9">
        <v>6.7</v>
      </c>
      <c r="K18" s="9"/>
      <c r="L18" s="9"/>
      <c r="M18" s="9"/>
    </row>
    <row r="19" spans="1:13" x14ac:dyDescent="0.25">
      <c r="A19" t="s">
        <v>255</v>
      </c>
      <c r="B19" s="9">
        <v>105.7</v>
      </c>
      <c r="C19" s="9">
        <v>100</v>
      </c>
      <c r="D19" s="9">
        <v>6.3</v>
      </c>
      <c r="K19" s="9"/>
      <c r="L19" s="9"/>
      <c r="M19" s="9"/>
    </row>
    <row r="20" spans="1:13" x14ac:dyDescent="0.25">
      <c r="A20" t="s">
        <v>256</v>
      </c>
      <c r="B20" s="9">
        <v>106.7</v>
      </c>
      <c r="C20" s="9">
        <v>102.7</v>
      </c>
      <c r="D20" s="9">
        <v>8</v>
      </c>
      <c r="K20" s="9"/>
      <c r="L20" s="9"/>
      <c r="M20" s="9"/>
    </row>
    <row r="21" spans="1:13" x14ac:dyDescent="0.25">
      <c r="A21" t="s">
        <v>257</v>
      </c>
      <c r="B21" s="9">
        <v>108</v>
      </c>
      <c r="C21" s="9">
        <v>104.6</v>
      </c>
      <c r="D21" s="9">
        <v>8.4</v>
      </c>
      <c r="K21" s="9"/>
      <c r="L21" s="9"/>
      <c r="M21" s="9"/>
    </row>
    <row r="22" spans="1:13" x14ac:dyDescent="0.25">
      <c r="A22" t="s">
        <v>258</v>
      </c>
      <c r="B22" s="9">
        <v>108.1</v>
      </c>
      <c r="C22" s="9">
        <v>104.5</v>
      </c>
      <c r="D22" s="9">
        <v>9.4</v>
      </c>
      <c r="K22" s="9"/>
      <c r="L22" s="9"/>
      <c r="M22" s="9"/>
    </row>
    <row r="23" spans="1:13" x14ac:dyDescent="0.25">
      <c r="A23" t="s">
        <v>259</v>
      </c>
      <c r="B23" s="9">
        <v>108.7</v>
      </c>
      <c r="C23" s="9">
        <v>104</v>
      </c>
      <c r="D23" s="9">
        <v>9.1</v>
      </c>
      <c r="K23" s="9"/>
      <c r="L23" s="9"/>
      <c r="M23" s="9"/>
    </row>
    <row r="24" spans="1:13" x14ac:dyDescent="0.25">
      <c r="A24" t="s">
        <v>260</v>
      </c>
      <c r="B24" s="9">
        <v>109.6</v>
      </c>
      <c r="C24" s="9">
        <v>104.9</v>
      </c>
      <c r="D24" s="9">
        <v>8.6</v>
      </c>
      <c r="K24" s="9"/>
      <c r="L24" s="9"/>
      <c r="M24" s="9"/>
    </row>
    <row r="25" spans="1:13" x14ac:dyDescent="0.25">
      <c r="A25" t="s">
        <v>261</v>
      </c>
      <c r="B25" s="9">
        <v>111</v>
      </c>
      <c r="C25" s="9">
        <v>104.9</v>
      </c>
      <c r="D25" s="9">
        <v>7.7</v>
      </c>
      <c r="K25" s="9"/>
      <c r="L25" s="9"/>
      <c r="M25" s="9"/>
    </row>
    <row r="26" spans="1:13" x14ac:dyDescent="0.25">
      <c r="A26" t="s">
        <v>262</v>
      </c>
      <c r="B26" s="9">
        <v>111.3</v>
      </c>
      <c r="C26" s="9">
        <v>105.9</v>
      </c>
      <c r="D26" s="9">
        <v>7.4</v>
      </c>
      <c r="K26" s="9"/>
      <c r="L26" s="9"/>
      <c r="M26" s="9"/>
    </row>
    <row r="27" spans="1:13" x14ac:dyDescent="0.25">
      <c r="A27" t="s">
        <v>263</v>
      </c>
      <c r="B27" s="9">
        <v>112.6</v>
      </c>
      <c r="C27" s="9">
        <v>108.4</v>
      </c>
      <c r="D27" s="9">
        <v>8.1</v>
      </c>
      <c r="K27" s="9"/>
      <c r="L27" s="9"/>
      <c r="M27" s="9"/>
    </row>
    <row r="28" spans="1:13" x14ac:dyDescent="0.25">
      <c r="A28" t="s">
        <v>264</v>
      </c>
      <c r="B28" s="9">
        <v>113.8</v>
      </c>
      <c r="C28" s="9">
        <v>111</v>
      </c>
      <c r="D28" s="9">
        <v>8.9</v>
      </c>
      <c r="K28" s="9"/>
      <c r="L28" s="9"/>
      <c r="M28" s="9"/>
    </row>
    <row r="29" spans="1:13" x14ac:dyDescent="0.25">
      <c r="A29" t="s">
        <v>265</v>
      </c>
      <c r="B29" s="9">
        <v>115.6</v>
      </c>
      <c r="C29" s="9">
        <v>114.4</v>
      </c>
      <c r="D29" s="9">
        <v>9.6999999999999993</v>
      </c>
      <c r="K29" s="9"/>
      <c r="L29" s="9"/>
      <c r="M29" s="9"/>
    </row>
    <row r="30" spans="1:13" x14ac:dyDescent="0.25">
      <c r="A30" t="s">
        <v>266</v>
      </c>
      <c r="B30" s="9">
        <v>114.5</v>
      </c>
      <c r="C30" s="9">
        <v>113.2</v>
      </c>
      <c r="D30" s="9">
        <v>10.1</v>
      </c>
      <c r="K30" s="9"/>
      <c r="L30" s="9"/>
      <c r="M30" s="9"/>
    </row>
    <row r="31" spans="1:13" x14ac:dyDescent="0.25">
      <c r="A31" t="s">
        <v>267</v>
      </c>
      <c r="B31" s="9">
        <v>117.4</v>
      </c>
      <c r="C31" s="9">
        <v>112.7</v>
      </c>
      <c r="D31" s="9">
        <v>8.3000000000000007</v>
      </c>
      <c r="K31" s="9"/>
      <c r="L31" s="9"/>
      <c r="M31" s="9"/>
    </row>
    <row r="32" spans="1:13" x14ac:dyDescent="0.25">
      <c r="A32" t="s">
        <v>268</v>
      </c>
      <c r="B32" s="9">
        <v>118.2</v>
      </c>
      <c r="C32" s="9">
        <v>113.1</v>
      </c>
      <c r="D32" s="9">
        <v>7.3</v>
      </c>
      <c r="K32" s="9"/>
      <c r="L32" s="9"/>
      <c r="M32" s="9"/>
    </row>
    <row r="33" spans="1:13" x14ac:dyDescent="0.25">
      <c r="A33" t="s">
        <v>269</v>
      </c>
      <c r="B33" s="9">
        <v>119.3</v>
      </c>
      <c r="C33" s="9">
        <v>112.3</v>
      </c>
      <c r="D33" s="9">
        <v>6</v>
      </c>
      <c r="K33" s="9"/>
      <c r="L33" s="9"/>
      <c r="M33" s="9"/>
    </row>
    <row r="34" spans="1:13" x14ac:dyDescent="0.25">
      <c r="A34" t="s">
        <v>270</v>
      </c>
      <c r="B34" s="9">
        <v>119.6</v>
      </c>
      <c r="C34" s="9">
        <v>111</v>
      </c>
      <c r="D34" s="9">
        <v>4.0999999999999996</v>
      </c>
      <c r="K34" s="9"/>
      <c r="L34" s="9"/>
      <c r="M34" s="9"/>
    </row>
    <row r="35" spans="1:13" x14ac:dyDescent="0.25">
      <c r="A35" t="s">
        <v>271</v>
      </c>
      <c r="B35" s="9">
        <v>120.2</v>
      </c>
      <c r="C35" s="9">
        <v>111.3</v>
      </c>
      <c r="D35" s="9">
        <v>3.7</v>
      </c>
      <c r="K35" s="9"/>
      <c r="L35" s="9"/>
      <c r="M35" s="9"/>
    </row>
    <row r="36" spans="1:13" x14ac:dyDescent="0.25">
      <c r="A36" t="s">
        <v>272</v>
      </c>
      <c r="B36" s="9">
        <v>120</v>
      </c>
      <c r="C36" s="9">
        <v>113.3</v>
      </c>
      <c r="D36" s="9">
        <v>5.4</v>
      </c>
      <c r="K36" s="9"/>
      <c r="L36" s="9"/>
      <c r="M36" s="9"/>
    </row>
    <row r="37" spans="1:13" x14ac:dyDescent="0.25">
      <c r="A37" t="s">
        <v>273</v>
      </c>
      <c r="B37" s="9">
        <v>120.5</v>
      </c>
      <c r="C37" s="9">
        <v>114.1</v>
      </c>
      <c r="D37" s="9">
        <v>5.4</v>
      </c>
      <c r="K37" s="9"/>
      <c r="L37" s="9"/>
      <c r="M37" s="9"/>
    </row>
    <row r="38" spans="1:13" x14ac:dyDescent="0.25">
      <c r="A38" t="s">
        <v>274</v>
      </c>
      <c r="B38" s="9">
        <v>121.1</v>
      </c>
      <c r="C38" s="9">
        <v>114.4</v>
      </c>
      <c r="D38" s="9">
        <v>4.8</v>
      </c>
      <c r="K38" s="9"/>
      <c r="L38" s="9"/>
      <c r="M38" s="9"/>
    </row>
    <row r="39" spans="1:13" x14ac:dyDescent="0.25">
      <c r="A39" t="s">
        <v>275</v>
      </c>
      <c r="B39" s="9">
        <v>122.2</v>
      </c>
      <c r="C39" s="9">
        <v>115.6</v>
      </c>
      <c r="D39" s="9">
        <v>4.7</v>
      </c>
      <c r="K39" s="9"/>
      <c r="L39" s="9"/>
      <c r="M39" s="9"/>
    </row>
    <row r="40" spans="1:13" x14ac:dyDescent="0.25">
      <c r="A40" t="s">
        <v>276</v>
      </c>
      <c r="B40" s="9">
        <v>122.4</v>
      </c>
      <c r="C40" s="9">
        <v>115.8</v>
      </c>
      <c r="D40" s="9">
        <v>4.7</v>
      </c>
      <c r="K40" s="9"/>
      <c r="L40" s="9"/>
      <c r="M40" s="9"/>
    </row>
    <row r="41" spans="1:13" x14ac:dyDescent="0.25">
      <c r="A41" t="s">
        <v>277</v>
      </c>
      <c r="B41" s="9">
        <v>123.4</v>
      </c>
      <c r="C41" s="9">
        <v>116.6</v>
      </c>
      <c r="D41" s="9">
        <v>4.5999999999999996</v>
      </c>
      <c r="K41" s="9"/>
      <c r="L41" s="9"/>
      <c r="M41" s="9"/>
    </row>
    <row r="42" spans="1:13" x14ac:dyDescent="0.25">
      <c r="A42" t="s">
        <v>278</v>
      </c>
      <c r="B42" s="9">
        <v>124.1</v>
      </c>
      <c r="C42" s="9">
        <v>117.9</v>
      </c>
      <c r="D42" s="9">
        <v>5.0999999999999996</v>
      </c>
      <c r="K42" s="9"/>
      <c r="L42" s="9"/>
      <c r="M42" s="9"/>
    </row>
    <row r="43" spans="1:13" x14ac:dyDescent="0.25">
      <c r="A43" t="s">
        <v>279</v>
      </c>
      <c r="B43" s="9">
        <v>124.1</v>
      </c>
      <c r="C43" s="9">
        <v>117.2</v>
      </c>
      <c r="D43" s="9">
        <v>4.2</v>
      </c>
      <c r="K43" s="9"/>
      <c r="L43" s="9"/>
      <c r="M43" s="9"/>
    </row>
    <row r="44" spans="1:13" x14ac:dyDescent="0.25">
      <c r="A44" t="s">
        <v>280</v>
      </c>
      <c r="B44" s="9">
        <v>125.2</v>
      </c>
      <c r="C44" s="9">
        <v>118.4</v>
      </c>
      <c r="D44" s="9">
        <v>4.3</v>
      </c>
      <c r="K44" s="9"/>
      <c r="L44" s="9"/>
      <c r="M44" s="9"/>
    </row>
    <row r="45" spans="1:13" x14ac:dyDescent="0.25">
      <c r="A45" t="s">
        <v>281</v>
      </c>
      <c r="B45" s="9">
        <v>124.8</v>
      </c>
      <c r="C45" s="9">
        <v>117.5</v>
      </c>
      <c r="D45" s="9">
        <v>4.3</v>
      </c>
      <c r="K45" s="9"/>
      <c r="L45" s="9"/>
      <c r="M45" s="9"/>
    </row>
    <row r="46" spans="1:13" x14ac:dyDescent="0.25">
      <c r="A46" t="s">
        <v>282</v>
      </c>
      <c r="B46" s="9">
        <v>124</v>
      </c>
      <c r="C46" s="9">
        <v>119</v>
      </c>
      <c r="D46" s="9">
        <v>5.7</v>
      </c>
      <c r="K46" s="9"/>
      <c r="L46" s="9"/>
      <c r="M46" s="9"/>
    </row>
    <row r="47" spans="1:13" x14ac:dyDescent="0.25">
      <c r="A47" t="s">
        <v>283</v>
      </c>
      <c r="B47" s="9">
        <v>120.8</v>
      </c>
      <c r="C47" s="9">
        <v>116.8</v>
      </c>
      <c r="D47" s="9">
        <v>6.3</v>
      </c>
      <c r="K47" s="9"/>
      <c r="L47" s="9"/>
      <c r="M47" s="9"/>
    </row>
    <row r="48" spans="1:13" x14ac:dyDescent="0.25">
      <c r="A48" t="s">
        <v>284</v>
      </c>
      <c r="B48" s="9">
        <v>96.3</v>
      </c>
      <c r="C48" s="9">
        <v>112.8</v>
      </c>
      <c r="D48" s="9">
        <v>22.5</v>
      </c>
      <c r="K48" s="9"/>
      <c r="L48" s="9"/>
      <c r="M48" s="9"/>
    </row>
    <row r="49" spans="1:13" x14ac:dyDescent="0.25">
      <c r="A49" t="s">
        <v>285</v>
      </c>
      <c r="B49" s="9">
        <v>115.5</v>
      </c>
      <c r="C49" s="9">
        <v>118.1</v>
      </c>
      <c r="D49" s="9">
        <v>11.7</v>
      </c>
      <c r="K49" s="9"/>
      <c r="L49" s="9"/>
      <c r="M49" s="9"/>
    </row>
    <row r="50" spans="1:13" x14ac:dyDescent="0.25">
      <c r="A50" t="s">
        <v>286</v>
      </c>
      <c r="B50" s="9">
        <v>113.4</v>
      </c>
      <c r="C50" s="9">
        <v>118.8</v>
      </c>
      <c r="D50" s="9">
        <v>13.2</v>
      </c>
      <c r="K50" s="9"/>
      <c r="L50" s="9"/>
      <c r="M50" s="9"/>
    </row>
    <row r="51" spans="1:13" x14ac:dyDescent="0.25">
      <c r="A51" t="s">
        <v>287</v>
      </c>
      <c r="B51" s="9">
        <v>108.4</v>
      </c>
      <c r="C51" s="9">
        <v>118.3</v>
      </c>
      <c r="D51" s="9">
        <v>18</v>
      </c>
      <c r="K51" s="9"/>
      <c r="L51" s="9"/>
      <c r="M51" s="9"/>
    </row>
    <row r="52" spans="1:13" x14ac:dyDescent="0.25">
      <c r="A52" t="s">
        <v>288</v>
      </c>
      <c r="B52" s="9">
        <v>116.2</v>
      </c>
      <c r="C52" s="9">
        <v>117.3</v>
      </c>
      <c r="D52" s="9">
        <v>11.3</v>
      </c>
      <c r="K52" s="9"/>
      <c r="L52" s="9"/>
      <c r="M52" s="9"/>
    </row>
    <row r="54" spans="1:13" x14ac:dyDescent="0.25">
      <c r="A54" s="77" t="s">
        <v>2362</v>
      </c>
    </row>
  </sheetData>
  <pageMargins left="0.7" right="0.7" top="0.75" bottom="0.75" header="0.3" footer="0.3"/>
  <pageSetup paperSize="9" orientation="portrait" verticalDpi="0" r:id="rId1"/>
  <tableParts count="1">
    <tablePart r:id="rId2"/>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83FA2-1C6A-415D-8847-193561E204C5}">
  <sheetPr>
    <tabColor theme="7" tint="-0.499984740745262"/>
  </sheetPr>
  <dimension ref="A1:C339"/>
  <sheetViews>
    <sheetView workbookViewId="0"/>
  </sheetViews>
  <sheetFormatPr defaultRowHeight="15" x14ac:dyDescent="0.25"/>
  <cols>
    <col min="2" max="3" width="19.875" customWidth="1"/>
  </cols>
  <sheetData>
    <row r="1" spans="1:3" ht="20.25" thickBot="1" x14ac:dyDescent="0.35">
      <c r="A1" s="78" t="str">
        <f>'Chapter 9'!A4</f>
        <v>Figure 9.3: Consumer confidence, UK, 1994-2021</v>
      </c>
    </row>
    <row r="2" spans="1:3" ht="15.75" thickTop="1" x14ac:dyDescent="0.25">
      <c r="A2" t="s">
        <v>128</v>
      </c>
    </row>
    <row r="4" spans="1:3" ht="45.75" customHeight="1" x14ac:dyDescent="0.25">
      <c r="A4" s="153" t="s">
        <v>359</v>
      </c>
      <c r="B4" s="154" t="s">
        <v>2363</v>
      </c>
      <c r="C4" s="154" t="s">
        <v>2364</v>
      </c>
    </row>
    <row r="5" spans="1:3" x14ac:dyDescent="0.25">
      <c r="A5" s="29">
        <v>34335</v>
      </c>
      <c r="B5">
        <v>-7</v>
      </c>
    </row>
    <row r="6" spans="1:3" x14ac:dyDescent="0.25">
      <c r="A6" s="29">
        <v>34366</v>
      </c>
      <c r="B6">
        <v>-13</v>
      </c>
    </row>
    <row r="7" spans="1:3" x14ac:dyDescent="0.25">
      <c r="A7" s="29">
        <v>34394</v>
      </c>
      <c r="B7">
        <v>-17</v>
      </c>
    </row>
    <row r="8" spans="1:3" x14ac:dyDescent="0.25">
      <c r="A8" s="29">
        <v>34425</v>
      </c>
      <c r="B8">
        <v>-18</v>
      </c>
    </row>
    <row r="9" spans="1:3" x14ac:dyDescent="0.25">
      <c r="A9" s="29">
        <v>34455</v>
      </c>
      <c r="B9">
        <v>-15</v>
      </c>
    </row>
    <row r="10" spans="1:3" x14ac:dyDescent="0.25">
      <c r="A10" s="29">
        <v>34486</v>
      </c>
      <c r="B10">
        <v>-12</v>
      </c>
    </row>
    <row r="11" spans="1:3" x14ac:dyDescent="0.25">
      <c r="A11" s="29">
        <v>34516</v>
      </c>
      <c r="B11">
        <v>-11</v>
      </c>
    </row>
    <row r="12" spans="1:3" x14ac:dyDescent="0.25">
      <c r="A12" s="29">
        <v>34547</v>
      </c>
      <c r="B12">
        <v>-8</v>
      </c>
    </row>
    <row r="13" spans="1:3" x14ac:dyDescent="0.25">
      <c r="A13" s="29">
        <v>34578</v>
      </c>
      <c r="B13">
        <v>-9</v>
      </c>
    </row>
    <row r="14" spans="1:3" x14ac:dyDescent="0.25">
      <c r="A14" s="29">
        <v>34608</v>
      </c>
      <c r="B14">
        <v>-11</v>
      </c>
    </row>
    <row r="15" spans="1:3" x14ac:dyDescent="0.25">
      <c r="A15" s="29">
        <v>34639</v>
      </c>
      <c r="B15">
        <v>-8</v>
      </c>
    </row>
    <row r="16" spans="1:3" x14ac:dyDescent="0.25">
      <c r="A16" s="29">
        <v>34669</v>
      </c>
      <c r="B16">
        <v>-18</v>
      </c>
    </row>
    <row r="17" spans="1:2" x14ac:dyDescent="0.25">
      <c r="A17" s="29">
        <v>34700</v>
      </c>
      <c r="B17">
        <v>-9</v>
      </c>
    </row>
    <row r="18" spans="1:2" x14ac:dyDescent="0.25">
      <c r="A18" s="29">
        <v>34731</v>
      </c>
      <c r="B18">
        <v>-12</v>
      </c>
    </row>
    <row r="19" spans="1:2" x14ac:dyDescent="0.25">
      <c r="A19" s="29">
        <v>34759</v>
      </c>
      <c r="B19">
        <v>-14</v>
      </c>
    </row>
    <row r="20" spans="1:2" x14ac:dyDescent="0.25">
      <c r="A20" s="29">
        <v>34790</v>
      </c>
      <c r="B20">
        <v>-12</v>
      </c>
    </row>
    <row r="21" spans="1:2" x14ac:dyDescent="0.25">
      <c r="A21" s="29">
        <v>34820</v>
      </c>
      <c r="B21">
        <v>-9</v>
      </c>
    </row>
    <row r="22" spans="1:2" x14ac:dyDescent="0.25">
      <c r="A22" s="29">
        <v>34851</v>
      </c>
      <c r="B22">
        <v>-10</v>
      </c>
    </row>
    <row r="23" spans="1:2" x14ac:dyDescent="0.25">
      <c r="A23" s="29">
        <v>34881</v>
      </c>
      <c r="B23">
        <v>-7</v>
      </c>
    </row>
    <row r="24" spans="1:2" x14ac:dyDescent="0.25">
      <c r="A24" s="29">
        <v>34912</v>
      </c>
      <c r="B24">
        <v>-7</v>
      </c>
    </row>
    <row r="25" spans="1:2" x14ac:dyDescent="0.25">
      <c r="A25" s="29">
        <v>34943</v>
      </c>
      <c r="B25">
        <v>-8</v>
      </c>
    </row>
    <row r="26" spans="1:2" x14ac:dyDescent="0.25">
      <c r="A26" s="29">
        <v>34973</v>
      </c>
      <c r="B26">
        <v>-8</v>
      </c>
    </row>
    <row r="27" spans="1:2" x14ac:dyDescent="0.25">
      <c r="A27" s="29">
        <v>35004</v>
      </c>
      <c r="B27">
        <v>-10</v>
      </c>
    </row>
    <row r="28" spans="1:2" x14ac:dyDescent="0.25">
      <c r="A28" s="29">
        <v>35034</v>
      </c>
      <c r="B28">
        <v>-11</v>
      </c>
    </row>
    <row r="29" spans="1:2" x14ac:dyDescent="0.25">
      <c r="A29" s="29">
        <v>35065</v>
      </c>
      <c r="B29">
        <v>-5</v>
      </c>
    </row>
    <row r="30" spans="1:2" x14ac:dyDescent="0.25">
      <c r="A30" s="29">
        <v>35096</v>
      </c>
      <c r="B30">
        <v>-10</v>
      </c>
    </row>
    <row r="31" spans="1:2" x14ac:dyDescent="0.25">
      <c r="A31" s="29">
        <v>35125</v>
      </c>
      <c r="B31">
        <v>-8</v>
      </c>
    </row>
    <row r="32" spans="1:2" x14ac:dyDescent="0.25">
      <c r="A32" s="29">
        <v>35156</v>
      </c>
      <c r="B32">
        <v>-8</v>
      </c>
    </row>
    <row r="33" spans="1:2" x14ac:dyDescent="0.25">
      <c r="A33" s="29">
        <v>35186</v>
      </c>
      <c r="B33">
        <v>-6</v>
      </c>
    </row>
    <row r="34" spans="1:2" x14ac:dyDescent="0.25">
      <c r="A34" s="29">
        <v>35217</v>
      </c>
      <c r="B34">
        <v>-7</v>
      </c>
    </row>
    <row r="35" spans="1:2" x14ac:dyDescent="0.25">
      <c r="A35" s="29">
        <v>35247</v>
      </c>
      <c r="B35">
        <v>-4</v>
      </c>
    </row>
    <row r="36" spans="1:2" x14ac:dyDescent="0.25">
      <c r="A36" s="29">
        <v>35278</v>
      </c>
      <c r="B36">
        <v>-3</v>
      </c>
    </row>
    <row r="37" spans="1:2" x14ac:dyDescent="0.25">
      <c r="A37" s="29">
        <v>35309</v>
      </c>
      <c r="B37">
        <v>-1</v>
      </c>
    </row>
    <row r="38" spans="1:2" x14ac:dyDescent="0.25">
      <c r="A38" s="29">
        <v>35339</v>
      </c>
      <c r="B38">
        <v>-3</v>
      </c>
    </row>
    <row r="39" spans="1:2" x14ac:dyDescent="0.25">
      <c r="A39" s="29">
        <v>35370</v>
      </c>
      <c r="B39">
        <v>1</v>
      </c>
    </row>
    <row r="40" spans="1:2" x14ac:dyDescent="0.25">
      <c r="A40" s="29">
        <v>35400</v>
      </c>
      <c r="B40">
        <v>-4</v>
      </c>
    </row>
    <row r="41" spans="1:2" x14ac:dyDescent="0.25">
      <c r="A41" s="29">
        <v>35431</v>
      </c>
      <c r="B41">
        <v>2</v>
      </c>
    </row>
    <row r="42" spans="1:2" x14ac:dyDescent="0.25">
      <c r="A42" s="29">
        <v>35462</v>
      </c>
      <c r="B42">
        <v>2</v>
      </c>
    </row>
    <row r="43" spans="1:2" x14ac:dyDescent="0.25">
      <c r="A43" s="29">
        <v>35490</v>
      </c>
      <c r="B43">
        <v>1</v>
      </c>
    </row>
    <row r="44" spans="1:2" x14ac:dyDescent="0.25">
      <c r="A44" s="29">
        <v>35521</v>
      </c>
      <c r="B44">
        <v>-1</v>
      </c>
    </row>
    <row r="45" spans="1:2" x14ac:dyDescent="0.25">
      <c r="A45" s="29">
        <v>35551</v>
      </c>
      <c r="B45">
        <v>6</v>
      </c>
    </row>
    <row r="46" spans="1:2" x14ac:dyDescent="0.25">
      <c r="A46" s="29">
        <v>35582</v>
      </c>
      <c r="B46">
        <v>8</v>
      </c>
    </row>
    <row r="47" spans="1:2" x14ac:dyDescent="0.25">
      <c r="A47" s="29">
        <v>35612</v>
      </c>
      <c r="B47">
        <v>8</v>
      </c>
    </row>
    <row r="48" spans="1:2" x14ac:dyDescent="0.25">
      <c r="A48" s="29">
        <v>35643</v>
      </c>
      <c r="B48">
        <v>10</v>
      </c>
    </row>
    <row r="49" spans="1:2" x14ac:dyDescent="0.25">
      <c r="A49" s="29">
        <v>35674</v>
      </c>
      <c r="B49">
        <v>8</v>
      </c>
    </row>
    <row r="50" spans="1:2" x14ac:dyDescent="0.25">
      <c r="A50" s="29">
        <v>35704</v>
      </c>
      <c r="B50">
        <v>7</v>
      </c>
    </row>
    <row r="51" spans="1:2" x14ac:dyDescent="0.25">
      <c r="A51" s="29">
        <v>35735</v>
      </c>
      <c r="B51">
        <v>2</v>
      </c>
    </row>
    <row r="52" spans="1:2" x14ac:dyDescent="0.25">
      <c r="A52" s="29">
        <v>35765</v>
      </c>
      <c r="B52">
        <v>0</v>
      </c>
    </row>
    <row r="53" spans="1:2" x14ac:dyDescent="0.25">
      <c r="A53" s="29">
        <v>35796</v>
      </c>
      <c r="B53">
        <v>4</v>
      </c>
    </row>
    <row r="54" spans="1:2" x14ac:dyDescent="0.25">
      <c r="A54" s="29">
        <v>35827</v>
      </c>
      <c r="B54">
        <v>4</v>
      </c>
    </row>
    <row r="55" spans="1:2" x14ac:dyDescent="0.25">
      <c r="A55" s="29">
        <v>35855</v>
      </c>
      <c r="B55">
        <v>2</v>
      </c>
    </row>
    <row r="56" spans="1:2" x14ac:dyDescent="0.25">
      <c r="A56" s="29">
        <v>35886</v>
      </c>
      <c r="B56">
        <v>4</v>
      </c>
    </row>
    <row r="57" spans="1:2" x14ac:dyDescent="0.25">
      <c r="A57" s="29">
        <v>35916</v>
      </c>
      <c r="B57">
        <v>7</v>
      </c>
    </row>
    <row r="58" spans="1:2" x14ac:dyDescent="0.25">
      <c r="A58" s="29">
        <v>35947</v>
      </c>
      <c r="B58">
        <v>2</v>
      </c>
    </row>
    <row r="59" spans="1:2" x14ac:dyDescent="0.25">
      <c r="A59" s="29">
        <v>35977</v>
      </c>
      <c r="B59">
        <v>-1</v>
      </c>
    </row>
    <row r="60" spans="1:2" x14ac:dyDescent="0.25">
      <c r="A60" s="29">
        <v>36008</v>
      </c>
      <c r="B60">
        <v>-5</v>
      </c>
    </row>
    <row r="61" spans="1:2" x14ac:dyDescent="0.25">
      <c r="A61" s="29">
        <v>36039</v>
      </c>
      <c r="B61">
        <v>-3</v>
      </c>
    </row>
    <row r="62" spans="1:2" x14ac:dyDescent="0.25">
      <c r="A62" s="29">
        <v>36069</v>
      </c>
      <c r="B62">
        <v>-9</v>
      </c>
    </row>
    <row r="63" spans="1:2" x14ac:dyDescent="0.25">
      <c r="A63" s="29">
        <v>36100</v>
      </c>
      <c r="B63">
        <v>-7</v>
      </c>
    </row>
    <row r="64" spans="1:2" x14ac:dyDescent="0.25">
      <c r="A64" s="29">
        <v>36130</v>
      </c>
      <c r="B64">
        <v>-8</v>
      </c>
    </row>
    <row r="65" spans="1:2" x14ac:dyDescent="0.25">
      <c r="A65" s="29">
        <v>36161</v>
      </c>
      <c r="B65">
        <v>-3</v>
      </c>
    </row>
    <row r="66" spans="1:2" x14ac:dyDescent="0.25">
      <c r="A66" s="29">
        <v>36192</v>
      </c>
      <c r="B66">
        <v>-1</v>
      </c>
    </row>
    <row r="67" spans="1:2" x14ac:dyDescent="0.25">
      <c r="A67" s="29">
        <v>36220</v>
      </c>
      <c r="B67">
        <v>1</v>
      </c>
    </row>
    <row r="68" spans="1:2" x14ac:dyDescent="0.25">
      <c r="A68" s="29">
        <v>36251</v>
      </c>
      <c r="B68">
        <v>1</v>
      </c>
    </row>
    <row r="69" spans="1:2" x14ac:dyDescent="0.25">
      <c r="A69" s="29">
        <v>36281</v>
      </c>
      <c r="B69">
        <v>6</v>
      </c>
    </row>
    <row r="70" spans="1:2" x14ac:dyDescent="0.25">
      <c r="A70" s="29">
        <v>36312</v>
      </c>
      <c r="B70">
        <v>5</v>
      </c>
    </row>
    <row r="71" spans="1:2" x14ac:dyDescent="0.25">
      <c r="A71" s="29">
        <v>36342</v>
      </c>
      <c r="B71">
        <v>2</v>
      </c>
    </row>
    <row r="72" spans="1:2" x14ac:dyDescent="0.25">
      <c r="A72" s="29">
        <v>36373</v>
      </c>
      <c r="B72">
        <v>4</v>
      </c>
    </row>
    <row r="73" spans="1:2" x14ac:dyDescent="0.25">
      <c r="A73" s="29">
        <v>36404</v>
      </c>
      <c r="B73">
        <v>2</v>
      </c>
    </row>
    <row r="74" spans="1:2" x14ac:dyDescent="0.25">
      <c r="A74" s="29">
        <v>36434</v>
      </c>
      <c r="B74">
        <v>2</v>
      </c>
    </row>
    <row r="75" spans="1:2" x14ac:dyDescent="0.25">
      <c r="A75" s="29">
        <v>36465</v>
      </c>
      <c r="B75">
        <v>-2</v>
      </c>
    </row>
    <row r="76" spans="1:2" x14ac:dyDescent="0.25">
      <c r="A76" s="29">
        <v>36495</v>
      </c>
      <c r="B76">
        <v>1</v>
      </c>
    </row>
    <row r="77" spans="1:2" x14ac:dyDescent="0.25">
      <c r="A77" s="29">
        <v>36526</v>
      </c>
      <c r="B77">
        <v>8</v>
      </c>
    </row>
    <row r="78" spans="1:2" x14ac:dyDescent="0.25">
      <c r="A78" s="29">
        <v>36557</v>
      </c>
      <c r="B78">
        <v>2</v>
      </c>
    </row>
    <row r="79" spans="1:2" x14ac:dyDescent="0.25">
      <c r="A79" s="29">
        <v>36586</v>
      </c>
      <c r="B79">
        <v>-2</v>
      </c>
    </row>
    <row r="80" spans="1:2" x14ac:dyDescent="0.25">
      <c r="A80" s="29">
        <v>36617</v>
      </c>
      <c r="B80">
        <v>-4</v>
      </c>
    </row>
    <row r="81" spans="1:2" x14ac:dyDescent="0.25">
      <c r="A81" s="29">
        <v>36647</v>
      </c>
      <c r="B81">
        <v>2</v>
      </c>
    </row>
    <row r="82" spans="1:2" x14ac:dyDescent="0.25">
      <c r="A82" s="29">
        <v>36678</v>
      </c>
      <c r="B82">
        <v>0</v>
      </c>
    </row>
    <row r="83" spans="1:2" x14ac:dyDescent="0.25">
      <c r="A83" s="29">
        <v>36708</v>
      </c>
      <c r="B83">
        <v>-3</v>
      </c>
    </row>
    <row r="84" spans="1:2" x14ac:dyDescent="0.25">
      <c r="A84" s="29">
        <v>36739</v>
      </c>
      <c r="B84">
        <v>1</v>
      </c>
    </row>
    <row r="85" spans="1:2" x14ac:dyDescent="0.25">
      <c r="A85" s="29">
        <v>36770</v>
      </c>
      <c r="B85">
        <v>-5</v>
      </c>
    </row>
    <row r="86" spans="1:2" x14ac:dyDescent="0.25">
      <c r="A86" s="29">
        <v>36800</v>
      </c>
      <c r="B86">
        <v>0</v>
      </c>
    </row>
    <row r="87" spans="1:2" x14ac:dyDescent="0.25">
      <c r="A87" s="29">
        <v>36831</v>
      </c>
      <c r="B87">
        <v>-2</v>
      </c>
    </row>
    <row r="88" spans="1:2" x14ac:dyDescent="0.25">
      <c r="A88" s="29">
        <v>36861</v>
      </c>
      <c r="B88">
        <v>-1</v>
      </c>
    </row>
    <row r="89" spans="1:2" x14ac:dyDescent="0.25">
      <c r="A89" s="29">
        <v>36892</v>
      </c>
      <c r="B89">
        <v>5</v>
      </c>
    </row>
    <row r="90" spans="1:2" x14ac:dyDescent="0.25">
      <c r="A90" s="29">
        <v>36923</v>
      </c>
      <c r="B90">
        <v>2</v>
      </c>
    </row>
    <row r="91" spans="1:2" x14ac:dyDescent="0.25">
      <c r="A91" s="29">
        <v>36951</v>
      </c>
      <c r="B91">
        <v>3</v>
      </c>
    </row>
    <row r="92" spans="1:2" x14ac:dyDescent="0.25">
      <c r="A92" s="29">
        <v>36982</v>
      </c>
      <c r="B92">
        <v>1</v>
      </c>
    </row>
    <row r="93" spans="1:2" x14ac:dyDescent="0.25">
      <c r="A93" s="29">
        <v>37012</v>
      </c>
      <c r="B93">
        <v>2</v>
      </c>
    </row>
    <row r="94" spans="1:2" x14ac:dyDescent="0.25">
      <c r="A94" s="29">
        <v>37043</v>
      </c>
      <c r="B94">
        <v>6</v>
      </c>
    </row>
    <row r="95" spans="1:2" x14ac:dyDescent="0.25">
      <c r="A95" s="29">
        <v>37073</v>
      </c>
      <c r="B95">
        <v>4</v>
      </c>
    </row>
    <row r="96" spans="1:2" x14ac:dyDescent="0.25">
      <c r="A96" s="29">
        <v>37104</v>
      </c>
      <c r="B96">
        <v>0</v>
      </c>
    </row>
    <row r="97" spans="1:2" x14ac:dyDescent="0.25">
      <c r="A97" s="29">
        <v>37135</v>
      </c>
      <c r="B97">
        <v>-1</v>
      </c>
    </row>
    <row r="98" spans="1:2" x14ac:dyDescent="0.25">
      <c r="A98" s="29">
        <v>37165</v>
      </c>
      <c r="B98">
        <v>-5</v>
      </c>
    </row>
    <row r="99" spans="1:2" x14ac:dyDescent="0.25">
      <c r="A99" s="29">
        <v>37196</v>
      </c>
      <c r="B99">
        <v>-3</v>
      </c>
    </row>
    <row r="100" spans="1:2" x14ac:dyDescent="0.25">
      <c r="A100" s="29">
        <v>37226</v>
      </c>
      <c r="B100">
        <v>-1</v>
      </c>
    </row>
    <row r="101" spans="1:2" x14ac:dyDescent="0.25">
      <c r="A101" s="29">
        <v>37257</v>
      </c>
      <c r="B101">
        <v>6</v>
      </c>
    </row>
    <row r="102" spans="1:2" x14ac:dyDescent="0.25">
      <c r="A102" s="29">
        <v>37288</v>
      </c>
      <c r="B102">
        <v>5</v>
      </c>
    </row>
    <row r="103" spans="1:2" x14ac:dyDescent="0.25">
      <c r="A103" s="29">
        <v>37316</v>
      </c>
      <c r="B103">
        <v>3</v>
      </c>
    </row>
    <row r="104" spans="1:2" x14ac:dyDescent="0.25">
      <c r="A104" s="29">
        <v>37347</v>
      </c>
      <c r="B104">
        <v>4</v>
      </c>
    </row>
    <row r="105" spans="1:2" x14ac:dyDescent="0.25">
      <c r="A105" s="29">
        <v>37377</v>
      </c>
      <c r="B105">
        <v>6</v>
      </c>
    </row>
    <row r="106" spans="1:2" x14ac:dyDescent="0.25">
      <c r="A106" s="29">
        <v>37408</v>
      </c>
      <c r="B106">
        <v>6</v>
      </c>
    </row>
    <row r="107" spans="1:2" x14ac:dyDescent="0.25">
      <c r="A107" s="29">
        <v>37438</v>
      </c>
      <c r="B107">
        <v>2</v>
      </c>
    </row>
    <row r="108" spans="1:2" x14ac:dyDescent="0.25">
      <c r="A108" s="29">
        <v>37469</v>
      </c>
      <c r="B108">
        <v>2</v>
      </c>
    </row>
    <row r="109" spans="1:2" x14ac:dyDescent="0.25">
      <c r="A109" s="29">
        <v>37500</v>
      </c>
      <c r="B109">
        <v>4</v>
      </c>
    </row>
    <row r="110" spans="1:2" x14ac:dyDescent="0.25">
      <c r="A110" s="29">
        <v>37530</v>
      </c>
      <c r="B110">
        <v>1</v>
      </c>
    </row>
    <row r="111" spans="1:2" x14ac:dyDescent="0.25">
      <c r="A111" s="29">
        <v>37561</v>
      </c>
      <c r="B111">
        <v>2</v>
      </c>
    </row>
    <row r="112" spans="1:2" x14ac:dyDescent="0.25">
      <c r="A112" s="29">
        <v>37591</v>
      </c>
      <c r="B112">
        <v>-4</v>
      </c>
    </row>
    <row r="113" spans="1:2" x14ac:dyDescent="0.25">
      <c r="A113" s="29">
        <v>37622</v>
      </c>
      <c r="B113">
        <v>-3</v>
      </c>
    </row>
    <row r="114" spans="1:2" x14ac:dyDescent="0.25">
      <c r="A114" s="29">
        <v>37653</v>
      </c>
      <c r="B114">
        <v>-9</v>
      </c>
    </row>
    <row r="115" spans="1:2" x14ac:dyDescent="0.25">
      <c r="A115" s="29">
        <v>37681</v>
      </c>
      <c r="B115">
        <v>-10</v>
      </c>
    </row>
    <row r="116" spans="1:2" x14ac:dyDescent="0.25">
      <c r="A116" s="29">
        <v>37712</v>
      </c>
      <c r="B116">
        <v>-5</v>
      </c>
    </row>
    <row r="117" spans="1:2" x14ac:dyDescent="0.25">
      <c r="A117" s="29">
        <v>37742</v>
      </c>
      <c r="B117">
        <v>-3</v>
      </c>
    </row>
    <row r="118" spans="1:2" x14ac:dyDescent="0.25">
      <c r="A118" s="29">
        <v>37773</v>
      </c>
      <c r="B118">
        <v>-2</v>
      </c>
    </row>
    <row r="119" spans="1:2" x14ac:dyDescent="0.25">
      <c r="A119" s="29">
        <v>37803</v>
      </c>
      <c r="B119">
        <v>-1</v>
      </c>
    </row>
    <row r="120" spans="1:2" x14ac:dyDescent="0.25">
      <c r="A120" s="29">
        <v>37834</v>
      </c>
      <c r="B120">
        <v>-3</v>
      </c>
    </row>
    <row r="121" spans="1:2" x14ac:dyDescent="0.25">
      <c r="A121" s="29">
        <v>37865</v>
      </c>
      <c r="B121">
        <v>-3</v>
      </c>
    </row>
    <row r="122" spans="1:2" x14ac:dyDescent="0.25">
      <c r="A122" s="29">
        <v>37895</v>
      </c>
      <c r="B122">
        <v>-3</v>
      </c>
    </row>
    <row r="123" spans="1:2" x14ac:dyDescent="0.25">
      <c r="A123" s="29">
        <v>37926</v>
      </c>
      <c r="B123">
        <v>-6</v>
      </c>
    </row>
    <row r="124" spans="1:2" x14ac:dyDescent="0.25">
      <c r="A124" s="29">
        <v>37956</v>
      </c>
      <c r="B124">
        <v>-5</v>
      </c>
    </row>
    <row r="125" spans="1:2" x14ac:dyDescent="0.25">
      <c r="A125" s="29">
        <v>37987</v>
      </c>
      <c r="B125">
        <v>0</v>
      </c>
    </row>
    <row r="126" spans="1:2" x14ac:dyDescent="0.25">
      <c r="A126" s="29">
        <v>38018</v>
      </c>
      <c r="B126">
        <v>-2</v>
      </c>
    </row>
    <row r="127" spans="1:2" x14ac:dyDescent="0.25">
      <c r="A127" s="29">
        <v>38047</v>
      </c>
      <c r="B127">
        <v>-3</v>
      </c>
    </row>
    <row r="128" spans="1:2" x14ac:dyDescent="0.25">
      <c r="A128" s="29">
        <v>38078</v>
      </c>
      <c r="B128">
        <v>-2</v>
      </c>
    </row>
    <row r="129" spans="1:2" x14ac:dyDescent="0.25">
      <c r="A129" s="29">
        <v>38108</v>
      </c>
      <c r="B129">
        <v>-2</v>
      </c>
    </row>
    <row r="130" spans="1:2" x14ac:dyDescent="0.25">
      <c r="A130" s="29">
        <v>38139</v>
      </c>
      <c r="B130">
        <v>-4</v>
      </c>
    </row>
    <row r="131" spans="1:2" x14ac:dyDescent="0.25">
      <c r="A131" s="29">
        <v>38169</v>
      </c>
      <c r="B131">
        <v>-3</v>
      </c>
    </row>
    <row r="132" spans="1:2" x14ac:dyDescent="0.25">
      <c r="A132" s="29">
        <v>38200</v>
      </c>
      <c r="B132">
        <v>-5</v>
      </c>
    </row>
    <row r="133" spans="1:2" x14ac:dyDescent="0.25">
      <c r="A133" s="29">
        <v>38231</v>
      </c>
      <c r="B133">
        <v>-7</v>
      </c>
    </row>
    <row r="134" spans="1:2" x14ac:dyDescent="0.25">
      <c r="A134" s="29">
        <v>38261</v>
      </c>
      <c r="B134">
        <v>-6</v>
      </c>
    </row>
    <row r="135" spans="1:2" x14ac:dyDescent="0.25">
      <c r="A135" s="29">
        <v>38292</v>
      </c>
      <c r="B135">
        <v>-4</v>
      </c>
    </row>
    <row r="136" spans="1:2" x14ac:dyDescent="0.25">
      <c r="A136" s="29">
        <v>38322</v>
      </c>
      <c r="B136">
        <v>-3</v>
      </c>
    </row>
    <row r="137" spans="1:2" x14ac:dyDescent="0.25">
      <c r="A137" s="29">
        <v>38353</v>
      </c>
      <c r="B137">
        <v>1</v>
      </c>
    </row>
    <row r="138" spans="1:2" x14ac:dyDescent="0.25">
      <c r="A138" s="29">
        <v>38384</v>
      </c>
      <c r="B138">
        <v>0</v>
      </c>
    </row>
    <row r="139" spans="1:2" x14ac:dyDescent="0.25">
      <c r="A139" s="29">
        <v>38412</v>
      </c>
      <c r="B139">
        <v>1</v>
      </c>
    </row>
    <row r="140" spans="1:2" x14ac:dyDescent="0.25">
      <c r="A140" s="29">
        <v>38443</v>
      </c>
      <c r="B140">
        <v>0</v>
      </c>
    </row>
    <row r="141" spans="1:2" x14ac:dyDescent="0.25">
      <c r="A141" s="29">
        <v>38473</v>
      </c>
      <c r="B141">
        <v>-1</v>
      </c>
    </row>
    <row r="142" spans="1:2" x14ac:dyDescent="0.25">
      <c r="A142" s="29">
        <v>38504</v>
      </c>
      <c r="B142">
        <v>-3</v>
      </c>
    </row>
    <row r="143" spans="1:2" x14ac:dyDescent="0.25">
      <c r="A143" s="29">
        <v>38534</v>
      </c>
      <c r="B143">
        <v>-1</v>
      </c>
    </row>
    <row r="144" spans="1:2" x14ac:dyDescent="0.25">
      <c r="A144" s="29">
        <v>38565</v>
      </c>
      <c r="B144">
        <v>-4</v>
      </c>
    </row>
    <row r="145" spans="1:2" x14ac:dyDescent="0.25">
      <c r="A145" s="29">
        <v>38596</v>
      </c>
      <c r="B145">
        <v>-5</v>
      </c>
    </row>
    <row r="146" spans="1:2" x14ac:dyDescent="0.25">
      <c r="A146" s="29">
        <v>38626</v>
      </c>
      <c r="B146">
        <v>-8</v>
      </c>
    </row>
    <row r="147" spans="1:2" x14ac:dyDescent="0.25">
      <c r="A147" s="29">
        <v>38657</v>
      </c>
      <c r="B147">
        <v>-8</v>
      </c>
    </row>
    <row r="148" spans="1:2" x14ac:dyDescent="0.25">
      <c r="A148" s="29">
        <v>38687</v>
      </c>
      <c r="B148">
        <v>-9</v>
      </c>
    </row>
    <row r="149" spans="1:2" x14ac:dyDescent="0.25">
      <c r="A149" s="29">
        <v>38718</v>
      </c>
      <c r="B149">
        <v>-3</v>
      </c>
    </row>
    <row r="150" spans="1:2" x14ac:dyDescent="0.25">
      <c r="A150" s="29">
        <v>38749</v>
      </c>
      <c r="B150">
        <v>-4</v>
      </c>
    </row>
    <row r="151" spans="1:2" x14ac:dyDescent="0.25">
      <c r="A151" s="29">
        <v>38777</v>
      </c>
      <c r="B151">
        <v>-7</v>
      </c>
    </row>
    <row r="152" spans="1:2" x14ac:dyDescent="0.25">
      <c r="A152" s="29">
        <v>38808</v>
      </c>
      <c r="B152">
        <v>-4</v>
      </c>
    </row>
    <row r="153" spans="1:2" x14ac:dyDescent="0.25">
      <c r="A153" s="29">
        <v>38838</v>
      </c>
      <c r="B153">
        <v>-5</v>
      </c>
    </row>
    <row r="154" spans="1:2" x14ac:dyDescent="0.25">
      <c r="A154" s="29">
        <v>38869</v>
      </c>
      <c r="B154">
        <v>-4</v>
      </c>
    </row>
    <row r="155" spans="1:2" x14ac:dyDescent="0.25">
      <c r="A155" s="29">
        <v>38899</v>
      </c>
      <c r="B155">
        <v>-4</v>
      </c>
    </row>
    <row r="156" spans="1:2" x14ac:dyDescent="0.25">
      <c r="A156" s="29">
        <v>38930</v>
      </c>
      <c r="B156">
        <v>-8</v>
      </c>
    </row>
    <row r="157" spans="1:2" x14ac:dyDescent="0.25">
      <c r="A157" s="29">
        <v>38961</v>
      </c>
      <c r="B157">
        <v>-7</v>
      </c>
    </row>
    <row r="158" spans="1:2" x14ac:dyDescent="0.25">
      <c r="A158" s="29">
        <v>38991</v>
      </c>
      <c r="B158">
        <v>-5</v>
      </c>
    </row>
    <row r="159" spans="1:2" x14ac:dyDescent="0.25">
      <c r="A159" s="29">
        <v>39022</v>
      </c>
      <c r="B159">
        <v>-7</v>
      </c>
    </row>
    <row r="160" spans="1:2" x14ac:dyDescent="0.25">
      <c r="A160" s="29">
        <v>39052</v>
      </c>
      <c r="B160">
        <v>-8</v>
      </c>
    </row>
    <row r="161" spans="1:2" x14ac:dyDescent="0.25">
      <c r="A161" s="29">
        <v>39083</v>
      </c>
      <c r="B161">
        <v>-7</v>
      </c>
    </row>
    <row r="162" spans="1:2" x14ac:dyDescent="0.25">
      <c r="A162" s="29">
        <v>39114</v>
      </c>
      <c r="B162">
        <v>-8</v>
      </c>
    </row>
    <row r="163" spans="1:2" x14ac:dyDescent="0.25">
      <c r="A163" s="29">
        <v>39142</v>
      </c>
      <c r="B163">
        <v>-8</v>
      </c>
    </row>
    <row r="164" spans="1:2" x14ac:dyDescent="0.25">
      <c r="A164" s="29">
        <v>39173</v>
      </c>
      <c r="B164">
        <v>-6</v>
      </c>
    </row>
    <row r="165" spans="1:2" x14ac:dyDescent="0.25">
      <c r="A165" s="29">
        <v>39203</v>
      </c>
      <c r="B165">
        <v>-2</v>
      </c>
    </row>
    <row r="166" spans="1:2" x14ac:dyDescent="0.25">
      <c r="A166" s="29">
        <v>39234</v>
      </c>
      <c r="B166">
        <v>-3</v>
      </c>
    </row>
    <row r="167" spans="1:2" x14ac:dyDescent="0.25">
      <c r="A167" s="29">
        <v>39264</v>
      </c>
      <c r="B167">
        <v>-6</v>
      </c>
    </row>
    <row r="168" spans="1:2" x14ac:dyDescent="0.25">
      <c r="A168" s="29">
        <v>39295</v>
      </c>
      <c r="B168">
        <v>-4</v>
      </c>
    </row>
    <row r="169" spans="1:2" x14ac:dyDescent="0.25">
      <c r="A169" s="29">
        <v>39326</v>
      </c>
      <c r="B169">
        <v>-7</v>
      </c>
    </row>
    <row r="170" spans="1:2" x14ac:dyDescent="0.25">
      <c r="A170" s="29">
        <v>39356</v>
      </c>
      <c r="B170">
        <v>-8</v>
      </c>
    </row>
    <row r="171" spans="1:2" x14ac:dyDescent="0.25">
      <c r="A171" s="29">
        <v>39387</v>
      </c>
      <c r="B171">
        <v>-10</v>
      </c>
    </row>
    <row r="172" spans="1:2" x14ac:dyDescent="0.25">
      <c r="A172" s="29">
        <v>39417</v>
      </c>
      <c r="B172">
        <v>-14</v>
      </c>
    </row>
    <row r="173" spans="1:2" x14ac:dyDescent="0.25">
      <c r="A173" s="29">
        <v>39448</v>
      </c>
      <c r="B173">
        <v>-13</v>
      </c>
    </row>
    <row r="174" spans="1:2" x14ac:dyDescent="0.25">
      <c r="A174" s="29">
        <v>39479</v>
      </c>
      <c r="B174">
        <v>-17</v>
      </c>
    </row>
    <row r="175" spans="1:2" x14ac:dyDescent="0.25">
      <c r="A175" s="29">
        <v>39508</v>
      </c>
      <c r="B175">
        <v>-19</v>
      </c>
    </row>
    <row r="176" spans="1:2" x14ac:dyDescent="0.25">
      <c r="A176" s="29">
        <v>39539</v>
      </c>
      <c r="B176">
        <v>-24</v>
      </c>
    </row>
    <row r="177" spans="1:2" x14ac:dyDescent="0.25">
      <c r="A177" s="29">
        <v>39569</v>
      </c>
      <c r="B177">
        <v>-29</v>
      </c>
    </row>
    <row r="178" spans="1:2" x14ac:dyDescent="0.25">
      <c r="A178" s="29">
        <v>39600</v>
      </c>
      <c r="B178">
        <v>-34</v>
      </c>
    </row>
    <row r="179" spans="1:2" x14ac:dyDescent="0.25">
      <c r="A179" s="29">
        <v>39630</v>
      </c>
      <c r="B179">
        <v>-39</v>
      </c>
    </row>
    <row r="180" spans="1:2" x14ac:dyDescent="0.25">
      <c r="A180" s="29">
        <v>39661</v>
      </c>
      <c r="B180">
        <v>-36</v>
      </c>
    </row>
    <row r="181" spans="1:2" x14ac:dyDescent="0.25">
      <c r="A181" s="29">
        <v>39692</v>
      </c>
      <c r="B181">
        <v>-32</v>
      </c>
    </row>
    <row r="182" spans="1:2" x14ac:dyDescent="0.25">
      <c r="A182" s="29">
        <v>39722</v>
      </c>
      <c r="B182">
        <v>-36</v>
      </c>
    </row>
    <row r="183" spans="1:2" x14ac:dyDescent="0.25">
      <c r="A183" s="29">
        <v>39753</v>
      </c>
      <c r="B183">
        <v>-35</v>
      </c>
    </row>
    <row r="184" spans="1:2" x14ac:dyDescent="0.25">
      <c r="A184" s="29">
        <v>39783</v>
      </c>
      <c r="B184">
        <v>-33</v>
      </c>
    </row>
    <row r="185" spans="1:2" x14ac:dyDescent="0.25">
      <c r="A185" s="29">
        <v>39814</v>
      </c>
      <c r="B185">
        <v>-37</v>
      </c>
    </row>
    <row r="186" spans="1:2" x14ac:dyDescent="0.25">
      <c r="A186" s="29">
        <v>39845</v>
      </c>
      <c r="B186">
        <v>-35</v>
      </c>
    </row>
    <row r="187" spans="1:2" x14ac:dyDescent="0.25">
      <c r="A187" s="29">
        <v>39873</v>
      </c>
      <c r="B187">
        <v>-30</v>
      </c>
    </row>
    <row r="188" spans="1:2" x14ac:dyDescent="0.25">
      <c r="A188" s="29">
        <v>39904</v>
      </c>
      <c r="B188">
        <v>-27</v>
      </c>
    </row>
    <row r="189" spans="1:2" x14ac:dyDescent="0.25">
      <c r="A189" s="29">
        <v>39934</v>
      </c>
      <c r="B189">
        <v>-27</v>
      </c>
    </row>
    <row r="190" spans="1:2" x14ac:dyDescent="0.25">
      <c r="A190" s="29">
        <v>39965</v>
      </c>
      <c r="B190">
        <v>-25</v>
      </c>
    </row>
    <row r="191" spans="1:2" x14ac:dyDescent="0.25">
      <c r="A191" s="29">
        <v>39995</v>
      </c>
      <c r="B191">
        <v>-25</v>
      </c>
    </row>
    <row r="192" spans="1:2" x14ac:dyDescent="0.25">
      <c r="A192" s="29">
        <v>40026</v>
      </c>
      <c r="B192">
        <v>-25</v>
      </c>
    </row>
    <row r="193" spans="1:2" x14ac:dyDescent="0.25">
      <c r="A193" s="29">
        <v>40057</v>
      </c>
      <c r="B193">
        <v>-16</v>
      </c>
    </row>
    <row r="194" spans="1:2" x14ac:dyDescent="0.25">
      <c r="A194" s="29">
        <v>40087</v>
      </c>
      <c r="B194">
        <v>-13</v>
      </c>
    </row>
    <row r="195" spans="1:2" x14ac:dyDescent="0.25">
      <c r="A195" s="29">
        <v>40118</v>
      </c>
      <c r="B195">
        <v>-17</v>
      </c>
    </row>
    <row r="196" spans="1:2" x14ac:dyDescent="0.25">
      <c r="A196" s="29">
        <v>40148</v>
      </c>
      <c r="B196">
        <v>-19</v>
      </c>
    </row>
    <row r="197" spans="1:2" x14ac:dyDescent="0.25">
      <c r="A197" s="29">
        <v>40179</v>
      </c>
      <c r="B197">
        <v>-17</v>
      </c>
    </row>
    <row r="198" spans="1:2" x14ac:dyDescent="0.25">
      <c r="A198" s="29">
        <v>40210</v>
      </c>
      <c r="B198">
        <v>-14</v>
      </c>
    </row>
    <row r="199" spans="1:2" x14ac:dyDescent="0.25">
      <c r="A199" s="29">
        <v>40238</v>
      </c>
      <c r="B199">
        <v>-15</v>
      </c>
    </row>
    <row r="200" spans="1:2" x14ac:dyDescent="0.25">
      <c r="A200" s="29">
        <v>40269</v>
      </c>
      <c r="B200">
        <v>-16</v>
      </c>
    </row>
    <row r="201" spans="1:2" x14ac:dyDescent="0.25">
      <c r="A201" s="29">
        <v>40299</v>
      </c>
      <c r="B201">
        <v>-18</v>
      </c>
    </row>
    <row r="202" spans="1:2" x14ac:dyDescent="0.25">
      <c r="A202" s="29">
        <v>40330</v>
      </c>
      <c r="B202">
        <v>-19</v>
      </c>
    </row>
    <row r="203" spans="1:2" x14ac:dyDescent="0.25">
      <c r="A203" s="29">
        <v>40360</v>
      </c>
      <c r="B203">
        <v>-22</v>
      </c>
    </row>
    <row r="204" spans="1:2" x14ac:dyDescent="0.25">
      <c r="A204" s="29">
        <v>40391</v>
      </c>
      <c r="B204">
        <v>-18</v>
      </c>
    </row>
    <row r="205" spans="1:2" x14ac:dyDescent="0.25">
      <c r="A205" s="29">
        <v>40422</v>
      </c>
      <c r="B205">
        <v>-20</v>
      </c>
    </row>
    <row r="206" spans="1:2" x14ac:dyDescent="0.25">
      <c r="A206" s="29">
        <v>40452</v>
      </c>
      <c r="B206">
        <v>-19</v>
      </c>
    </row>
    <row r="207" spans="1:2" x14ac:dyDescent="0.25">
      <c r="A207" s="29">
        <v>40483</v>
      </c>
      <c r="B207">
        <v>-21</v>
      </c>
    </row>
    <row r="208" spans="1:2" x14ac:dyDescent="0.25">
      <c r="A208" s="29">
        <v>40513</v>
      </c>
      <c r="B208">
        <v>-21</v>
      </c>
    </row>
    <row r="209" spans="1:3" x14ac:dyDescent="0.25">
      <c r="A209" s="29">
        <v>40544</v>
      </c>
      <c r="B209">
        <v>-29</v>
      </c>
    </row>
    <row r="210" spans="1:3" x14ac:dyDescent="0.25">
      <c r="A210" s="29">
        <v>40575</v>
      </c>
      <c r="B210">
        <v>-28</v>
      </c>
    </row>
    <row r="211" spans="1:3" x14ac:dyDescent="0.25">
      <c r="A211" s="29">
        <v>40603</v>
      </c>
      <c r="B211">
        <v>-28</v>
      </c>
    </row>
    <row r="212" spans="1:3" x14ac:dyDescent="0.25">
      <c r="A212" s="29">
        <v>40634</v>
      </c>
      <c r="B212">
        <v>-31</v>
      </c>
    </row>
    <row r="213" spans="1:3" x14ac:dyDescent="0.25">
      <c r="A213" s="29">
        <v>40664</v>
      </c>
      <c r="B213">
        <v>-21</v>
      </c>
    </row>
    <row r="214" spans="1:3" x14ac:dyDescent="0.25">
      <c r="A214" s="29">
        <v>40695</v>
      </c>
      <c r="B214">
        <v>-25</v>
      </c>
    </row>
    <row r="215" spans="1:3" x14ac:dyDescent="0.25">
      <c r="A215" s="29">
        <v>40725</v>
      </c>
      <c r="B215">
        <v>-30</v>
      </c>
    </row>
    <row r="216" spans="1:3" x14ac:dyDescent="0.25">
      <c r="A216" s="29">
        <v>40756</v>
      </c>
      <c r="B216">
        <v>-31</v>
      </c>
    </row>
    <row r="217" spans="1:3" x14ac:dyDescent="0.25">
      <c r="A217" s="29">
        <v>40787</v>
      </c>
      <c r="B217">
        <v>-30</v>
      </c>
      <c r="C217">
        <v>-18.100000000000001</v>
      </c>
    </row>
    <row r="218" spans="1:3" x14ac:dyDescent="0.25">
      <c r="A218" s="29">
        <v>40817</v>
      </c>
      <c r="B218">
        <v>-32</v>
      </c>
    </row>
    <row r="219" spans="1:3" x14ac:dyDescent="0.25">
      <c r="A219" s="29">
        <v>40848</v>
      </c>
      <c r="B219">
        <v>-31</v>
      </c>
    </row>
    <row r="220" spans="1:3" x14ac:dyDescent="0.25">
      <c r="A220" s="29">
        <v>40878</v>
      </c>
      <c r="B220">
        <v>-33</v>
      </c>
      <c r="C220">
        <v>-15.3</v>
      </c>
    </row>
    <row r="221" spans="1:3" x14ac:dyDescent="0.25">
      <c r="A221" s="29">
        <v>40909</v>
      </c>
      <c r="B221">
        <v>-29</v>
      </c>
    </row>
    <row r="222" spans="1:3" x14ac:dyDescent="0.25">
      <c r="A222" s="29">
        <v>40940</v>
      </c>
      <c r="B222">
        <v>-29</v>
      </c>
    </row>
    <row r="223" spans="1:3" x14ac:dyDescent="0.25">
      <c r="A223" s="29">
        <v>40969</v>
      </c>
      <c r="B223">
        <v>-31</v>
      </c>
      <c r="C223">
        <v>-14.3</v>
      </c>
    </row>
    <row r="224" spans="1:3" x14ac:dyDescent="0.25">
      <c r="A224" s="29">
        <v>41000</v>
      </c>
      <c r="B224">
        <v>-31</v>
      </c>
    </row>
    <row r="225" spans="1:3" x14ac:dyDescent="0.25">
      <c r="A225" s="29">
        <v>41030</v>
      </c>
      <c r="B225">
        <v>-29</v>
      </c>
    </row>
    <row r="226" spans="1:3" x14ac:dyDescent="0.25">
      <c r="A226" s="29">
        <v>41061</v>
      </c>
      <c r="B226">
        <v>-29</v>
      </c>
      <c r="C226">
        <v>-14.7</v>
      </c>
    </row>
    <row r="227" spans="1:3" x14ac:dyDescent="0.25">
      <c r="A227" s="29">
        <v>41091</v>
      </c>
      <c r="B227">
        <v>-29</v>
      </c>
    </row>
    <row r="228" spans="1:3" x14ac:dyDescent="0.25">
      <c r="A228" s="29">
        <v>41122</v>
      </c>
      <c r="B228">
        <v>-29</v>
      </c>
    </row>
    <row r="229" spans="1:3" x14ac:dyDescent="0.25">
      <c r="A229" s="29">
        <v>41153</v>
      </c>
      <c r="B229">
        <v>-28</v>
      </c>
      <c r="C229">
        <v>-12.6</v>
      </c>
    </row>
    <row r="230" spans="1:3" x14ac:dyDescent="0.25">
      <c r="A230" s="29">
        <v>41183</v>
      </c>
      <c r="B230">
        <v>-30</v>
      </c>
    </row>
    <row r="231" spans="1:3" x14ac:dyDescent="0.25">
      <c r="A231" s="29">
        <v>41214</v>
      </c>
      <c r="B231">
        <v>-22</v>
      </c>
    </row>
    <row r="232" spans="1:3" x14ac:dyDescent="0.25">
      <c r="A232" s="29">
        <v>41244</v>
      </c>
      <c r="B232">
        <v>-29</v>
      </c>
      <c r="C232">
        <v>-14.5</v>
      </c>
    </row>
    <row r="233" spans="1:3" x14ac:dyDescent="0.25">
      <c r="A233" s="29">
        <v>41275</v>
      </c>
      <c r="B233">
        <v>-29</v>
      </c>
    </row>
    <row r="234" spans="1:3" x14ac:dyDescent="0.25">
      <c r="A234" s="29">
        <v>41306</v>
      </c>
      <c r="B234">
        <v>-26</v>
      </c>
    </row>
    <row r="235" spans="1:3" x14ac:dyDescent="0.25">
      <c r="A235" s="29">
        <v>41334</v>
      </c>
      <c r="B235">
        <v>-26</v>
      </c>
      <c r="C235">
        <v>-12.4</v>
      </c>
    </row>
    <row r="236" spans="1:3" x14ac:dyDescent="0.25">
      <c r="A236" s="29">
        <v>41365</v>
      </c>
      <c r="B236">
        <v>-26</v>
      </c>
    </row>
    <row r="237" spans="1:3" x14ac:dyDescent="0.25">
      <c r="A237" s="29">
        <v>41395</v>
      </c>
      <c r="B237">
        <v>-27</v>
      </c>
    </row>
    <row r="238" spans="1:3" x14ac:dyDescent="0.25">
      <c r="A238" s="29">
        <v>41426</v>
      </c>
      <c r="B238">
        <v>-21</v>
      </c>
      <c r="C238">
        <v>-10.3</v>
      </c>
    </row>
    <row r="239" spans="1:3" x14ac:dyDescent="0.25">
      <c r="A239" s="29">
        <v>41456</v>
      </c>
      <c r="B239">
        <v>-16</v>
      </c>
    </row>
    <row r="240" spans="1:3" x14ac:dyDescent="0.25">
      <c r="A240" s="29">
        <v>41487</v>
      </c>
      <c r="B240">
        <v>-13</v>
      </c>
    </row>
    <row r="241" spans="1:3" x14ac:dyDescent="0.25">
      <c r="A241" s="29">
        <v>41518</v>
      </c>
      <c r="B241">
        <v>-10</v>
      </c>
      <c r="C241">
        <v>-8.1999999999999993</v>
      </c>
    </row>
    <row r="242" spans="1:3" x14ac:dyDescent="0.25">
      <c r="A242" s="29">
        <v>41548</v>
      </c>
      <c r="B242">
        <v>-11</v>
      </c>
    </row>
    <row r="243" spans="1:3" x14ac:dyDescent="0.25">
      <c r="A243" s="29">
        <v>41579</v>
      </c>
      <c r="B243">
        <v>-12</v>
      </c>
    </row>
    <row r="244" spans="1:3" x14ac:dyDescent="0.25">
      <c r="A244" s="29">
        <v>41609</v>
      </c>
      <c r="B244">
        <v>-13</v>
      </c>
      <c r="C244">
        <v>-10.6</v>
      </c>
    </row>
    <row r="245" spans="1:3" x14ac:dyDescent="0.25">
      <c r="A245" s="29">
        <v>41640</v>
      </c>
      <c r="B245">
        <v>-7</v>
      </c>
    </row>
    <row r="246" spans="1:3" x14ac:dyDescent="0.25">
      <c r="A246" s="29">
        <v>41671</v>
      </c>
      <c r="B246">
        <v>-7</v>
      </c>
    </row>
    <row r="247" spans="1:3" x14ac:dyDescent="0.25">
      <c r="A247" s="29">
        <v>41699</v>
      </c>
      <c r="B247">
        <v>-5</v>
      </c>
      <c r="C247">
        <v>-6.7</v>
      </c>
    </row>
    <row r="248" spans="1:3" x14ac:dyDescent="0.25">
      <c r="A248" s="29">
        <v>41730</v>
      </c>
      <c r="B248">
        <v>-3</v>
      </c>
    </row>
    <row r="249" spans="1:3" x14ac:dyDescent="0.25">
      <c r="A249" s="29">
        <v>41760</v>
      </c>
      <c r="B249">
        <v>0</v>
      </c>
    </row>
    <row r="250" spans="1:3" x14ac:dyDescent="0.25">
      <c r="A250" s="29">
        <v>41791</v>
      </c>
      <c r="B250">
        <v>1</v>
      </c>
      <c r="C250">
        <v>-5.6</v>
      </c>
    </row>
    <row r="251" spans="1:3" x14ac:dyDescent="0.25">
      <c r="A251" s="29">
        <v>41821</v>
      </c>
      <c r="B251">
        <v>-2</v>
      </c>
    </row>
    <row r="252" spans="1:3" x14ac:dyDescent="0.25">
      <c r="A252" s="29">
        <v>41852</v>
      </c>
      <c r="B252">
        <v>1</v>
      </c>
    </row>
    <row r="253" spans="1:3" x14ac:dyDescent="0.25">
      <c r="A253" s="29">
        <v>41883</v>
      </c>
      <c r="B253">
        <v>-1</v>
      </c>
      <c r="C253">
        <v>-5.2</v>
      </c>
    </row>
    <row r="254" spans="1:3" x14ac:dyDescent="0.25">
      <c r="A254" s="29">
        <v>41913</v>
      </c>
      <c r="B254">
        <v>-2</v>
      </c>
    </row>
    <row r="255" spans="1:3" x14ac:dyDescent="0.25">
      <c r="A255" s="29">
        <v>41944</v>
      </c>
      <c r="B255">
        <v>-2</v>
      </c>
    </row>
    <row r="256" spans="1:3" x14ac:dyDescent="0.25">
      <c r="A256" s="29">
        <v>41974</v>
      </c>
      <c r="B256">
        <v>-4</v>
      </c>
      <c r="C256">
        <v>-8.3000000000000007</v>
      </c>
    </row>
    <row r="257" spans="1:3" x14ac:dyDescent="0.25">
      <c r="A257" s="29">
        <v>42005</v>
      </c>
      <c r="B257">
        <v>1</v>
      </c>
    </row>
    <row r="258" spans="1:3" x14ac:dyDescent="0.25">
      <c r="A258" s="29">
        <v>42036</v>
      </c>
      <c r="B258">
        <v>1</v>
      </c>
    </row>
    <row r="259" spans="1:3" x14ac:dyDescent="0.25">
      <c r="A259" s="29">
        <v>42064</v>
      </c>
      <c r="B259">
        <v>4</v>
      </c>
      <c r="C259">
        <v>-5.4</v>
      </c>
    </row>
    <row r="260" spans="1:3" x14ac:dyDescent="0.25">
      <c r="A260" s="29">
        <v>42095</v>
      </c>
      <c r="B260">
        <v>4</v>
      </c>
    </row>
    <row r="261" spans="1:3" x14ac:dyDescent="0.25">
      <c r="A261" s="29">
        <v>42125</v>
      </c>
      <c r="B261">
        <v>1</v>
      </c>
    </row>
    <row r="262" spans="1:3" x14ac:dyDescent="0.25">
      <c r="A262" s="29">
        <v>42156</v>
      </c>
      <c r="B262">
        <v>7</v>
      </c>
      <c r="C262">
        <v>-6.6</v>
      </c>
    </row>
    <row r="263" spans="1:3" x14ac:dyDescent="0.25">
      <c r="A263" s="29">
        <v>42186</v>
      </c>
      <c r="B263">
        <v>4</v>
      </c>
    </row>
    <row r="264" spans="1:3" x14ac:dyDescent="0.25">
      <c r="A264" s="29">
        <v>42217</v>
      </c>
      <c r="B264">
        <v>7</v>
      </c>
    </row>
    <row r="265" spans="1:3" x14ac:dyDescent="0.25">
      <c r="A265" s="29">
        <v>42248</v>
      </c>
      <c r="B265">
        <v>3</v>
      </c>
      <c r="C265">
        <v>-4.7</v>
      </c>
    </row>
    <row r="266" spans="1:3" x14ac:dyDescent="0.25">
      <c r="A266" s="29">
        <v>42278</v>
      </c>
      <c r="B266">
        <v>2</v>
      </c>
    </row>
    <row r="267" spans="1:3" x14ac:dyDescent="0.25">
      <c r="A267" s="29">
        <v>42309</v>
      </c>
      <c r="B267">
        <v>1</v>
      </c>
    </row>
    <row r="268" spans="1:3" x14ac:dyDescent="0.25">
      <c r="A268" s="29">
        <v>42339</v>
      </c>
      <c r="B268">
        <v>2</v>
      </c>
      <c r="C268">
        <v>-7.1</v>
      </c>
    </row>
    <row r="269" spans="1:3" x14ac:dyDescent="0.25">
      <c r="A269" s="29">
        <v>42370</v>
      </c>
      <c r="B269">
        <v>4</v>
      </c>
    </row>
    <row r="270" spans="1:3" x14ac:dyDescent="0.25">
      <c r="A270" s="29">
        <v>42401</v>
      </c>
      <c r="B270">
        <v>0</v>
      </c>
    </row>
    <row r="271" spans="1:3" x14ac:dyDescent="0.25">
      <c r="A271" s="29">
        <v>42430</v>
      </c>
      <c r="B271">
        <v>0</v>
      </c>
      <c r="C271">
        <v>-7.9</v>
      </c>
    </row>
    <row r="272" spans="1:3" x14ac:dyDescent="0.25">
      <c r="A272" s="29">
        <v>42461</v>
      </c>
      <c r="B272">
        <v>-3</v>
      </c>
    </row>
    <row r="273" spans="1:3" x14ac:dyDescent="0.25">
      <c r="A273" s="29">
        <v>42491</v>
      </c>
      <c r="B273">
        <v>-1</v>
      </c>
    </row>
    <row r="274" spans="1:3" x14ac:dyDescent="0.25">
      <c r="A274" s="29">
        <v>42522</v>
      </c>
      <c r="B274">
        <v>-1</v>
      </c>
      <c r="C274">
        <v>-7.6</v>
      </c>
    </row>
    <row r="275" spans="1:3" x14ac:dyDescent="0.25">
      <c r="A275" s="29">
        <v>42552</v>
      </c>
      <c r="B275">
        <v>-12</v>
      </c>
    </row>
    <row r="276" spans="1:3" x14ac:dyDescent="0.25">
      <c r="A276" s="29">
        <v>42583</v>
      </c>
      <c r="B276">
        <v>-7</v>
      </c>
    </row>
    <row r="277" spans="1:3" x14ac:dyDescent="0.25">
      <c r="A277" s="29">
        <v>42614</v>
      </c>
      <c r="B277">
        <v>-1</v>
      </c>
      <c r="C277">
        <v>-4.8</v>
      </c>
    </row>
    <row r="278" spans="1:3" x14ac:dyDescent="0.25">
      <c r="A278" s="29">
        <v>42644</v>
      </c>
      <c r="B278">
        <v>-3</v>
      </c>
    </row>
    <row r="279" spans="1:3" x14ac:dyDescent="0.25">
      <c r="A279" s="29">
        <v>42675</v>
      </c>
      <c r="B279">
        <v>-8</v>
      </c>
    </row>
    <row r="280" spans="1:3" x14ac:dyDescent="0.25">
      <c r="A280" s="29">
        <v>42705</v>
      </c>
      <c r="B280">
        <v>-7</v>
      </c>
      <c r="C280">
        <v>-6.5</v>
      </c>
    </row>
    <row r="281" spans="1:3" x14ac:dyDescent="0.25">
      <c r="A281" s="29">
        <v>42736</v>
      </c>
      <c r="B281">
        <v>-5</v>
      </c>
    </row>
    <row r="282" spans="1:3" x14ac:dyDescent="0.25">
      <c r="A282" s="29">
        <v>42767</v>
      </c>
      <c r="B282">
        <v>-6</v>
      </c>
    </row>
    <row r="283" spans="1:3" x14ac:dyDescent="0.25">
      <c r="A283" s="29">
        <v>42795</v>
      </c>
      <c r="B283">
        <v>-6</v>
      </c>
      <c r="C283">
        <v>-7.1</v>
      </c>
    </row>
    <row r="284" spans="1:3" x14ac:dyDescent="0.25">
      <c r="A284" s="29">
        <v>42826</v>
      </c>
      <c r="B284">
        <v>-7</v>
      </c>
    </row>
    <row r="285" spans="1:3" x14ac:dyDescent="0.25">
      <c r="A285" s="29">
        <v>42856</v>
      </c>
      <c r="B285">
        <v>-5</v>
      </c>
    </row>
    <row r="286" spans="1:3" x14ac:dyDescent="0.25">
      <c r="A286" s="29">
        <v>42887</v>
      </c>
      <c r="B286">
        <v>-10</v>
      </c>
      <c r="C286">
        <v>-10</v>
      </c>
    </row>
    <row r="287" spans="1:3" x14ac:dyDescent="0.25">
      <c r="A287" s="29">
        <v>42917</v>
      </c>
      <c r="B287">
        <v>-12</v>
      </c>
    </row>
    <row r="288" spans="1:3" x14ac:dyDescent="0.25">
      <c r="A288" s="29">
        <v>42948</v>
      </c>
      <c r="B288">
        <v>-10</v>
      </c>
    </row>
    <row r="289" spans="1:3" x14ac:dyDescent="0.25">
      <c r="A289" s="29">
        <v>42979</v>
      </c>
      <c r="B289">
        <v>-9</v>
      </c>
      <c r="C289">
        <v>-7.3</v>
      </c>
    </row>
    <row r="290" spans="1:3" x14ac:dyDescent="0.25">
      <c r="A290" s="29">
        <v>43009</v>
      </c>
      <c r="B290">
        <v>-10</v>
      </c>
    </row>
    <row r="291" spans="1:3" x14ac:dyDescent="0.25">
      <c r="A291" s="29">
        <v>43040</v>
      </c>
      <c r="B291">
        <v>-12</v>
      </c>
    </row>
    <row r="292" spans="1:3" x14ac:dyDescent="0.25">
      <c r="A292" s="29">
        <v>43070</v>
      </c>
      <c r="B292">
        <v>-13</v>
      </c>
      <c r="C292">
        <v>-6.8</v>
      </c>
    </row>
    <row r="293" spans="1:3" x14ac:dyDescent="0.25">
      <c r="A293" s="29">
        <v>43101</v>
      </c>
      <c r="B293">
        <v>-9</v>
      </c>
    </row>
    <row r="294" spans="1:3" x14ac:dyDescent="0.25">
      <c r="A294" s="29">
        <v>43132</v>
      </c>
      <c r="B294">
        <v>-10</v>
      </c>
    </row>
    <row r="295" spans="1:3" x14ac:dyDescent="0.25">
      <c r="A295" s="29">
        <v>43160</v>
      </c>
      <c r="B295">
        <v>-7</v>
      </c>
      <c r="C295">
        <v>-5.6</v>
      </c>
    </row>
    <row r="296" spans="1:3" x14ac:dyDescent="0.25">
      <c r="A296" s="29">
        <v>43191</v>
      </c>
      <c r="B296">
        <v>-9</v>
      </c>
    </row>
    <row r="297" spans="1:3" x14ac:dyDescent="0.25">
      <c r="A297" s="29">
        <v>43221</v>
      </c>
      <c r="B297">
        <v>-7</v>
      </c>
    </row>
    <row r="298" spans="1:3" x14ac:dyDescent="0.25">
      <c r="A298" s="29">
        <v>43252</v>
      </c>
      <c r="B298">
        <v>-9</v>
      </c>
      <c r="C298">
        <v>-4</v>
      </c>
    </row>
    <row r="299" spans="1:3" x14ac:dyDescent="0.25">
      <c r="A299" s="29">
        <v>43282</v>
      </c>
      <c r="B299">
        <v>-10</v>
      </c>
    </row>
    <row r="300" spans="1:3" x14ac:dyDescent="0.25">
      <c r="A300" s="29">
        <v>43313</v>
      </c>
      <c r="B300">
        <v>-7</v>
      </c>
    </row>
    <row r="301" spans="1:3" x14ac:dyDescent="0.25">
      <c r="A301" s="29">
        <v>43344</v>
      </c>
      <c r="B301">
        <v>-9</v>
      </c>
      <c r="C301">
        <v>-7.3</v>
      </c>
    </row>
    <row r="302" spans="1:3" x14ac:dyDescent="0.25">
      <c r="A302" s="29">
        <v>43374</v>
      </c>
      <c r="B302">
        <v>-10</v>
      </c>
    </row>
    <row r="303" spans="1:3" x14ac:dyDescent="0.25">
      <c r="A303" s="29">
        <v>43405</v>
      </c>
      <c r="B303">
        <v>-13</v>
      </c>
    </row>
    <row r="304" spans="1:3" x14ac:dyDescent="0.25">
      <c r="A304" s="29">
        <v>43435</v>
      </c>
      <c r="B304">
        <v>-14</v>
      </c>
      <c r="C304">
        <v>-9.1999999999999993</v>
      </c>
    </row>
    <row r="305" spans="1:3" x14ac:dyDescent="0.25">
      <c r="A305" s="29">
        <v>43466</v>
      </c>
      <c r="B305">
        <v>-14</v>
      </c>
    </row>
    <row r="306" spans="1:3" x14ac:dyDescent="0.25">
      <c r="A306" s="29">
        <v>43497</v>
      </c>
      <c r="B306">
        <v>-13</v>
      </c>
    </row>
    <row r="307" spans="1:3" x14ac:dyDescent="0.25">
      <c r="A307" s="29">
        <v>43525</v>
      </c>
      <c r="B307">
        <v>-13</v>
      </c>
      <c r="C307">
        <v>-8</v>
      </c>
    </row>
    <row r="308" spans="1:3" x14ac:dyDescent="0.25">
      <c r="A308" s="29">
        <v>43556</v>
      </c>
      <c r="B308">
        <v>-13</v>
      </c>
    </row>
    <row r="309" spans="1:3" x14ac:dyDescent="0.25">
      <c r="A309" s="29">
        <v>43586</v>
      </c>
      <c r="B309">
        <v>-10</v>
      </c>
    </row>
    <row r="310" spans="1:3" x14ac:dyDescent="0.25">
      <c r="A310" s="29">
        <v>43617</v>
      </c>
      <c r="B310">
        <v>-13</v>
      </c>
      <c r="C310">
        <v>-7.8</v>
      </c>
    </row>
    <row r="311" spans="1:3" x14ac:dyDescent="0.25">
      <c r="A311" s="29">
        <v>43647</v>
      </c>
      <c r="B311">
        <v>-11</v>
      </c>
    </row>
    <row r="312" spans="1:3" x14ac:dyDescent="0.25">
      <c r="A312" s="29">
        <v>43678</v>
      </c>
      <c r="B312">
        <v>-14</v>
      </c>
    </row>
    <row r="313" spans="1:3" x14ac:dyDescent="0.25">
      <c r="A313" s="29">
        <v>43709</v>
      </c>
      <c r="B313">
        <v>-12</v>
      </c>
      <c r="C313">
        <v>-9.3000000000000007</v>
      </c>
    </row>
    <row r="314" spans="1:3" x14ac:dyDescent="0.25">
      <c r="A314" s="29">
        <v>43739</v>
      </c>
      <c r="B314">
        <v>-14</v>
      </c>
    </row>
    <row r="315" spans="1:3" x14ac:dyDescent="0.25">
      <c r="A315" s="29">
        <v>43770</v>
      </c>
      <c r="B315">
        <v>-14</v>
      </c>
    </row>
    <row r="316" spans="1:3" x14ac:dyDescent="0.25">
      <c r="A316" s="29">
        <v>43800</v>
      </c>
      <c r="B316">
        <v>-11</v>
      </c>
      <c r="C316">
        <v>-8.6999999999999993</v>
      </c>
    </row>
    <row r="317" spans="1:3" x14ac:dyDescent="0.25">
      <c r="A317" s="29">
        <v>43831</v>
      </c>
      <c r="B317">
        <v>-9</v>
      </c>
    </row>
    <row r="318" spans="1:3" x14ac:dyDescent="0.25">
      <c r="A318" s="29">
        <v>43862</v>
      </c>
      <c r="B318">
        <v>-7</v>
      </c>
    </row>
    <row r="319" spans="1:3" x14ac:dyDescent="0.25">
      <c r="A319" s="29">
        <v>43891</v>
      </c>
      <c r="B319">
        <v>-9</v>
      </c>
      <c r="C319">
        <v>-18.3</v>
      </c>
    </row>
    <row r="320" spans="1:3" x14ac:dyDescent="0.25">
      <c r="A320" s="29">
        <v>43922</v>
      </c>
      <c r="B320">
        <v>-34</v>
      </c>
    </row>
    <row r="321" spans="1:3" x14ac:dyDescent="0.25">
      <c r="A321" s="29">
        <v>43952</v>
      </c>
      <c r="B321">
        <v>-34</v>
      </c>
    </row>
    <row r="322" spans="1:3" x14ac:dyDescent="0.25">
      <c r="A322" s="29">
        <v>43983</v>
      </c>
      <c r="B322">
        <v>-30</v>
      </c>
      <c r="C322">
        <v>-17.399999999999999</v>
      </c>
    </row>
    <row r="323" spans="1:3" x14ac:dyDescent="0.25">
      <c r="A323" s="29">
        <v>44013</v>
      </c>
      <c r="B323">
        <v>-27</v>
      </c>
    </row>
    <row r="324" spans="1:3" x14ac:dyDescent="0.25">
      <c r="A324" s="29">
        <v>44044</v>
      </c>
      <c r="B324">
        <v>-27</v>
      </c>
    </row>
    <row r="325" spans="1:3" x14ac:dyDescent="0.25">
      <c r="A325" s="29">
        <v>44075</v>
      </c>
      <c r="B325">
        <v>-25</v>
      </c>
      <c r="C325">
        <v>-16.399999999999999</v>
      </c>
    </row>
    <row r="326" spans="1:3" x14ac:dyDescent="0.25">
      <c r="A326" s="29">
        <v>44105</v>
      </c>
      <c r="B326">
        <v>-31</v>
      </c>
    </row>
    <row r="327" spans="1:3" x14ac:dyDescent="0.25">
      <c r="A327" s="29">
        <v>44136</v>
      </c>
      <c r="B327">
        <v>-33</v>
      </c>
    </row>
    <row r="328" spans="1:3" x14ac:dyDescent="0.25">
      <c r="A328" s="29">
        <v>44166</v>
      </c>
      <c r="B328">
        <v>-26</v>
      </c>
      <c r="C328">
        <v>-16.899999999999999</v>
      </c>
    </row>
    <row r="329" spans="1:3" x14ac:dyDescent="0.25">
      <c r="A329" s="29">
        <v>44197</v>
      </c>
      <c r="B329">
        <v>-28</v>
      </c>
    </row>
    <row r="330" spans="1:3" x14ac:dyDescent="0.25">
      <c r="A330" s="29">
        <v>44228</v>
      </c>
      <c r="B330">
        <v>-23</v>
      </c>
    </row>
    <row r="331" spans="1:3" x14ac:dyDescent="0.25">
      <c r="A331" s="29">
        <v>44256</v>
      </c>
      <c r="B331">
        <v>-16</v>
      </c>
      <c r="C331">
        <v>-11.1</v>
      </c>
    </row>
    <row r="332" spans="1:3" x14ac:dyDescent="0.25">
      <c r="A332" s="29">
        <v>44287</v>
      </c>
      <c r="B332">
        <v>-15</v>
      </c>
    </row>
    <row r="333" spans="1:3" x14ac:dyDescent="0.25">
      <c r="A333" s="29">
        <v>44317</v>
      </c>
      <c r="B333">
        <v>-9</v>
      </c>
    </row>
    <row r="334" spans="1:3" x14ac:dyDescent="0.25">
      <c r="A334" s="29">
        <v>44348</v>
      </c>
      <c r="B334">
        <v>-9</v>
      </c>
      <c r="C334">
        <v>-8.8000000000000007</v>
      </c>
    </row>
    <row r="335" spans="1:3" x14ac:dyDescent="0.25">
      <c r="A335" s="29">
        <v>44378</v>
      </c>
      <c r="B335">
        <v>-7</v>
      </c>
    </row>
    <row r="336" spans="1:3" x14ac:dyDescent="0.25">
      <c r="A336" s="29">
        <v>44409</v>
      </c>
      <c r="B336">
        <v>-8</v>
      </c>
    </row>
    <row r="337" spans="1:2" x14ac:dyDescent="0.25">
      <c r="A337" s="29">
        <v>44440</v>
      </c>
      <c r="B337">
        <v>-13</v>
      </c>
    </row>
    <row r="339" spans="1:2" x14ac:dyDescent="0.25">
      <c r="A339" s="77" t="s">
        <v>2365</v>
      </c>
    </row>
  </sheetData>
  <pageMargins left="0.7" right="0.7" top="0.75" bottom="0.75" header="0.3" footer="0.3"/>
  <pageSetup paperSize="9" orientation="portrait" verticalDpi="0" r:id="rId1"/>
  <tableParts count="1">
    <tablePart r:id="rId2"/>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4FEF3-2629-45B0-94CF-9516CC3140E4}">
  <sheetPr>
    <tabColor theme="7" tint="-0.499984740745262"/>
  </sheetPr>
  <dimension ref="A1:J37"/>
  <sheetViews>
    <sheetView workbookViewId="0"/>
  </sheetViews>
  <sheetFormatPr defaultRowHeight="15" x14ac:dyDescent="0.25"/>
  <cols>
    <col min="2" max="2" width="14.5" customWidth="1"/>
    <col min="3" max="3" width="13.5" customWidth="1"/>
  </cols>
  <sheetData>
    <row r="1" spans="1:10" ht="20.25" thickBot="1" x14ac:dyDescent="0.35">
      <c r="A1" s="78" t="str">
        <f>'Chapter 9'!A5</f>
        <v>Figure 9.4: Level of firm debt relative to February 2020, by size of firm, UK, 2019-2021</v>
      </c>
      <c r="J1" s="33"/>
    </row>
    <row r="2" spans="1:10" ht="15.75" thickTop="1" x14ac:dyDescent="0.25"/>
    <row r="3" spans="1:10" ht="30" x14ac:dyDescent="0.25">
      <c r="A3" s="153" t="s">
        <v>82</v>
      </c>
      <c r="B3" s="154" t="s">
        <v>2366</v>
      </c>
      <c r="C3" s="154" t="s">
        <v>2367</v>
      </c>
    </row>
    <row r="4" spans="1:10" x14ac:dyDescent="0.25">
      <c r="A4" s="29">
        <v>43497</v>
      </c>
      <c r="B4" s="9">
        <v>-2.8</v>
      </c>
      <c r="C4" s="9">
        <v>-1.1000000000000001</v>
      </c>
    </row>
    <row r="5" spans="1:10" x14ac:dyDescent="0.25">
      <c r="A5" s="29">
        <v>43525</v>
      </c>
      <c r="B5" s="9">
        <v>-4.2</v>
      </c>
      <c r="C5" s="9">
        <v>-0.8</v>
      </c>
    </row>
    <row r="6" spans="1:10" x14ac:dyDescent="0.25">
      <c r="A6" s="29">
        <v>43556</v>
      </c>
      <c r="B6" s="9">
        <v>-5.9</v>
      </c>
      <c r="C6" s="9">
        <v>-1.7</v>
      </c>
      <c r="I6" s="9"/>
      <c r="J6" s="9"/>
    </row>
    <row r="7" spans="1:10" x14ac:dyDescent="0.25">
      <c r="A7" s="29">
        <v>43586</v>
      </c>
      <c r="B7" s="9">
        <v>-2.6</v>
      </c>
      <c r="C7" s="9">
        <v>-0.7</v>
      </c>
      <c r="I7" s="9"/>
      <c r="J7" s="9"/>
    </row>
    <row r="8" spans="1:10" x14ac:dyDescent="0.25">
      <c r="A8" s="29">
        <v>43617</v>
      </c>
      <c r="B8" s="9">
        <v>-1.4</v>
      </c>
      <c r="C8" s="9">
        <v>0.7</v>
      </c>
      <c r="I8" s="9"/>
      <c r="J8" s="9"/>
    </row>
    <row r="9" spans="1:10" x14ac:dyDescent="0.25">
      <c r="A9" s="29">
        <v>43647</v>
      </c>
      <c r="B9" s="9">
        <v>-3.6</v>
      </c>
      <c r="C9" s="9">
        <v>-0.3</v>
      </c>
      <c r="I9" s="9"/>
      <c r="J9" s="9"/>
    </row>
    <row r="10" spans="1:10" x14ac:dyDescent="0.25">
      <c r="A10" s="29">
        <v>43678</v>
      </c>
      <c r="B10" s="9">
        <v>-0.3</v>
      </c>
      <c r="C10" s="9">
        <v>0</v>
      </c>
      <c r="I10" s="9"/>
      <c r="J10" s="9"/>
    </row>
    <row r="11" spans="1:10" x14ac:dyDescent="0.25">
      <c r="A11" s="29">
        <v>43709</v>
      </c>
      <c r="B11" s="9">
        <v>0.1</v>
      </c>
      <c r="C11" s="9">
        <v>-0.5</v>
      </c>
      <c r="I11" s="9"/>
      <c r="J11" s="9"/>
    </row>
    <row r="12" spans="1:10" x14ac:dyDescent="0.25">
      <c r="A12" s="29">
        <v>43739</v>
      </c>
      <c r="B12" s="9">
        <v>0.9</v>
      </c>
      <c r="C12" s="9">
        <v>-0.8</v>
      </c>
      <c r="I12" s="9"/>
      <c r="J12" s="9"/>
    </row>
    <row r="13" spans="1:10" x14ac:dyDescent="0.25">
      <c r="A13" s="29">
        <v>43770</v>
      </c>
      <c r="B13" s="9">
        <v>4.4000000000000004</v>
      </c>
      <c r="C13" s="9">
        <v>1.1000000000000001</v>
      </c>
      <c r="I13" s="9"/>
      <c r="J13" s="9"/>
    </row>
    <row r="14" spans="1:10" x14ac:dyDescent="0.25">
      <c r="A14" s="29">
        <v>43800</v>
      </c>
      <c r="B14" s="9">
        <v>1.7</v>
      </c>
      <c r="C14" s="9">
        <v>0.4</v>
      </c>
      <c r="I14" s="9"/>
      <c r="J14" s="9"/>
    </row>
    <row r="15" spans="1:10" x14ac:dyDescent="0.25">
      <c r="A15" s="29">
        <v>43831</v>
      </c>
      <c r="B15" s="9">
        <v>-3.1</v>
      </c>
      <c r="C15" s="9">
        <v>-0.1</v>
      </c>
      <c r="I15" s="9"/>
      <c r="J15" s="9"/>
    </row>
    <row r="16" spans="1:10" x14ac:dyDescent="0.25">
      <c r="A16" s="29">
        <v>43862</v>
      </c>
      <c r="B16" s="9">
        <v>0</v>
      </c>
      <c r="C16" s="9">
        <v>0</v>
      </c>
      <c r="I16" s="9"/>
      <c r="J16" s="9"/>
    </row>
    <row r="17" spans="1:10" x14ac:dyDescent="0.25">
      <c r="A17" s="29">
        <v>43891</v>
      </c>
      <c r="B17" s="9">
        <v>32.4</v>
      </c>
      <c r="C17" s="9">
        <v>2.1</v>
      </c>
      <c r="I17" s="9"/>
      <c r="J17" s="9"/>
    </row>
    <row r="18" spans="1:10" x14ac:dyDescent="0.25">
      <c r="A18" s="29">
        <v>43922</v>
      </c>
      <c r="B18" s="9">
        <v>45</v>
      </c>
      <c r="C18" s="9">
        <v>2.5</v>
      </c>
      <c r="I18" s="9"/>
      <c r="J18" s="9"/>
    </row>
    <row r="19" spans="1:10" x14ac:dyDescent="0.25">
      <c r="A19" s="29">
        <v>43952</v>
      </c>
      <c r="B19" s="9">
        <v>36.1</v>
      </c>
      <c r="C19" s="9">
        <v>21.6</v>
      </c>
      <c r="I19" s="9"/>
      <c r="J19" s="9"/>
    </row>
    <row r="20" spans="1:10" x14ac:dyDescent="0.25">
      <c r="A20" s="29">
        <v>43983</v>
      </c>
      <c r="B20" s="9">
        <v>18</v>
      </c>
      <c r="C20" s="9">
        <v>32</v>
      </c>
      <c r="I20" s="9"/>
      <c r="J20" s="9"/>
    </row>
    <row r="21" spans="1:10" x14ac:dyDescent="0.25">
      <c r="A21" s="29">
        <v>44013</v>
      </c>
      <c r="B21" s="9">
        <v>9.3000000000000007</v>
      </c>
      <c r="C21" s="9">
        <v>36.799999999999997</v>
      </c>
      <c r="I21" s="9"/>
      <c r="J21" s="9"/>
    </row>
    <row r="22" spans="1:10" x14ac:dyDescent="0.25">
      <c r="A22" s="29">
        <v>44044</v>
      </c>
      <c r="B22" s="9">
        <v>10.6</v>
      </c>
      <c r="C22" s="9">
        <v>39.5</v>
      </c>
      <c r="I22" s="9"/>
      <c r="J22" s="9"/>
    </row>
    <row r="23" spans="1:10" x14ac:dyDescent="0.25">
      <c r="A23" s="29">
        <v>44075</v>
      </c>
      <c r="B23" s="9">
        <v>4</v>
      </c>
      <c r="C23" s="9">
        <v>42.1</v>
      </c>
      <c r="I23" s="9"/>
      <c r="J23" s="9"/>
    </row>
    <row r="24" spans="1:10" x14ac:dyDescent="0.25">
      <c r="A24" s="29">
        <v>44105</v>
      </c>
      <c r="B24" s="9">
        <v>-3</v>
      </c>
      <c r="C24" s="9">
        <v>43.9</v>
      </c>
      <c r="I24" s="9"/>
      <c r="J24" s="9"/>
    </row>
    <row r="25" spans="1:10" x14ac:dyDescent="0.25">
      <c r="A25" s="29">
        <v>44136</v>
      </c>
      <c r="B25" s="9">
        <v>-3</v>
      </c>
      <c r="C25" s="9">
        <v>45.9</v>
      </c>
      <c r="I25" s="9"/>
      <c r="J25" s="9"/>
    </row>
    <row r="26" spans="1:10" x14ac:dyDescent="0.25">
      <c r="A26" s="29">
        <v>44166</v>
      </c>
      <c r="B26" s="9">
        <v>-3.6</v>
      </c>
      <c r="C26" s="9">
        <v>46</v>
      </c>
      <c r="I26" s="9"/>
      <c r="J26" s="9"/>
    </row>
    <row r="27" spans="1:10" x14ac:dyDescent="0.25">
      <c r="A27" s="29">
        <v>44197</v>
      </c>
      <c r="B27" s="9">
        <v>-6.7</v>
      </c>
      <c r="C27" s="9">
        <v>46.8</v>
      </c>
      <c r="I27" s="9"/>
      <c r="J27" s="9"/>
    </row>
    <row r="28" spans="1:10" x14ac:dyDescent="0.25">
      <c r="A28" s="29">
        <v>44228</v>
      </c>
      <c r="B28" s="9">
        <v>-6</v>
      </c>
      <c r="C28" s="9">
        <v>47.7</v>
      </c>
      <c r="I28" s="9"/>
      <c r="J28" s="9"/>
    </row>
    <row r="29" spans="1:10" x14ac:dyDescent="0.25">
      <c r="A29" s="29">
        <v>44256</v>
      </c>
      <c r="B29" s="9">
        <v>-7</v>
      </c>
      <c r="C29" s="9">
        <v>48.8</v>
      </c>
      <c r="I29" s="9"/>
      <c r="J29" s="9"/>
    </row>
    <row r="30" spans="1:10" x14ac:dyDescent="0.25">
      <c r="A30" s="29">
        <v>44287</v>
      </c>
      <c r="B30" s="9">
        <v>-13.6</v>
      </c>
      <c r="C30" s="9">
        <v>48.1</v>
      </c>
      <c r="I30" s="9"/>
      <c r="J30" s="9"/>
    </row>
    <row r="31" spans="1:10" x14ac:dyDescent="0.25">
      <c r="A31" s="29">
        <v>44317</v>
      </c>
      <c r="B31" s="9">
        <v>-13.3</v>
      </c>
      <c r="C31" s="9">
        <v>47</v>
      </c>
      <c r="I31" s="9"/>
      <c r="J31" s="9"/>
    </row>
    <row r="32" spans="1:10" x14ac:dyDescent="0.25">
      <c r="A32" s="29">
        <v>44348</v>
      </c>
      <c r="B32" s="9">
        <v>-10.6</v>
      </c>
      <c r="C32" s="9">
        <v>46.5</v>
      </c>
      <c r="I32" s="9"/>
      <c r="J32" s="9"/>
    </row>
    <row r="33" spans="1:10" x14ac:dyDescent="0.25">
      <c r="A33" s="29">
        <v>44378</v>
      </c>
      <c r="B33" s="9">
        <v>-7.6</v>
      </c>
      <c r="C33" s="9">
        <v>45.2</v>
      </c>
      <c r="I33" s="9"/>
      <c r="J33" s="9"/>
    </row>
    <row r="34" spans="1:10" x14ac:dyDescent="0.25">
      <c r="A34" s="29">
        <v>44409</v>
      </c>
      <c r="B34" s="9">
        <v>-8.8000000000000007</v>
      </c>
      <c r="C34" s="9">
        <v>44.1</v>
      </c>
      <c r="I34" s="9"/>
      <c r="J34" s="9"/>
    </row>
    <row r="35" spans="1:10" x14ac:dyDescent="0.25">
      <c r="A35" s="29"/>
      <c r="I35" s="9"/>
      <c r="J35" s="9"/>
    </row>
    <row r="36" spans="1:10" x14ac:dyDescent="0.25">
      <c r="A36" s="77" t="s">
        <v>2368</v>
      </c>
      <c r="I36" s="9"/>
      <c r="J36" s="9"/>
    </row>
    <row r="37" spans="1:10" x14ac:dyDescent="0.25">
      <c r="I37" s="9"/>
      <c r="J37" s="9"/>
    </row>
  </sheetData>
  <pageMargins left="0.7" right="0.7" top="0.75" bottom="0.75" header="0.3" footer="0.3"/>
  <pageSetup paperSize="9" orientation="portrait" verticalDpi="0" r:id="rId1"/>
  <tableParts count="1">
    <tablePart r:id="rId2"/>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8C06-C3BE-4414-BA58-F4CB0DAF572A}">
  <sheetPr>
    <tabColor theme="7" tint="-0.499984740745262"/>
  </sheetPr>
  <dimension ref="A1:O26"/>
  <sheetViews>
    <sheetView workbookViewId="0"/>
  </sheetViews>
  <sheetFormatPr defaultRowHeight="15" x14ac:dyDescent="0.25"/>
  <cols>
    <col min="1" max="1" width="9.75" customWidth="1"/>
    <col min="2" max="2" width="15" customWidth="1"/>
    <col min="3" max="3" width="13.625" customWidth="1"/>
    <col min="4" max="4" width="14" customWidth="1"/>
  </cols>
  <sheetData>
    <row r="1" spans="1:15" ht="20.25" thickBot="1" x14ac:dyDescent="0.35">
      <c r="A1" s="78" t="str">
        <f>'Chapter 9'!A6</f>
        <v>Figure 9.5: Net percentage balance for changes in default rates on loans to firms, by size, UK, 2017-2021</v>
      </c>
      <c r="K1" s="33"/>
    </row>
    <row r="2" spans="1:15" ht="15.75" thickTop="1" x14ac:dyDescent="0.25">
      <c r="K2" s="33"/>
    </row>
    <row r="3" spans="1:15" ht="37.5" customHeight="1" x14ac:dyDescent="0.25">
      <c r="A3" s="76" t="s">
        <v>22</v>
      </c>
      <c r="B3" s="76" t="s">
        <v>2369</v>
      </c>
      <c r="C3" s="76" t="s">
        <v>2370</v>
      </c>
      <c r="D3" s="76" t="s">
        <v>2371</v>
      </c>
    </row>
    <row r="4" spans="1:15" x14ac:dyDescent="0.25">
      <c r="A4" t="s">
        <v>271</v>
      </c>
      <c r="B4" s="9">
        <v>-11</v>
      </c>
      <c r="C4" s="9">
        <v>-3.1</v>
      </c>
      <c r="D4" s="9">
        <v>9.8000000000000007</v>
      </c>
      <c r="G4" s="9"/>
      <c r="K4" s="9"/>
      <c r="O4" s="9"/>
    </row>
    <row r="5" spans="1:15" x14ac:dyDescent="0.25">
      <c r="A5" t="s">
        <v>272</v>
      </c>
      <c r="B5" s="9">
        <v>-11.1</v>
      </c>
      <c r="C5" s="9">
        <v>-26.3</v>
      </c>
      <c r="D5" s="9">
        <v>-5.5</v>
      </c>
      <c r="G5" s="9"/>
      <c r="K5" s="9"/>
      <c r="O5" s="9"/>
    </row>
    <row r="6" spans="1:15" x14ac:dyDescent="0.25">
      <c r="A6" t="s">
        <v>273</v>
      </c>
      <c r="B6" s="9">
        <v>0</v>
      </c>
      <c r="C6" s="9">
        <v>0</v>
      </c>
      <c r="D6" s="9">
        <v>-1.5</v>
      </c>
      <c r="G6" s="9"/>
      <c r="K6" s="9"/>
      <c r="O6" s="9"/>
    </row>
    <row r="7" spans="1:15" x14ac:dyDescent="0.25">
      <c r="A7" t="s">
        <v>274</v>
      </c>
      <c r="B7" s="9">
        <v>9.8000000000000007</v>
      </c>
      <c r="C7" s="9">
        <v>1.4</v>
      </c>
      <c r="D7" s="9">
        <v>4.4000000000000004</v>
      </c>
      <c r="G7" s="9"/>
      <c r="K7" s="9"/>
      <c r="O7" s="9"/>
    </row>
    <row r="8" spans="1:15" x14ac:dyDescent="0.25">
      <c r="A8" t="s">
        <v>275</v>
      </c>
      <c r="B8" s="9">
        <v>-19.7</v>
      </c>
      <c r="C8" s="9">
        <v>9.6999999999999993</v>
      </c>
      <c r="D8" s="9">
        <v>24.8</v>
      </c>
      <c r="G8" s="9"/>
      <c r="K8" s="9"/>
      <c r="O8" s="9"/>
    </row>
    <row r="9" spans="1:15" x14ac:dyDescent="0.25">
      <c r="A9" t="s">
        <v>276</v>
      </c>
      <c r="B9" s="9">
        <v>10.9</v>
      </c>
      <c r="C9" s="9">
        <v>0.8</v>
      </c>
      <c r="D9" s="9">
        <v>13.8</v>
      </c>
      <c r="G9" s="9"/>
      <c r="K9" s="9"/>
      <c r="O9" s="9"/>
    </row>
    <row r="10" spans="1:15" x14ac:dyDescent="0.25">
      <c r="A10" t="s">
        <v>277</v>
      </c>
      <c r="B10" s="9">
        <v>11.3</v>
      </c>
      <c r="C10" s="9">
        <v>10.4</v>
      </c>
      <c r="D10" s="9">
        <v>10.3</v>
      </c>
      <c r="G10" s="9"/>
      <c r="K10" s="9"/>
      <c r="O10" s="9"/>
    </row>
    <row r="11" spans="1:15" x14ac:dyDescent="0.25">
      <c r="A11" t="s">
        <v>278</v>
      </c>
      <c r="B11" s="9">
        <v>18.399999999999999</v>
      </c>
      <c r="C11" s="9">
        <v>6.6</v>
      </c>
      <c r="D11" s="9">
        <v>0</v>
      </c>
      <c r="G11" s="9"/>
      <c r="K11" s="9"/>
      <c r="O11" s="9"/>
    </row>
    <row r="12" spans="1:15" x14ac:dyDescent="0.25">
      <c r="A12" t="s">
        <v>279</v>
      </c>
      <c r="B12" s="9">
        <v>8.8000000000000007</v>
      </c>
      <c r="C12" s="9">
        <v>1.1000000000000001</v>
      </c>
      <c r="D12" s="9">
        <v>11.7</v>
      </c>
      <c r="G12" s="9"/>
      <c r="K12" s="9"/>
      <c r="O12" s="9"/>
    </row>
    <row r="13" spans="1:15" x14ac:dyDescent="0.25">
      <c r="A13" t="s">
        <v>280</v>
      </c>
      <c r="B13" s="9">
        <v>11</v>
      </c>
      <c r="C13" s="9">
        <v>1.9</v>
      </c>
      <c r="D13" s="9">
        <v>12.5</v>
      </c>
      <c r="G13" s="9"/>
      <c r="K13" s="9"/>
      <c r="O13" s="9"/>
    </row>
    <row r="14" spans="1:15" x14ac:dyDescent="0.25">
      <c r="A14" t="s">
        <v>281</v>
      </c>
      <c r="B14" s="9">
        <v>17.3</v>
      </c>
      <c r="C14" s="9">
        <v>10.4</v>
      </c>
      <c r="D14" s="9">
        <v>10.5</v>
      </c>
      <c r="G14" s="9"/>
      <c r="K14" s="9"/>
      <c r="O14" s="9"/>
    </row>
    <row r="15" spans="1:15" x14ac:dyDescent="0.25">
      <c r="A15" t="s">
        <v>282</v>
      </c>
      <c r="B15" s="9">
        <v>19.100000000000001</v>
      </c>
      <c r="C15" s="9">
        <v>4</v>
      </c>
      <c r="D15" s="9">
        <v>9.9</v>
      </c>
      <c r="G15" s="9"/>
      <c r="K15" s="9"/>
      <c r="O15" s="9"/>
    </row>
    <row r="16" spans="1:15" x14ac:dyDescent="0.25">
      <c r="A16" t="s">
        <v>283</v>
      </c>
      <c r="B16" s="9">
        <v>23</v>
      </c>
      <c r="C16" s="9">
        <v>-3.8</v>
      </c>
      <c r="D16" s="9">
        <v>12</v>
      </c>
      <c r="G16" s="9"/>
      <c r="K16" s="9"/>
      <c r="O16" s="9"/>
    </row>
    <row r="17" spans="1:15" x14ac:dyDescent="0.25">
      <c r="A17" t="s">
        <v>284</v>
      </c>
      <c r="B17" s="9">
        <v>22.5</v>
      </c>
      <c r="C17" s="9">
        <v>22.6</v>
      </c>
      <c r="D17" s="9">
        <v>10.7</v>
      </c>
      <c r="G17" s="9"/>
      <c r="K17" s="9"/>
      <c r="O17" s="9"/>
    </row>
    <row r="18" spans="1:15" x14ac:dyDescent="0.25">
      <c r="A18" t="s">
        <v>285</v>
      </c>
      <c r="B18" s="9">
        <v>4.5999999999999996</v>
      </c>
      <c r="C18" s="9">
        <v>14.5</v>
      </c>
      <c r="D18" s="9">
        <v>16</v>
      </c>
      <c r="G18" s="9"/>
      <c r="K18" s="9"/>
      <c r="O18" s="9"/>
    </row>
    <row r="19" spans="1:15" x14ac:dyDescent="0.25">
      <c r="A19" t="s">
        <v>286</v>
      </c>
      <c r="B19" s="9">
        <v>13.6</v>
      </c>
      <c r="C19" s="9">
        <v>7.3</v>
      </c>
      <c r="D19" s="9">
        <v>22.8</v>
      </c>
      <c r="G19" s="9"/>
      <c r="K19" s="9"/>
      <c r="O19" s="9"/>
    </row>
    <row r="20" spans="1:15" x14ac:dyDescent="0.25">
      <c r="A20" t="s">
        <v>287</v>
      </c>
      <c r="B20" s="9">
        <v>13.5</v>
      </c>
      <c r="C20" s="9">
        <v>0.9</v>
      </c>
      <c r="D20" s="9">
        <v>1.7</v>
      </c>
      <c r="G20" s="9"/>
      <c r="K20" s="9"/>
      <c r="O20" s="9"/>
    </row>
    <row r="21" spans="1:15" x14ac:dyDescent="0.25">
      <c r="A21" t="s">
        <v>288</v>
      </c>
      <c r="B21" s="9">
        <v>11.9</v>
      </c>
      <c r="C21" s="9">
        <v>-14.2</v>
      </c>
      <c r="D21" s="9">
        <v>6.4</v>
      </c>
      <c r="G21" s="9"/>
      <c r="K21" s="9"/>
      <c r="O21" s="9"/>
    </row>
    <row r="22" spans="1:15" x14ac:dyDescent="0.25">
      <c r="A22" t="s">
        <v>289</v>
      </c>
      <c r="B22" s="9">
        <v>44</v>
      </c>
      <c r="C22" s="9">
        <v>-5.7</v>
      </c>
      <c r="D22" s="9">
        <v>0.9</v>
      </c>
      <c r="G22" s="9"/>
      <c r="K22" s="9"/>
      <c r="O22" s="9"/>
    </row>
    <row r="23" spans="1:15" x14ac:dyDescent="0.25">
      <c r="A23" s="155" t="s">
        <v>2372</v>
      </c>
      <c r="B23" s="155">
        <v>17.5</v>
      </c>
      <c r="C23" s="155">
        <v>15.7</v>
      </c>
      <c r="D23" s="155">
        <v>1.6</v>
      </c>
    </row>
    <row r="25" spans="1:15" x14ac:dyDescent="0.25">
      <c r="A25" s="77" t="s">
        <v>2373</v>
      </c>
    </row>
    <row r="26" spans="1:15" x14ac:dyDescent="0.25">
      <c r="A26" s="189" t="s">
        <v>2374</v>
      </c>
    </row>
  </sheetData>
  <pageMargins left="0.7" right="0.7" top="0.75" bottom="0.75" header="0.3" footer="0.3"/>
  <pageSetup paperSize="9" orientation="portrait" verticalDpi="0" r:id="rId1"/>
  <tableParts count="1">
    <tablePart r:id="rId2"/>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6B70A-3F68-4DFF-8D71-279DAD9F6260}">
  <sheetPr>
    <tabColor theme="7" tint="-0.499984740745262"/>
  </sheetPr>
  <dimension ref="A1:C71"/>
  <sheetViews>
    <sheetView topLeftCell="A35" workbookViewId="0">
      <selection activeCell="A35" sqref="A35"/>
    </sheetView>
  </sheetViews>
  <sheetFormatPr defaultRowHeight="15" x14ac:dyDescent="0.25"/>
  <cols>
    <col min="1" max="1" width="9.75" customWidth="1"/>
    <col min="2" max="2" width="20.875" customWidth="1"/>
    <col min="3" max="3" width="25.75" customWidth="1"/>
  </cols>
  <sheetData>
    <row r="1" spans="1:3" ht="20.25" thickBot="1" x14ac:dyDescent="0.35">
      <c r="A1" s="78" t="str">
        <f>'Chapter 9'!A7</f>
        <v>Figure 9.6: Business confidence, UK, 2005-2021</v>
      </c>
    </row>
    <row r="2" spans="1:3" ht="15.75" thickTop="1" x14ac:dyDescent="0.25">
      <c r="A2" t="s">
        <v>128</v>
      </c>
    </row>
    <row r="4" spans="1:3" ht="42.75" x14ac:dyDescent="0.25">
      <c r="A4" s="76" t="s">
        <v>22</v>
      </c>
      <c r="B4" s="76" t="s">
        <v>2375</v>
      </c>
      <c r="C4" s="76" t="s">
        <v>2376</v>
      </c>
    </row>
    <row r="5" spans="1:3" x14ac:dyDescent="0.25">
      <c r="A5" t="s">
        <v>2377</v>
      </c>
      <c r="B5">
        <v>-15</v>
      </c>
    </row>
    <row r="6" spans="1:3" x14ac:dyDescent="0.25">
      <c r="A6" t="s">
        <v>2378</v>
      </c>
      <c r="B6">
        <v>-16</v>
      </c>
    </row>
    <row r="7" spans="1:3" x14ac:dyDescent="0.25">
      <c r="A7" t="s">
        <v>2379</v>
      </c>
      <c r="B7">
        <v>-21</v>
      </c>
    </row>
    <row r="8" spans="1:3" x14ac:dyDescent="0.25">
      <c r="A8" t="s">
        <v>2380</v>
      </c>
      <c r="B8">
        <v>-14</v>
      </c>
    </row>
    <row r="9" spans="1:3" x14ac:dyDescent="0.25">
      <c r="A9" t="s">
        <v>2381</v>
      </c>
      <c r="B9">
        <v>-2</v>
      </c>
    </row>
    <row r="10" spans="1:3" x14ac:dyDescent="0.25">
      <c r="A10" t="s">
        <v>2382</v>
      </c>
      <c r="B10">
        <v>-6</v>
      </c>
    </row>
    <row r="11" spans="1:3" x14ac:dyDescent="0.25">
      <c r="A11" t="s">
        <v>2383</v>
      </c>
      <c r="B11">
        <v>-10</v>
      </c>
    </row>
    <row r="12" spans="1:3" x14ac:dyDescent="0.25">
      <c r="A12" t="s">
        <v>2384</v>
      </c>
      <c r="B12">
        <v>-7</v>
      </c>
    </row>
    <row r="13" spans="1:3" x14ac:dyDescent="0.25">
      <c r="A13" t="s">
        <v>2385</v>
      </c>
      <c r="B13">
        <v>16</v>
      </c>
    </row>
    <row r="14" spans="1:3" x14ac:dyDescent="0.25">
      <c r="A14" t="s">
        <v>2386</v>
      </c>
      <c r="B14">
        <v>-2</v>
      </c>
    </row>
    <row r="15" spans="1:3" x14ac:dyDescent="0.25">
      <c r="A15" t="s">
        <v>2387</v>
      </c>
      <c r="B15">
        <v>-13</v>
      </c>
    </row>
    <row r="16" spans="1:3" x14ac:dyDescent="0.25">
      <c r="A16" t="s">
        <v>2388</v>
      </c>
      <c r="B16">
        <v>-18</v>
      </c>
    </row>
    <row r="17" spans="1:3" x14ac:dyDescent="0.25">
      <c r="A17" t="s">
        <v>2389</v>
      </c>
      <c r="B17">
        <v>-23</v>
      </c>
    </row>
    <row r="18" spans="1:3" x14ac:dyDescent="0.25">
      <c r="A18" t="s">
        <v>2390</v>
      </c>
      <c r="B18">
        <v>-40</v>
      </c>
    </row>
    <row r="19" spans="1:3" x14ac:dyDescent="0.25">
      <c r="A19" t="s">
        <v>2391</v>
      </c>
      <c r="B19">
        <v>-60</v>
      </c>
    </row>
    <row r="20" spans="1:3" x14ac:dyDescent="0.25">
      <c r="A20" t="s">
        <v>2392</v>
      </c>
      <c r="B20">
        <v>-64</v>
      </c>
    </row>
    <row r="21" spans="1:3" x14ac:dyDescent="0.25">
      <c r="A21" t="s">
        <v>2359</v>
      </c>
      <c r="B21">
        <v>-40</v>
      </c>
    </row>
    <row r="22" spans="1:3" x14ac:dyDescent="0.25">
      <c r="A22" t="s">
        <v>2360</v>
      </c>
      <c r="B22">
        <v>-16</v>
      </c>
    </row>
    <row r="23" spans="1:3" x14ac:dyDescent="0.25">
      <c r="A23" t="s">
        <v>2361</v>
      </c>
      <c r="B23">
        <v>10</v>
      </c>
    </row>
    <row r="24" spans="1:3" x14ac:dyDescent="0.25">
      <c r="A24" t="s">
        <v>243</v>
      </c>
      <c r="B24">
        <v>12</v>
      </c>
      <c r="C24">
        <v>18</v>
      </c>
    </row>
    <row r="25" spans="1:3" x14ac:dyDescent="0.25">
      <c r="A25" t="s">
        <v>244</v>
      </c>
      <c r="B25">
        <v>24</v>
      </c>
      <c r="C25">
        <v>2.8</v>
      </c>
    </row>
    <row r="26" spans="1:3" x14ac:dyDescent="0.25">
      <c r="A26" t="s">
        <v>245</v>
      </c>
      <c r="B26">
        <v>10</v>
      </c>
      <c r="C26">
        <v>-3.6</v>
      </c>
    </row>
    <row r="27" spans="1:3" x14ac:dyDescent="0.25">
      <c r="A27" t="s">
        <v>246</v>
      </c>
      <c r="B27">
        <v>2</v>
      </c>
      <c r="C27">
        <v>-13.2</v>
      </c>
    </row>
    <row r="28" spans="1:3" x14ac:dyDescent="0.25">
      <c r="A28" t="s">
        <v>247</v>
      </c>
      <c r="B28">
        <v>7</v>
      </c>
      <c r="C28">
        <v>6.7</v>
      </c>
    </row>
    <row r="29" spans="1:3" x14ac:dyDescent="0.25">
      <c r="A29" t="s">
        <v>248</v>
      </c>
      <c r="B29">
        <v>9</v>
      </c>
      <c r="C29">
        <v>0.3</v>
      </c>
    </row>
    <row r="30" spans="1:3" x14ac:dyDescent="0.25">
      <c r="A30" t="s">
        <v>249</v>
      </c>
      <c r="B30">
        <v>-16</v>
      </c>
      <c r="C30">
        <v>-9.1</v>
      </c>
    </row>
    <row r="31" spans="1:3" x14ac:dyDescent="0.25">
      <c r="A31" t="s">
        <v>250</v>
      </c>
      <c r="B31">
        <v>-30</v>
      </c>
      <c r="C31">
        <v>-24.5</v>
      </c>
    </row>
    <row r="32" spans="1:3" x14ac:dyDescent="0.25">
      <c r="A32" t="s">
        <v>251</v>
      </c>
      <c r="B32">
        <v>-25</v>
      </c>
      <c r="C32">
        <v>2.2000000000000002</v>
      </c>
    </row>
    <row r="33" spans="1:3" x14ac:dyDescent="0.25">
      <c r="A33" t="s">
        <v>252</v>
      </c>
      <c r="B33">
        <v>22</v>
      </c>
      <c r="C33">
        <v>1.3</v>
      </c>
    </row>
    <row r="34" spans="1:3" x14ac:dyDescent="0.25">
      <c r="A34" t="s">
        <v>253</v>
      </c>
      <c r="B34">
        <v>-12</v>
      </c>
      <c r="C34">
        <v>-4.5</v>
      </c>
    </row>
    <row r="35" spans="1:3" x14ac:dyDescent="0.25">
      <c r="A35" t="s">
        <v>254</v>
      </c>
      <c r="B35">
        <v>0</v>
      </c>
      <c r="C35">
        <v>-5.6</v>
      </c>
    </row>
    <row r="36" spans="1:3" x14ac:dyDescent="0.25">
      <c r="A36" t="s">
        <v>255</v>
      </c>
      <c r="B36">
        <v>5</v>
      </c>
      <c r="C36">
        <v>6.3</v>
      </c>
    </row>
    <row r="37" spans="1:3" x14ac:dyDescent="0.25">
      <c r="A37" t="s">
        <v>256</v>
      </c>
      <c r="B37">
        <v>7</v>
      </c>
      <c r="C37">
        <v>15.9</v>
      </c>
    </row>
    <row r="38" spans="1:3" x14ac:dyDescent="0.25">
      <c r="A38" t="s">
        <v>257</v>
      </c>
      <c r="B38">
        <v>24</v>
      </c>
      <c r="C38">
        <v>33.5</v>
      </c>
    </row>
    <row r="39" spans="1:3" x14ac:dyDescent="0.25">
      <c r="A39" t="s">
        <v>258</v>
      </c>
      <c r="B39">
        <v>21</v>
      </c>
      <c r="C39">
        <v>21.6</v>
      </c>
    </row>
    <row r="40" spans="1:3" x14ac:dyDescent="0.25">
      <c r="A40" t="s">
        <v>259</v>
      </c>
      <c r="B40">
        <v>33</v>
      </c>
      <c r="C40">
        <v>35.700000000000003</v>
      </c>
    </row>
    <row r="41" spans="1:3" x14ac:dyDescent="0.25">
      <c r="A41" t="s">
        <v>260</v>
      </c>
      <c r="B41">
        <v>19</v>
      </c>
      <c r="C41">
        <v>39.700000000000003</v>
      </c>
    </row>
    <row r="42" spans="1:3" x14ac:dyDescent="0.25">
      <c r="A42" t="s">
        <v>261</v>
      </c>
      <c r="B42">
        <v>8</v>
      </c>
      <c r="C42">
        <v>41</v>
      </c>
    </row>
    <row r="43" spans="1:3" x14ac:dyDescent="0.25">
      <c r="A43" t="s">
        <v>262</v>
      </c>
      <c r="B43">
        <v>15</v>
      </c>
      <c r="C43">
        <v>17.600000000000001</v>
      </c>
    </row>
    <row r="44" spans="1:3" x14ac:dyDescent="0.25">
      <c r="A44" t="s">
        <v>263</v>
      </c>
      <c r="B44">
        <v>3</v>
      </c>
      <c r="C44">
        <v>28.7</v>
      </c>
    </row>
    <row r="45" spans="1:3" x14ac:dyDescent="0.25">
      <c r="A45" t="s">
        <v>264</v>
      </c>
      <c r="B45">
        <v>8</v>
      </c>
      <c r="C45">
        <v>37.9</v>
      </c>
    </row>
    <row r="46" spans="1:3" x14ac:dyDescent="0.25">
      <c r="A46" t="s">
        <v>265</v>
      </c>
      <c r="B46">
        <v>-12</v>
      </c>
      <c r="C46">
        <v>20.3</v>
      </c>
    </row>
    <row r="47" spans="1:3" x14ac:dyDescent="0.25">
      <c r="A47" t="s">
        <v>266</v>
      </c>
      <c r="B47">
        <v>-4</v>
      </c>
      <c r="C47">
        <v>21.7</v>
      </c>
    </row>
    <row r="48" spans="1:3" x14ac:dyDescent="0.25">
      <c r="A48" t="s">
        <v>267</v>
      </c>
      <c r="B48">
        <v>-5</v>
      </c>
      <c r="C48">
        <v>8.6</v>
      </c>
    </row>
    <row r="49" spans="1:3" x14ac:dyDescent="0.25">
      <c r="A49" t="s">
        <v>268</v>
      </c>
      <c r="B49">
        <v>-47</v>
      </c>
      <c r="C49">
        <v>4.3</v>
      </c>
    </row>
    <row r="50" spans="1:3" x14ac:dyDescent="0.25">
      <c r="A50" t="s">
        <v>269</v>
      </c>
      <c r="B50">
        <v>-8</v>
      </c>
      <c r="C50">
        <v>-2.9</v>
      </c>
    </row>
    <row r="51" spans="1:3" x14ac:dyDescent="0.25">
      <c r="A51" t="s">
        <v>270</v>
      </c>
      <c r="B51">
        <v>15</v>
      </c>
      <c r="C51">
        <v>8.5</v>
      </c>
    </row>
    <row r="52" spans="1:3" x14ac:dyDescent="0.25">
      <c r="A52" t="s">
        <v>271</v>
      </c>
      <c r="B52">
        <v>1</v>
      </c>
      <c r="C52">
        <v>20</v>
      </c>
    </row>
    <row r="53" spans="1:3" x14ac:dyDescent="0.25">
      <c r="A53" t="s">
        <v>272</v>
      </c>
      <c r="B53">
        <v>5</v>
      </c>
      <c r="C53">
        <v>15</v>
      </c>
    </row>
    <row r="54" spans="1:3" x14ac:dyDescent="0.25">
      <c r="A54" t="s">
        <v>273</v>
      </c>
      <c r="B54">
        <v>-11</v>
      </c>
      <c r="C54">
        <v>1.1000000000000001</v>
      </c>
    </row>
    <row r="55" spans="1:3" x14ac:dyDescent="0.25">
      <c r="A55" t="s">
        <v>274</v>
      </c>
      <c r="B55">
        <v>13</v>
      </c>
      <c r="C55">
        <v>-2.5</v>
      </c>
    </row>
    <row r="56" spans="1:3" x14ac:dyDescent="0.25">
      <c r="A56" t="s">
        <v>275</v>
      </c>
      <c r="B56">
        <v>-4</v>
      </c>
      <c r="C56">
        <v>6</v>
      </c>
    </row>
    <row r="57" spans="1:3" x14ac:dyDescent="0.25">
      <c r="A57" t="s">
        <v>276</v>
      </c>
      <c r="B57">
        <v>-3</v>
      </c>
      <c r="C57">
        <v>12.9</v>
      </c>
    </row>
    <row r="58" spans="1:3" x14ac:dyDescent="0.25">
      <c r="A58" t="s">
        <v>277</v>
      </c>
      <c r="B58">
        <v>-16</v>
      </c>
      <c r="C58">
        <v>-1.7</v>
      </c>
    </row>
    <row r="59" spans="1:3" x14ac:dyDescent="0.25">
      <c r="A59" t="s">
        <v>278</v>
      </c>
      <c r="B59">
        <v>-23</v>
      </c>
      <c r="C59">
        <v>-9.9</v>
      </c>
    </row>
    <row r="60" spans="1:3" x14ac:dyDescent="0.25">
      <c r="A60" t="s">
        <v>279</v>
      </c>
      <c r="B60">
        <v>-13</v>
      </c>
      <c r="C60">
        <v>-5</v>
      </c>
    </row>
    <row r="61" spans="1:3" x14ac:dyDescent="0.25">
      <c r="A61" t="s">
        <v>280</v>
      </c>
      <c r="B61" s="46">
        <v>-32</v>
      </c>
      <c r="C61">
        <v>-8.8000000000000007</v>
      </c>
    </row>
    <row r="62" spans="1:3" x14ac:dyDescent="0.25">
      <c r="A62" t="s">
        <v>281</v>
      </c>
      <c r="B62" s="46">
        <v>-44</v>
      </c>
      <c r="C62">
        <v>-8.1</v>
      </c>
    </row>
    <row r="63" spans="1:3" x14ac:dyDescent="0.25">
      <c r="A63" t="s">
        <v>282</v>
      </c>
      <c r="B63" s="46">
        <v>23</v>
      </c>
      <c r="C63">
        <v>-21.6</v>
      </c>
    </row>
    <row r="64" spans="1:3" x14ac:dyDescent="0.25">
      <c r="A64" t="s">
        <v>283</v>
      </c>
      <c r="B64" s="46">
        <v>-87</v>
      </c>
      <c r="C64">
        <v>-143.4</v>
      </c>
    </row>
    <row r="65" spans="1:3" x14ac:dyDescent="0.25">
      <c r="A65" t="s">
        <v>284</v>
      </c>
      <c r="B65" s="46">
        <v>-1</v>
      </c>
      <c r="C65">
        <v>-5</v>
      </c>
    </row>
    <row r="66" spans="1:3" x14ac:dyDescent="0.25">
      <c r="A66" t="s">
        <v>285</v>
      </c>
      <c r="B66" s="46">
        <v>0</v>
      </c>
      <c r="C66">
        <v>-32.6</v>
      </c>
    </row>
    <row r="67" spans="1:3" x14ac:dyDescent="0.25">
      <c r="A67" t="s">
        <v>286</v>
      </c>
      <c r="B67" s="46">
        <v>-22</v>
      </c>
      <c r="C67">
        <v>-49.3</v>
      </c>
    </row>
    <row r="68" spans="1:3" x14ac:dyDescent="0.25">
      <c r="A68" t="s">
        <v>287</v>
      </c>
      <c r="B68" s="46">
        <v>38</v>
      </c>
      <c r="C68">
        <v>27.3</v>
      </c>
    </row>
    <row r="69" spans="1:3" x14ac:dyDescent="0.25">
      <c r="A69" t="s">
        <v>288</v>
      </c>
      <c r="B69" s="46">
        <v>27</v>
      </c>
      <c r="C69">
        <v>18.600000000000001</v>
      </c>
    </row>
    <row r="71" spans="1:3" x14ac:dyDescent="0.25">
      <c r="A71" s="77" t="s">
        <v>2393</v>
      </c>
    </row>
  </sheetData>
  <pageMargins left="0.7" right="0.7" top="0.75" bottom="0.75" header="0.3" footer="0.3"/>
  <pageSetup paperSize="9" orientation="portrait" verticalDpi="0" r:id="rId1"/>
  <tableParts count="1">
    <tablePart r:id="rId2"/>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A5443-5466-46C4-9B77-EE9B0CF3F15E}">
  <sheetPr>
    <tabColor theme="7" tint="-0.499984740745262"/>
  </sheetPr>
  <dimension ref="A1:S15"/>
  <sheetViews>
    <sheetView workbookViewId="0">
      <selection activeCell="A9" sqref="A9"/>
    </sheetView>
  </sheetViews>
  <sheetFormatPr defaultRowHeight="15" x14ac:dyDescent="0.25"/>
  <cols>
    <col min="1" max="1" width="24.625" customWidth="1"/>
    <col min="2" max="2" width="21.625" customWidth="1"/>
    <col min="3" max="3" width="22.75" customWidth="1"/>
    <col min="4" max="4" width="23.5" customWidth="1"/>
    <col min="5" max="5" width="19.75" customWidth="1"/>
    <col min="6" max="6" width="25.25" customWidth="1"/>
    <col min="7" max="7" width="26.875" customWidth="1"/>
    <col min="8" max="8" width="25.125" customWidth="1"/>
  </cols>
  <sheetData>
    <row r="1" spans="1:19" ht="20.25" thickBot="1" x14ac:dyDescent="0.35">
      <c r="A1" s="78" t="str">
        <f>'Chapter 9'!A8</f>
        <v>Figure 9.7: Potential impact of the National Insurance changes on minimum wage workers and their employers, 2022/23</v>
      </c>
    </row>
    <row r="2" spans="1:19" ht="15.75" thickTop="1" x14ac:dyDescent="0.25">
      <c r="A2" s="3"/>
    </row>
    <row r="3" spans="1:19" ht="58.5" customHeight="1" x14ac:dyDescent="0.25">
      <c r="A3" s="76" t="s">
        <v>2394</v>
      </c>
      <c r="B3" s="76" t="s">
        <v>2395</v>
      </c>
      <c r="C3" s="76" t="s">
        <v>2396</v>
      </c>
      <c r="D3" s="76" t="s">
        <v>2397</v>
      </c>
      <c r="E3" s="76" t="s">
        <v>2398</v>
      </c>
      <c r="F3" s="76" t="s">
        <v>2399</v>
      </c>
      <c r="G3" s="76" t="s">
        <v>2400</v>
      </c>
      <c r="H3" s="76" t="s">
        <v>2401</v>
      </c>
    </row>
    <row r="4" spans="1:19" x14ac:dyDescent="0.25">
      <c r="A4" t="s">
        <v>2402</v>
      </c>
      <c r="B4">
        <v>0</v>
      </c>
      <c r="C4">
        <v>0</v>
      </c>
      <c r="D4">
        <v>0</v>
      </c>
      <c r="E4">
        <v>0</v>
      </c>
      <c r="F4">
        <v>0</v>
      </c>
      <c r="G4">
        <v>0</v>
      </c>
      <c r="H4">
        <v>0</v>
      </c>
    </row>
    <row r="5" spans="1:19" x14ac:dyDescent="0.25">
      <c r="A5">
        <v>20</v>
      </c>
      <c r="B5">
        <v>0</v>
      </c>
      <c r="C5">
        <v>0.3</v>
      </c>
      <c r="D5">
        <v>0</v>
      </c>
      <c r="E5">
        <v>0</v>
      </c>
      <c r="F5">
        <v>1.3</v>
      </c>
      <c r="G5">
        <v>0.1</v>
      </c>
      <c r="H5">
        <v>0</v>
      </c>
    </row>
    <row r="6" spans="1:19" x14ac:dyDescent="0.25">
      <c r="A6">
        <v>25</v>
      </c>
      <c r="B6">
        <v>0</v>
      </c>
      <c r="C6">
        <v>2.6</v>
      </c>
      <c r="D6">
        <v>0.3</v>
      </c>
      <c r="E6" s="9">
        <v>2</v>
      </c>
      <c r="F6">
        <v>3.8</v>
      </c>
      <c r="G6">
        <v>0.3</v>
      </c>
      <c r="H6">
        <v>1.5</v>
      </c>
    </row>
    <row r="7" spans="1:19" x14ac:dyDescent="0.25">
      <c r="A7">
        <v>30</v>
      </c>
      <c r="B7">
        <v>2.9</v>
      </c>
      <c r="C7">
        <v>4.2</v>
      </c>
      <c r="D7">
        <v>0.4</v>
      </c>
      <c r="E7">
        <v>2.2999999999999998</v>
      </c>
      <c r="F7">
        <v>5.5</v>
      </c>
      <c r="G7">
        <v>0.5</v>
      </c>
      <c r="H7">
        <v>1.7</v>
      </c>
    </row>
    <row r="8" spans="1:19" x14ac:dyDescent="0.25">
      <c r="A8">
        <v>35</v>
      </c>
      <c r="B8">
        <v>5.3</v>
      </c>
      <c r="C8">
        <v>5.3</v>
      </c>
      <c r="D8">
        <v>0.6</v>
      </c>
      <c r="E8">
        <v>2.5</v>
      </c>
      <c r="F8">
        <v>6.7</v>
      </c>
      <c r="G8">
        <v>0.6</v>
      </c>
      <c r="H8">
        <v>1.9</v>
      </c>
      <c r="R8" s="9"/>
    </row>
    <row r="9" spans="1:19" x14ac:dyDescent="0.25">
      <c r="A9">
        <v>40</v>
      </c>
      <c r="B9">
        <v>7.2</v>
      </c>
      <c r="C9">
        <v>6.1</v>
      </c>
      <c r="D9">
        <v>0.6</v>
      </c>
      <c r="E9">
        <v>2.7</v>
      </c>
      <c r="F9">
        <v>7.6</v>
      </c>
      <c r="G9">
        <v>0.7</v>
      </c>
      <c r="H9">
        <v>2</v>
      </c>
    </row>
    <row r="10" spans="1:19" x14ac:dyDescent="0.25">
      <c r="A10">
        <v>48</v>
      </c>
      <c r="B10">
        <v>9.3000000000000007</v>
      </c>
      <c r="C10">
        <v>7.1</v>
      </c>
      <c r="D10">
        <v>0.7</v>
      </c>
      <c r="E10">
        <v>2.9</v>
      </c>
      <c r="F10">
        <v>8.6</v>
      </c>
      <c r="G10">
        <v>0.8</v>
      </c>
      <c r="H10">
        <v>2.2000000000000002</v>
      </c>
    </row>
    <row r="11" spans="1:19" x14ac:dyDescent="0.25">
      <c r="A11">
        <v>60</v>
      </c>
      <c r="B11">
        <v>11.4</v>
      </c>
      <c r="C11">
        <v>8.1</v>
      </c>
      <c r="D11">
        <v>0.8</v>
      </c>
      <c r="E11">
        <v>3.2</v>
      </c>
      <c r="F11">
        <v>9.6</v>
      </c>
      <c r="G11">
        <v>0.9</v>
      </c>
      <c r="H11">
        <v>2.4</v>
      </c>
    </row>
    <row r="13" spans="1:19" x14ac:dyDescent="0.25">
      <c r="A13" s="77" t="s">
        <v>2403</v>
      </c>
    </row>
    <row r="14" spans="1:19" x14ac:dyDescent="0.25">
      <c r="A14" s="77" t="s">
        <v>2404</v>
      </c>
    </row>
    <row r="15" spans="1:19" x14ac:dyDescent="0.25">
      <c r="S15" s="9"/>
    </row>
  </sheetData>
  <pageMargins left="0.7" right="0.7" top="0.75" bottom="0.75" header="0.3" footer="0.3"/>
  <pageSetup paperSize="9" orientation="portrait" verticalDpi="0" r:id="rId1"/>
  <tableParts count="1">
    <tablePart r:id="rId2"/>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9B64-9591-46EE-B885-2B518338ABB1}">
  <sheetPr>
    <tabColor theme="7" tint="-0.499984740745262"/>
  </sheetPr>
  <dimension ref="A1:O43"/>
  <sheetViews>
    <sheetView workbookViewId="0"/>
  </sheetViews>
  <sheetFormatPr defaultRowHeight="15" x14ac:dyDescent="0.25"/>
  <cols>
    <col min="1" max="1" width="9.75" customWidth="1"/>
    <col min="2" max="2" width="15" customWidth="1"/>
    <col min="3" max="3" width="14" customWidth="1"/>
    <col min="4" max="4" width="21.125" customWidth="1"/>
    <col min="5" max="5" width="21" customWidth="1"/>
  </cols>
  <sheetData>
    <row r="1" spans="1:15" ht="20.25" thickBot="1" x14ac:dyDescent="0.35">
      <c r="A1" s="78" t="str">
        <f>'Chapter 9'!A9</f>
        <v>Figure 9.8: CPI inflation and forecasts, 2018-2025</v>
      </c>
      <c r="G1" s="33"/>
    </row>
    <row r="2" spans="1:15" ht="15.75" thickTop="1" x14ac:dyDescent="0.25">
      <c r="A2" t="s">
        <v>128</v>
      </c>
      <c r="G2" s="33"/>
    </row>
    <row r="3" spans="1:15" x14ac:dyDescent="0.25">
      <c r="G3" s="33"/>
    </row>
    <row r="4" spans="1:15" ht="70.5" customHeight="1" x14ac:dyDescent="0.25">
      <c r="A4" s="76" t="s">
        <v>22</v>
      </c>
      <c r="B4" s="76" t="s">
        <v>2405</v>
      </c>
      <c r="C4" s="76" t="s">
        <v>2406</v>
      </c>
      <c r="D4" s="76" t="s">
        <v>2407</v>
      </c>
      <c r="E4" s="76" t="s">
        <v>2408</v>
      </c>
    </row>
    <row r="5" spans="1:15" x14ac:dyDescent="0.25">
      <c r="A5" t="s">
        <v>271</v>
      </c>
      <c r="B5">
        <v>2.1</v>
      </c>
    </row>
    <row r="6" spans="1:15" x14ac:dyDescent="0.25">
      <c r="A6" t="s">
        <v>272</v>
      </c>
      <c r="B6">
        <v>2.7</v>
      </c>
      <c r="L6" s="9"/>
      <c r="M6" s="9"/>
      <c r="N6" s="9"/>
      <c r="O6" s="9"/>
    </row>
    <row r="7" spans="1:15" x14ac:dyDescent="0.25">
      <c r="A7" t="s">
        <v>273</v>
      </c>
      <c r="B7">
        <v>2.8</v>
      </c>
      <c r="L7" s="9"/>
      <c r="M7" s="9"/>
      <c r="N7" s="9"/>
      <c r="O7" s="9"/>
    </row>
    <row r="8" spans="1:15" x14ac:dyDescent="0.25">
      <c r="A8" t="s">
        <v>274</v>
      </c>
      <c r="B8" s="9">
        <v>3</v>
      </c>
      <c r="L8" s="9"/>
      <c r="M8" s="9"/>
      <c r="N8" s="9"/>
      <c r="O8" s="9"/>
    </row>
    <row r="9" spans="1:15" x14ac:dyDescent="0.25">
      <c r="A9" t="s">
        <v>275</v>
      </c>
      <c r="B9">
        <v>2.7</v>
      </c>
      <c r="L9" s="9"/>
      <c r="M9" s="9"/>
      <c r="N9" s="9"/>
      <c r="O9" s="9"/>
    </row>
    <row r="10" spans="1:15" x14ac:dyDescent="0.25">
      <c r="A10" t="s">
        <v>276</v>
      </c>
      <c r="B10">
        <v>2.4</v>
      </c>
      <c r="L10" s="9"/>
      <c r="M10" s="9"/>
      <c r="N10" s="9"/>
      <c r="O10" s="9"/>
    </row>
    <row r="11" spans="1:15" x14ac:dyDescent="0.25">
      <c r="A11" t="s">
        <v>277</v>
      </c>
      <c r="B11">
        <v>2.5</v>
      </c>
      <c r="L11" s="9"/>
      <c r="M11" s="9"/>
      <c r="N11" s="9"/>
      <c r="O11" s="9"/>
    </row>
    <row r="12" spans="1:15" x14ac:dyDescent="0.25">
      <c r="A12" t="s">
        <v>278</v>
      </c>
      <c r="B12">
        <v>2.2999999999999998</v>
      </c>
      <c r="L12" s="9"/>
      <c r="M12" s="9"/>
      <c r="N12" s="9"/>
      <c r="O12" s="9"/>
    </row>
    <row r="13" spans="1:15" x14ac:dyDescent="0.25">
      <c r="A13" t="s">
        <v>279</v>
      </c>
      <c r="B13">
        <v>1.9</v>
      </c>
      <c r="L13" s="9"/>
      <c r="M13" s="9"/>
      <c r="N13" s="9"/>
      <c r="O13" s="9"/>
    </row>
    <row r="14" spans="1:15" x14ac:dyDescent="0.25">
      <c r="A14" t="s">
        <v>280</v>
      </c>
      <c r="B14" s="9">
        <v>2</v>
      </c>
      <c r="L14" s="9"/>
      <c r="M14" s="9"/>
      <c r="N14" s="9"/>
      <c r="O14" s="9"/>
    </row>
    <row r="15" spans="1:15" x14ac:dyDescent="0.25">
      <c r="A15" t="s">
        <v>281</v>
      </c>
      <c r="B15">
        <v>1.8</v>
      </c>
      <c r="L15" s="9"/>
      <c r="M15" s="9"/>
      <c r="N15" s="9"/>
      <c r="O15" s="9"/>
    </row>
    <row r="16" spans="1:15" x14ac:dyDescent="0.25">
      <c r="A16" t="s">
        <v>282</v>
      </c>
      <c r="B16">
        <v>1.4</v>
      </c>
      <c r="L16" s="9"/>
      <c r="M16" s="9"/>
      <c r="N16" s="9"/>
      <c r="O16" s="9"/>
    </row>
    <row r="17" spans="1:15" x14ac:dyDescent="0.25">
      <c r="A17" t="s">
        <v>283</v>
      </c>
      <c r="B17">
        <v>1.7</v>
      </c>
      <c r="L17" s="9"/>
      <c r="M17" s="9"/>
      <c r="N17" s="9"/>
      <c r="O17" s="9"/>
    </row>
    <row r="18" spans="1:15" x14ac:dyDescent="0.25">
      <c r="A18" t="s">
        <v>284</v>
      </c>
      <c r="B18">
        <v>0.6</v>
      </c>
      <c r="L18" s="9"/>
      <c r="M18" s="9"/>
      <c r="N18" s="9"/>
      <c r="O18" s="9"/>
    </row>
    <row r="19" spans="1:15" x14ac:dyDescent="0.25">
      <c r="A19" t="s">
        <v>285</v>
      </c>
      <c r="B19">
        <v>0.6</v>
      </c>
      <c r="L19" s="9"/>
      <c r="M19" s="9"/>
      <c r="N19" s="9"/>
      <c r="O19" s="9"/>
    </row>
    <row r="20" spans="1:15" x14ac:dyDescent="0.25">
      <c r="A20" t="s">
        <v>286</v>
      </c>
      <c r="B20">
        <v>0.5</v>
      </c>
      <c r="C20">
        <v>0.5</v>
      </c>
      <c r="L20" s="9"/>
      <c r="M20" s="9"/>
      <c r="N20" s="9"/>
      <c r="O20" s="9"/>
    </row>
    <row r="21" spans="1:15" x14ac:dyDescent="0.25">
      <c r="A21" t="s">
        <v>287</v>
      </c>
      <c r="B21">
        <v>0.6</v>
      </c>
      <c r="C21">
        <v>0.8</v>
      </c>
      <c r="L21" s="9"/>
      <c r="M21" s="9"/>
      <c r="N21" s="9"/>
      <c r="O21" s="9"/>
    </row>
    <row r="22" spans="1:15" x14ac:dyDescent="0.25">
      <c r="A22" t="s">
        <v>288</v>
      </c>
      <c r="B22">
        <v>2.1</v>
      </c>
      <c r="C22">
        <v>1.9</v>
      </c>
      <c r="D22">
        <v>2.1</v>
      </c>
      <c r="L22" s="9"/>
      <c r="M22" s="9"/>
      <c r="N22" s="9"/>
      <c r="O22" s="9"/>
    </row>
    <row r="23" spans="1:15" x14ac:dyDescent="0.25">
      <c r="A23" t="s">
        <v>289</v>
      </c>
      <c r="B23">
        <v>2.8</v>
      </c>
      <c r="C23">
        <v>1.6</v>
      </c>
      <c r="D23">
        <v>2.7</v>
      </c>
      <c r="L23" s="9"/>
      <c r="M23" s="9"/>
      <c r="N23" s="9"/>
      <c r="O23" s="9"/>
    </row>
    <row r="24" spans="1:15" x14ac:dyDescent="0.25">
      <c r="A24" t="s">
        <v>2372</v>
      </c>
      <c r="C24">
        <v>1.6</v>
      </c>
      <c r="D24" s="9">
        <v>4</v>
      </c>
      <c r="E24">
        <v>3.7</v>
      </c>
      <c r="L24" s="9"/>
      <c r="M24" s="9"/>
      <c r="N24" s="9"/>
      <c r="O24" s="9"/>
    </row>
    <row r="25" spans="1:15" x14ac:dyDescent="0.25">
      <c r="A25" t="s">
        <v>2409</v>
      </c>
      <c r="C25">
        <v>1.6</v>
      </c>
      <c r="D25" s="9">
        <v>4</v>
      </c>
      <c r="L25" s="9"/>
      <c r="M25" s="9"/>
      <c r="N25" s="9"/>
      <c r="O25" s="9"/>
    </row>
    <row r="26" spans="1:15" x14ac:dyDescent="0.25">
      <c r="A26" t="s">
        <v>2410</v>
      </c>
      <c r="C26">
        <v>1.8</v>
      </c>
      <c r="D26">
        <v>3.8</v>
      </c>
      <c r="L26" s="9"/>
      <c r="M26" s="9"/>
      <c r="N26" s="9"/>
      <c r="O26" s="9"/>
    </row>
    <row r="27" spans="1:15" x14ac:dyDescent="0.25">
      <c r="A27" t="s">
        <v>2411</v>
      </c>
      <c r="C27">
        <v>1.9</v>
      </c>
      <c r="D27">
        <v>3.3</v>
      </c>
      <c r="L27" s="9"/>
      <c r="M27" s="9"/>
      <c r="N27" s="9"/>
      <c r="O27" s="9"/>
    </row>
    <row r="28" spans="1:15" x14ac:dyDescent="0.25">
      <c r="A28" t="s">
        <v>2412</v>
      </c>
      <c r="C28">
        <v>1.9</v>
      </c>
      <c r="D28">
        <v>2.5</v>
      </c>
      <c r="E28">
        <v>2.2999999999999998</v>
      </c>
      <c r="L28" s="9"/>
      <c r="M28" s="9"/>
      <c r="N28" s="9"/>
      <c r="O28" s="9"/>
    </row>
    <row r="29" spans="1:15" x14ac:dyDescent="0.25">
      <c r="A29" t="s">
        <v>2413</v>
      </c>
      <c r="C29">
        <v>1.9</v>
      </c>
      <c r="D29">
        <v>2.4</v>
      </c>
      <c r="L29" s="9"/>
      <c r="M29" s="9"/>
      <c r="N29" s="9"/>
      <c r="O29" s="9"/>
    </row>
    <row r="30" spans="1:15" x14ac:dyDescent="0.25">
      <c r="A30" t="s">
        <v>2414</v>
      </c>
      <c r="C30">
        <v>1.9</v>
      </c>
      <c r="D30">
        <v>2.2000000000000002</v>
      </c>
      <c r="L30" s="9"/>
      <c r="M30" s="9"/>
      <c r="N30" s="9"/>
      <c r="O30" s="9"/>
    </row>
    <row r="31" spans="1:15" x14ac:dyDescent="0.25">
      <c r="A31" t="s">
        <v>2415</v>
      </c>
      <c r="C31">
        <v>1.9</v>
      </c>
      <c r="D31">
        <v>2.1</v>
      </c>
      <c r="L31" s="9"/>
      <c r="M31" s="9"/>
      <c r="N31" s="9"/>
      <c r="O31" s="9"/>
    </row>
    <row r="32" spans="1:15" x14ac:dyDescent="0.25">
      <c r="A32" t="s">
        <v>2416</v>
      </c>
      <c r="C32">
        <v>1.9</v>
      </c>
      <c r="D32" s="9">
        <v>2</v>
      </c>
      <c r="E32">
        <v>2.2000000000000002</v>
      </c>
      <c r="L32" s="9"/>
      <c r="M32" s="9"/>
      <c r="N32" s="9"/>
      <c r="O32" s="9"/>
    </row>
    <row r="33" spans="1:15" x14ac:dyDescent="0.25">
      <c r="A33" t="s">
        <v>2417</v>
      </c>
      <c r="C33">
        <v>1.9</v>
      </c>
      <c r="D33" s="9">
        <v>2</v>
      </c>
      <c r="L33" s="9"/>
      <c r="M33" s="9"/>
      <c r="N33" s="9"/>
      <c r="O33" s="9"/>
    </row>
    <row r="34" spans="1:15" x14ac:dyDescent="0.25">
      <c r="A34" t="s">
        <v>2418</v>
      </c>
      <c r="C34">
        <v>1.9</v>
      </c>
      <c r="D34">
        <v>1.9</v>
      </c>
      <c r="L34" s="9"/>
      <c r="M34" s="9"/>
      <c r="N34" s="9"/>
      <c r="O34" s="9"/>
    </row>
    <row r="35" spans="1:15" x14ac:dyDescent="0.25">
      <c r="A35" t="s">
        <v>2419</v>
      </c>
      <c r="C35">
        <v>1.9</v>
      </c>
      <c r="D35">
        <v>1.9</v>
      </c>
      <c r="L35" s="9"/>
      <c r="M35" s="9"/>
      <c r="N35" s="9"/>
      <c r="O35" s="9"/>
    </row>
    <row r="36" spans="1:15" x14ac:dyDescent="0.25">
      <c r="A36" t="s">
        <v>2420</v>
      </c>
      <c r="C36" s="9">
        <v>2</v>
      </c>
      <c r="E36">
        <v>2.1</v>
      </c>
      <c r="L36" s="9"/>
      <c r="M36" s="9"/>
      <c r="N36" s="9"/>
      <c r="O36" s="9"/>
    </row>
    <row r="37" spans="1:15" x14ac:dyDescent="0.25">
      <c r="A37" t="s">
        <v>2421</v>
      </c>
      <c r="C37" s="9">
        <v>2</v>
      </c>
      <c r="L37" s="9"/>
      <c r="M37" s="9"/>
      <c r="N37" s="9"/>
      <c r="O37" s="9"/>
    </row>
    <row r="38" spans="1:15" x14ac:dyDescent="0.25">
      <c r="A38" t="s">
        <v>2422</v>
      </c>
      <c r="C38" s="9">
        <v>2</v>
      </c>
      <c r="L38" s="9"/>
      <c r="M38" s="9"/>
      <c r="N38" s="9"/>
      <c r="O38" s="9"/>
    </row>
    <row r="39" spans="1:15" x14ac:dyDescent="0.25">
      <c r="A39" t="s">
        <v>2423</v>
      </c>
      <c r="C39" s="9">
        <v>2</v>
      </c>
      <c r="L39" s="9"/>
      <c r="M39" s="9"/>
      <c r="N39" s="9"/>
      <c r="O39" s="9"/>
    </row>
    <row r="40" spans="1:15" x14ac:dyDescent="0.25">
      <c r="A40" t="s">
        <v>2424</v>
      </c>
      <c r="C40" s="9">
        <v>2</v>
      </c>
      <c r="E40" s="9">
        <v>2</v>
      </c>
      <c r="L40" s="9"/>
      <c r="M40" s="9"/>
      <c r="N40" s="9"/>
      <c r="O40" s="9"/>
    </row>
    <row r="41" spans="1:15" x14ac:dyDescent="0.25">
      <c r="C41" s="9"/>
      <c r="L41" s="9"/>
      <c r="M41" s="9"/>
      <c r="N41" s="9"/>
      <c r="O41" s="9"/>
    </row>
    <row r="42" spans="1:15" x14ac:dyDescent="0.25">
      <c r="A42" s="77" t="s">
        <v>2425</v>
      </c>
      <c r="L42" s="9"/>
      <c r="M42" s="9"/>
      <c r="N42" s="9"/>
      <c r="O42" s="9"/>
    </row>
    <row r="43" spans="1:15" x14ac:dyDescent="0.25">
      <c r="A43" s="77" t="s">
        <v>2426</v>
      </c>
    </row>
  </sheetData>
  <pageMargins left="0.7" right="0.7" top="0.75" bottom="0.75" header="0.3" footer="0.3"/>
  <pageSetup paperSize="9" orientation="portrait" verticalDpi="0" r:id="rId1"/>
  <tableParts count="1">
    <tablePart r:id="rId2"/>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39AFD-09E0-4A9E-B9EA-4BDA28D09DDA}">
  <sheetPr>
    <tabColor theme="7" tint="-0.499984740745262"/>
  </sheetPr>
  <dimension ref="A1:N39"/>
  <sheetViews>
    <sheetView workbookViewId="0"/>
  </sheetViews>
  <sheetFormatPr defaultRowHeight="15" x14ac:dyDescent="0.25"/>
  <cols>
    <col min="1" max="1" width="9.75" customWidth="1"/>
    <col min="2" max="3" width="15.125" customWidth="1"/>
    <col min="4" max="4" width="16.5" customWidth="1"/>
    <col min="5" max="5" width="15.125" customWidth="1"/>
  </cols>
  <sheetData>
    <row r="1" spans="1:14" ht="20.25" thickBot="1" x14ac:dyDescent="0.35">
      <c r="A1" s="78" t="str">
        <f>'Chapter 9'!A10</f>
        <v>Figure 9.9: Average wage growth and forecasts, 2019-2025</v>
      </c>
    </row>
    <row r="2" spans="1:14" ht="15.75" thickTop="1" x14ac:dyDescent="0.25">
      <c r="A2" t="s">
        <v>128</v>
      </c>
    </row>
    <row r="4" spans="1:14" ht="59.25" customHeight="1" x14ac:dyDescent="0.25">
      <c r="A4" s="76" t="s">
        <v>22</v>
      </c>
      <c r="B4" s="76" t="s">
        <v>2427</v>
      </c>
      <c r="C4" s="76" t="s">
        <v>2406</v>
      </c>
      <c r="D4" s="76" t="s">
        <v>2408</v>
      </c>
      <c r="E4" s="76" t="s">
        <v>2407</v>
      </c>
    </row>
    <row r="5" spans="1:14" x14ac:dyDescent="0.25">
      <c r="A5" t="s">
        <v>275</v>
      </c>
      <c r="B5">
        <v>2.9</v>
      </c>
    </row>
    <row r="6" spans="1:14" x14ac:dyDescent="0.25">
      <c r="A6" t="s">
        <v>276</v>
      </c>
      <c r="B6">
        <v>2.2000000000000002</v>
      </c>
    </row>
    <row r="7" spans="1:14" x14ac:dyDescent="0.25">
      <c r="A7" t="s">
        <v>277</v>
      </c>
      <c r="B7">
        <v>3.1</v>
      </c>
      <c r="M7" s="9"/>
      <c r="N7" s="9"/>
    </row>
    <row r="8" spans="1:14" x14ac:dyDescent="0.25">
      <c r="A8" t="s">
        <v>278</v>
      </c>
      <c r="B8">
        <v>3.5</v>
      </c>
      <c r="M8" s="9"/>
      <c r="N8" s="9"/>
    </row>
    <row r="9" spans="1:14" x14ac:dyDescent="0.25">
      <c r="A9" t="s">
        <v>279</v>
      </c>
      <c r="B9">
        <v>3.3</v>
      </c>
      <c r="M9" s="9"/>
      <c r="N9" s="9"/>
    </row>
    <row r="10" spans="1:14" x14ac:dyDescent="0.25">
      <c r="A10" t="s">
        <v>280</v>
      </c>
      <c r="B10">
        <v>3.9</v>
      </c>
      <c r="M10" s="9"/>
      <c r="N10" s="9"/>
    </row>
    <row r="11" spans="1:14" x14ac:dyDescent="0.25">
      <c r="A11" t="s">
        <v>281</v>
      </c>
      <c r="B11">
        <v>3.8</v>
      </c>
      <c r="M11" s="9"/>
      <c r="N11" s="9"/>
    </row>
    <row r="12" spans="1:14" x14ac:dyDescent="0.25">
      <c r="A12" t="s">
        <v>282</v>
      </c>
      <c r="B12">
        <v>2.7</v>
      </c>
      <c r="M12" s="9"/>
      <c r="N12" s="9"/>
    </row>
    <row r="13" spans="1:14" x14ac:dyDescent="0.25">
      <c r="A13" t="s">
        <v>283</v>
      </c>
      <c r="B13">
        <v>2.5</v>
      </c>
      <c r="M13" s="9"/>
      <c r="N13" s="9"/>
    </row>
    <row r="14" spans="1:14" x14ac:dyDescent="0.25">
      <c r="A14" t="s">
        <v>284</v>
      </c>
      <c r="B14">
        <v>-1.3</v>
      </c>
      <c r="C14">
        <v>-1.6</v>
      </c>
      <c r="M14" s="9"/>
      <c r="N14" s="9"/>
    </row>
    <row r="15" spans="1:14" x14ac:dyDescent="0.25">
      <c r="A15" t="s">
        <v>285</v>
      </c>
      <c r="B15">
        <v>1.5</v>
      </c>
      <c r="C15">
        <v>0.8</v>
      </c>
      <c r="M15" s="9"/>
      <c r="N15" s="9"/>
    </row>
    <row r="16" spans="1:14" x14ac:dyDescent="0.25">
      <c r="A16" t="s">
        <v>286</v>
      </c>
      <c r="B16">
        <v>4.5999999999999996</v>
      </c>
      <c r="C16">
        <v>2.7</v>
      </c>
      <c r="M16" s="9"/>
      <c r="N16" s="9"/>
    </row>
    <row r="17" spans="1:14" x14ac:dyDescent="0.25">
      <c r="A17" t="s">
        <v>287</v>
      </c>
      <c r="B17">
        <v>4.3</v>
      </c>
      <c r="C17">
        <v>0.8</v>
      </c>
      <c r="M17" s="9"/>
      <c r="N17" s="9"/>
    </row>
    <row r="18" spans="1:14" x14ac:dyDescent="0.25">
      <c r="A18" t="s">
        <v>288</v>
      </c>
      <c r="B18">
        <v>8.8000000000000007</v>
      </c>
      <c r="C18">
        <v>4.5999999999999996</v>
      </c>
      <c r="D18">
        <v>5.3</v>
      </c>
      <c r="E18">
        <v>2.2999999999999998</v>
      </c>
      <c r="M18" s="9"/>
      <c r="N18" s="9"/>
    </row>
    <row r="19" spans="1:14" x14ac:dyDescent="0.25">
      <c r="A19" t="s">
        <v>289</v>
      </c>
      <c r="B19">
        <v>7.2</v>
      </c>
      <c r="C19">
        <v>1.9</v>
      </c>
      <c r="M19" s="9"/>
      <c r="N19" s="9"/>
    </row>
    <row r="20" spans="1:14" x14ac:dyDescent="0.25">
      <c r="A20" t="s">
        <v>2372</v>
      </c>
      <c r="C20">
        <v>0.3</v>
      </c>
      <c r="M20" s="9"/>
      <c r="N20" s="9"/>
    </row>
    <row r="21" spans="1:14" x14ac:dyDescent="0.25">
      <c r="A21" t="s">
        <v>2428</v>
      </c>
      <c r="C21">
        <v>3.1</v>
      </c>
      <c r="M21" s="9"/>
      <c r="N21" s="9"/>
    </row>
    <row r="22" spans="1:14" x14ac:dyDescent="0.25">
      <c r="A22" t="s">
        <v>2429</v>
      </c>
      <c r="C22">
        <v>2.7</v>
      </c>
      <c r="D22">
        <v>3.3</v>
      </c>
      <c r="E22">
        <v>1.8</v>
      </c>
      <c r="M22" s="9"/>
      <c r="N22" s="9"/>
    </row>
    <row r="23" spans="1:14" x14ac:dyDescent="0.25">
      <c r="A23" t="s">
        <v>2430</v>
      </c>
      <c r="C23">
        <v>2.6</v>
      </c>
      <c r="M23" s="9"/>
      <c r="N23" s="9"/>
    </row>
    <row r="24" spans="1:14" x14ac:dyDescent="0.25">
      <c r="A24" t="s">
        <v>2431</v>
      </c>
      <c r="C24">
        <v>2.5</v>
      </c>
      <c r="M24" s="9"/>
      <c r="N24" s="9"/>
    </row>
    <row r="25" spans="1:14" x14ac:dyDescent="0.25">
      <c r="A25" t="s">
        <v>2432</v>
      </c>
      <c r="C25">
        <v>2.4</v>
      </c>
      <c r="M25" s="9"/>
      <c r="N25" s="9"/>
    </row>
    <row r="26" spans="1:14" x14ac:dyDescent="0.25">
      <c r="A26" t="s">
        <v>2433</v>
      </c>
      <c r="C26">
        <v>2.2999999999999998</v>
      </c>
      <c r="D26">
        <v>2.6</v>
      </c>
      <c r="E26">
        <v>2.8</v>
      </c>
      <c r="M26" s="9"/>
      <c r="N26" s="9"/>
    </row>
    <row r="27" spans="1:14" x14ac:dyDescent="0.25">
      <c r="A27" t="s">
        <v>2434</v>
      </c>
      <c r="C27" s="9">
        <v>2</v>
      </c>
      <c r="M27" s="9"/>
      <c r="N27" s="9"/>
    </row>
    <row r="28" spans="1:14" x14ac:dyDescent="0.25">
      <c r="A28" t="s">
        <v>2435</v>
      </c>
      <c r="C28" s="9">
        <v>2</v>
      </c>
      <c r="M28" s="9"/>
      <c r="N28" s="9"/>
    </row>
    <row r="29" spans="1:14" x14ac:dyDescent="0.25">
      <c r="A29" t="s">
        <v>2436</v>
      </c>
      <c r="C29" s="9">
        <v>2.2000000000000002</v>
      </c>
      <c r="M29" s="9"/>
      <c r="N29" s="9"/>
    </row>
    <row r="30" spans="1:14" x14ac:dyDescent="0.25">
      <c r="A30" t="s">
        <v>2437</v>
      </c>
      <c r="C30" s="9">
        <v>2.6</v>
      </c>
      <c r="D30">
        <v>3</v>
      </c>
      <c r="M30" s="9"/>
      <c r="N30" s="9"/>
    </row>
    <row r="31" spans="1:14" x14ac:dyDescent="0.25">
      <c r="A31" t="s">
        <v>2438</v>
      </c>
      <c r="C31" s="9">
        <v>3</v>
      </c>
      <c r="M31" s="9"/>
      <c r="N31" s="9"/>
    </row>
    <row r="32" spans="1:14" x14ac:dyDescent="0.25">
      <c r="A32" t="s">
        <v>2439</v>
      </c>
      <c r="C32" s="9">
        <v>3.3</v>
      </c>
      <c r="M32" s="9"/>
      <c r="N32" s="9"/>
    </row>
    <row r="33" spans="1:14" x14ac:dyDescent="0.25">
      <c r="A33" t="s">
        <v>2440</v>
      </c>
      <c r="C33" s="9">
        <v>3.3</v>
      </c>
      <c r="M33" s="9"/>
      <c r="N33" s="9"/>
    </row>
    <row r="34" spans="1:14" x14ac:dyDescent="0.25">
      <c r="A34" t="s">
        <v>2441</v>
      </c>
      <c r="C34" s="9">
        <v>3.5</v>
      </c>
      <c r="D34">
        <v>3.1</v>
      </c>
      <c r="M34" s="9"/>
      <c r="N34" s="9"/>
    </row>
    <row r="35" spans="1:14" x14ac:dyDescent="0.25">
      <c r="A35" t="s">
        <v>2442</v>
      </c>
      <c r="C35" s="9">
        <v>3.5</v>
      </c>
      <c r="M35" s="9"/>
      <c r="N35" s="9"/>
    </row>
    <row r="36" spans="1:14" x14ac:dyDescent="0.25">
      <c r="A36" t="s">
        <v>2443</v>
      </c>
      <c r="C36" s="9">
        <v>3.5</v>
      </c>
      <c r="M36" s="9"/>
      <c r="N36" s="9"/>
    </row>
    <row r="37" spans="1:14" x14ac:dyDescent="0.25">
      <c r="M37" s="9"/>
      <c r="N37" s="9"/>
    </row>
    <row r="38" spans="1:14" x14ac:dyDescent="0.25">
      <c r="A38" s="77" t="s">
        <v>2444</v>
      </c>
      <c r="M38" s="9"/>
      <c r="N38" s="9"/>
    </row>
    <row r="39" spans="1:14" x14ac:dyDescent="0.25">
      <c r="A39" s="77" t="s">
        <v>2445</v>
      </c>
      <c r="M39" s="9"/>
      <c r="N39" s="9"/>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B4D8B-2889-402B-865F-535A1C3B195D}">
  <sheetPr>
    <tabColor theme="3"/>
  </sheetPr>
  <dimension ref="A1:E52"/>
  <sheetViews>
    <sheetView workbookViewId="0"/>
  </sheetViews>
  <sheetFormatPr defaultRowHeight="15" x14ac:dyDescent="0.25"/>
  <cols>
    <col min="2" max="2" width="18" customWidth="1"/>
    <col min="3" max="3" width="16.75" customWidth="1"/>
    <col min="4" max="4" width="19" customWidth="1"/>
    <col min="5" max="5" width="11.75" customWidth="1"/>
  </cols>
  <sheetData>
    <row r="1" spans="1:5" ht="20.25" thickBot="1" x14ac:dyDescent="0.35">
      <c r="A1" s="78" t="str">
        <f>'Chapter 1'!A12</f>
        <v>Figure 1.11: Output, input and business to business inflation, UK, 2010-2021</v>
      </c>
    </row>
    <row r="2" spans="1:5" ht="15.75" thickTop="1" x14ac:dyDescent="0.25"/>
    <row r="3" spans="1:5" ht="42.75" x14ac:dyDescent="0.25">
      <c r="A3" s="76" t="s">
        <v>22</v>
      </c>
      <c r="B3" s="76" t="s">
        <v>240</v>
      </c>
      <c r="C3" s="76" t="s">
        <v>241</v>
      </c>
      <c r="D3" s="76" t="s">
        <v>242</v>
      </c>
      <c r="E3" s="76" t="s">
        <v>184</v>
      </c>
    </row>
    <row r="4" spans="1:5" x14ac:dyDescent="0.25">
      <c r="A4" t="s">
        <v>243</v>
      </c>
      <c r="B4" s="9">
        <v>3.8</v>
      </c>
      <c r="C4" s="9">
        <v>2.9</v>
      </c>
      <c r="D4" s="9">
        <v>0.9</v>
      </c>
      <c r="E4" s="9">
        <v>3.3</v>
      </c>
    </row>
    <row r="5" spans="1:5" x14ac:dyDescent="0.25">
      <c r="A5" t="s">
        <v>244</v>
      </c>
      <c r="B5" s="9">
        <v>6.7</v>
      </c>
      <c r="C5" s="9">
        <v>4.8</v>
      </c>
      <c r="D5" s="9">
        <v>1.4</v>
      </c>
      <c r="E5" s="9">
        <v>3.4</v>
      </c>
    </row>
    <row r="6" spans="1:5" x14ac:dyDescent="0.25">
      <c r="A6" t="s">
        <v>245</v>
      </c>
      <c r="B6" s="9">
        <v>6.4</v>
      </c>
      <c r="C6" s="9">
        <v>4.2</v>
      </c>
      <c r="D6" s="9">
        <v>1.3</v>
      </c>
      <c r="E6" s="9">
        <v>3.1</v>
      </c>
    </row>
    <row r="7" spans="1:5" x14ac:dyDescent="0.25">
      <c r="A7" t="s">
        <v>246</v>
      </c>
      <c r="B7" s="9">
        <v>7.2</v>
      </c>
      <c r="C7" s="9">
        <v>4.8</v>
      </c>
      <c r="D7" s="9">
        <v>0.6</v>
      </c>
      <c r="E7" s="9">
        <v>3.3</v>
      </c>
    </row>
    <row r="8" spans="1:5" x14ac:dyDescent="0.25">
      <c r="A8" t="s">
        <v>247</v>
      </c>
      <c r="B8" s="9">
        <v>10.5</v>
      </c>
      <c r="C8" s="9">
        <v>7.3</v>
      </c>
      <c r="D8" s="9">
        <v>0.7</v>
      </c>
      <c r="E8" s="9">
        <v>4.0999999999999996</v>
      </c>
    </row>
    <row r="9" spans="1:5" x14ac:dyDescent="0.25">
      <c r="A9" t="s">
        <v>248</v>
      </c>
      <c r="B9" s="9">
        <v>11.8</v>
      </c>
      <c r="C9" s="9">
        <v>7.7</v>
      </c>
      <c r="D9" s="9">
        <v>0.8</v>
      </c>
      <c r="E9" s="9">
        <v>4.5</v>
      </c>
    </row>
    <row r="10" spans="1:5" x14ac:dyDescent="0.25">
      <c r="A10" t="s">
        <v>249</v>
      </c>
      <c r="B10" s="9">
        <v>11.8</v>
      </c>
      <c r="C10" s="9">
        <v>8.3000000000000007</v>
      </c>
      <c r="D10" s="9">
        <v>1.1000000000000001</v>
      </c>
      <c r="E10" s="9">
        <v>4.7</v>
      </c>
    </row>
    <row r="11" spans="1:5" x14ac:dyDescent="0.25">
      <c r="A11" t="s">
        <v>250</v>
      </c>
      <c r="B11" s="9">
        <v>8.4</v>
      </c>
      <c r="C11" s="9">
        <v>6.8</v>
      </c>
      <c r="D11" s="9">
        <v>1.3</v>
      </c>
      <c r="E11" s="9">
        <v>4.5999999999999996</v>
      </c>
    </row>
    <row r="12" spans="1:5" x14ac:dyDescent="0.25">
      <c r="A12" t="s">
        <v>251</v>
      </c>
      <c r="B12" s="9">
        <v>4.5999999999999996</v>
      </c>
      <c r="C12" s="9">
        <v>4.3</v>
      </c>
      <c r="D12" s="9">
        <v>0.4</v>
      </c>
      <c r="E12" s="9">
        <v>3.6</v>
      </c>
    </row>
    <row r="13" spans="1:5" x14ac:dyDescent="0.25">
      <c r="A13" t="s">
        <v>252</v>
      </c>
      <c r="B13" s="9">
        <v>-0.4</v>
      </c>
      <c r="C13" s="9">
        <v>1.7</v>
      </c>
      <c r="D13" s="9">
        <v>0</v>
      </c>
      <c r="E13" s="9">
        <v>2.7</v>
      </c>
    </row>
    <row r="14" spans="1:5" x14ac:dyDescent="0.25">
      <c r="A14" t="s">
        <v>253</v>
      </c>
      <c r="B14" s="9">
        <v>-1.2</v>
      </c>
      <c r="C14" s="9">
        <v>1.2</v>
      </c>
      <c r="D14" s="9">
        <v>0.3</v>
      </c>
      <c r="E14" s="9">
        <v>2.5</v>
      </c>
    </row>
    <row r="15" spans="1:5" x14ac:dyDescent="0.25">
      <c r="A15" t="s">
        <v>254</v>
      </c>
      <c r="B15" s="9">
        <v>-0.5</v>
      </c>
      <c r="C15" s="9">
        <v>1.2</v>
      </c>
      <c r="D15" s="9">
        <v>1</v>
      </c>
      <c r="E15" s="9">
        <v>2.7</v>
      </c>
    </row>
    <row r="16" spans="1:5" x14ac:dyDescent="0.25">
      <c r="A16" t="s">
        <v>255</v>
      </c>
      <c r="B16" s="9">
        <v>0.2</v>
      </c>
      <c r="C16" s="9">
        <v>1.3</v>
      </c>
      <c r="D16" s="9">
        <v>1.5</v>
      </c>
      <c r="E16" s="9">
        <v>2.7</v>
      </c>
    </row>
    <row r="17" spans="1:5" x14ac:dyDescent="0.25">
      <c r="A17" t="s">
        <v>256</v>
      </c>
      <c r="B17" s="9">
        <v>0.1</v>
      </c>
      <c r="C17" s="9">
        <v>0.9</v>
      </c>
      <c r="D17" s="9">
        <v>0.7</v>
      </c>
      <c r="E17" s="9">
        <v>2.7</v>
      </c>
    </row>
    <row r="18" spans="1:5" x14ac:dyDescent="0.25">
      <c r="A18" t="s">
        <v>257</v>
      </c>
      <c r="B18" s="9">
        <v>1.2</v>
      </c>
      <c r="C18" s="9">
        <v>1.7</v>
      </c>
      <c r="D18" s="9">
        <v>0.9</v>
      </c>
      <c r="E18" s="9">
        <v>2.7</v>
      </c>
    </row>
    <row r="19" spans="1:5" x14ac:dyDescent="0.25">
      <c r="A19" t="s">
        <v>258</v>
      </c>
      <c r="B19" s="9">
        <v>-0.6</v>
      </c>
      <c r="C19" s="9">
        <v>0.5</v>
      </c>
      <c r="D19" s="9">
        <v>1.2</v>
      </c>
      <c r="E19" s="9">
        <v>2.1</v>
      </c>
    </row>
    <row r="20" spans="1:5" x14ac:dyDescent="0.25">
      <c r="A20" t="s">
        <v>259</v>
      </c>
      <c r="B20" s="9">
        <v>-2.7</v>
      </c>
      <c r="C20" s="9">
        <v>-0.3</v>
      </c>
      <c r="D20" s="9">
        <v>1.7</v>
      </c>
      <c r="E20" s="9">
        <v>1.7</v>
      </c>
    </row>
    <row r="21" spans="1:5" x14ac:dyDescent="0.25">
      <c r="A21" t="s">
        <v>260</v>
      </c>
      <c r="B21" s="9">
        <v>-2</v>
      </c>
      <c r="C21" s="9">
        <v>-0.1</v>
      </c>
      <c r="D21" s="9">
        <v>2.2999999999999998</v>
      </c>
      <c r="E21" s="9">
        <v>1.7</v>
      </c>
    </row>
    <row r="22" spans="1:5" x14ac:dyDescent="0.25">
      <c r="A22" t="s">
        <v>261</v>
      </c>
      <c r="B22" s="9">
        <v>-3.7</v>
      </c>
      <c r="C22" s="9">
        <v>-1.4</v>
      </c>
      <c r="D22" s="9">
        <v>2</v>
      </c>
      <c r="E22" s="9">
        <v>1.4</v>
      </c>
    </row>
    <row r="23" spans="1:5" x14ac:dyDescent="0.25">
      <c r="A23" t="s">
        <v>262</v>
      </c>
      <c r="B23" s="9">
        <v>-4.2</v>
      </c>
      <c r="C23" s="9">
        <v>-2.1</v>
      </c>
      <c r="D23" s="9">
        <v>0.8</v>
      </c>
      <c r="E23" s="9">
        <v>0.9</v>
      </c>
    </row>
    <row r="24" spans="1:5" x14ac:dyDescent="0.25">
      <c r="A24" t="s">
        <v>263</v>
      </c>
      <c r="B24" s="9">
        <v>-6.4</v>
      </c>
      <c r="C24" s="9">
        <v>-3.6</v>
      </c>
      <c r="D24" s="9">
        <v>0.4</v>
      </c>
      <c r="E24" s="9">
        <v>0.1</v>
      </c>
    </row>
    <row r="25" spans="1:5" x14ac:dyDescent="0.25">
      <c r="A25" t="s">
        <v>264</v>
      </c>
      <c r="B25" s="9">
        <v>-5.9</v>
      </c>
      <c r="C25" s="9">
        <v>-2.9</v>
      </c>
      <c r="D25" s="9">
        <v>0.6</v>
      </c>
      <c r="E25" s="9">
        <v>0</v>
      </c>
    </row>
    <row r="26" spans="1:5" x14ac:dyDescent="0.25">
      <c r="A26" t="s">
        <v>265</v>
      </c>
      <c r="B26" s="9">
        <v>-6.5</v>
      </c>
      <c r="C26" s="9">
        <v>-3.2</v>
      </c>
      <c r="D26" s="9">
        <v>0.7</v>
      </c>
      <c r="E26" s="9">
        <v>0</v>
      </c>
    </row>
    <row r="27" spans="1:5" x14ac:dyDescent="0.25">
      <c r="A27" t="s">
        <v>266</v>
      </c>
      <c r="B27" s="9">
        <v>-5.8</v>
      </c>
      <c r="C27" s="9">
        <v>-2.5</v>
      </c>
      <c r="D27" s="9">
        <v>1</v>
      </c>
      <c r="E27" s="9">
        <v>0.1</v>
      </c>
    </row>
    <row r="28" spans="1:5" x14ac:dyDescent="0.25">
      <c r="A28" t="s">
        <v>267</v>
      </c>
      <c r="B28" s="9">
        <v>-3.6</v>
      </c>
      <c r="C28" s="9">
        <v>-1.3</v>
      </c>
      <c r="D28" s="9">
        <v>1.8</v>
      </c>
      <c r="E28" s="9">
        <v>0.3</v>
      </c>
    </row>
    <row r="29" spans="1:5" x14ac:dyDescent="0.25">
      <c r="A29" t="s">
        <v>268</v>
      </c>
      <c r="B29" s="9">
        <v>-1.5</v>
      </c>
      <c r="C29" s="9">
        <v>-1.3</v>
      </c>
      <c r="D29" s="9">
        <v>1.6</v>
      </c>
      <c r="E29" s="9">
        <v>0.3</v>
      </c>
    </row>
    <row r="30" spans="1:5" x14ac:dyDescent="0.25">
      <c r="A30" t="s">
        <v>269</v>
      </c>
      <c r="B30" s="9">
        <v>3.4</v>
      </c>
      <c r="C30" s="9">
        <v>0.6</v>
      </c>
      <c r="D30" s="9">
        <v>1.7</v>
      </c>
      <c r="E30" s="9">
        <v>0.8</v>
      </c>
    </row>
    <row r="31" spans="1:5" x14ac:dyDescent="0.25">
      <c r="A31" t="s">
        <v>270</v>
      </c>
      <c r="B31" s="9">
        <v>7.5</v>
      </c>
      <c r="C31" s="9">
        <v>2.7</v>
      </c>
      <c r="D31" s="9">
        <v>1.5</v>
      </c>
      <c r="E31" s="9">
        <v>1.2</v>
      </c>
    </row>
    <row r="32" spans="1:5" x14ac:dyDescent="0.25">
      <c r="A32" t="s">
        <v>271</v>
      </c>
      <c r="B32" s="9">
        <v>10</v>
      </c>
      <c r="C32" s="9">
        <v>4.0999999999999996</v>
      </c>
      <c r="D32" s="9">
        <v>1.2</v>
      </c>
      <c r="E32" s="9">
        <v>2.2000000000000002</v>
      </c>
    </row>
    <row r="33" spans="1:5" x14ac:dyDescent="0.25">
      <c r="A33" t="s">
        <v>272</v>
      </c>
      <c r="B33" s="9">
        <v>7.9</v>
      </c>
      <c r="C33" s="9">
        <v>4</v>
      </c>
      <c r="D33" s="9">
        <v>1.4</v>
      </c>
      <c r="E33" s="9">
        <v>2.8</v>
      </c>
    </row>
    <row r="34" spans="1:5" x14ac:dyDescent="0.25">
      <c r="A34" t="s">
        <v>273</v>
      </c>
      <c r="B34" s="9">
        <v>5.8</v>
      </c>
      <c r="C34" s="9">
        <v>3.8</v>
      </c>
      <c r="D34" s="9">
        <v>1.9</v>
      </c>
      <c r="E34" s="9">
        <v>2.8</v>
      </c>
    </row>
    <row r="35" spans="1:5" x14ac:dyDescent="0.25">
      <c r="A35" t="s">
        <v>274</v>
      </c>
      <c r="B35" s="9">
        <v>4.7</v>
      </c>
      <c r="C35" s="9">
        <v>3.5</v>
      </c>
      <c r="D35" s="9">
        <v>2.1</v>
      </c>
      <c r="E35" s="9">
        <v>3.1</v>
      </c>
    </row>
    <row r="36" spans="1:5" x14ac:dyDescent="0.25">
      <c r="A36" t="s">
        <v>275</v>
      </c>
      <c r="B36" s="9">
        <v>3.6</v>
      </c>
      <c r="C36" s="9">
        <v>2.8</v>
      </c>
      <c r="D36" s="9">
        <v>2.2000000000000002</v>
      </c>
      <c r="E36" s="9">
        <v>2.6</v>
      </c>
    </row>
    <row r="37" spans="1:5" x14ac:dyDescent="0.25">
      <c r="A37" t="s">
        <v>276</v>
      </c>
      <c r="B37" s="9">
        <v>5.2</v>
      </c>
      <c r="C37" s="9">
        <v>3.9</v>
      </c>
      <c r="D37" s="9">
        <v>1.7</v>
      </c>
      <c r="E37" s="9">
        <v>2.4</v>
      </c>
    </row>
    <row r="38" spans="1:5" x14ac:dyDescent="0.25">
      <c r="A38" t="s">
        <v>277</v>
      </c>
      <c r="B38" s="9">
        <v>5.8</v>
      </c>
      <c r="C38" s="9">
        <v>3.8</v>
      </c>
      <c r="D38" s="9">
        <v>1.9</v>
      </c>
      <c r="E38" s="9">
        <v>2.5</v>
      </c>
    </row>
    <row r="39" spans="1:5" x14ac:dyDescent="0.25">
      <c r="A39" t="s">
        <v>278</v>
      </c>
      <c r="B39" s="9">
        <v>4.2</v>
      </c>
      <c r="C39" s="9">
        <v>3.3</v>
      </c>
      <c r="D39" s="9">
        <v>1.4</v>
      </c>
      <c r="E39" s="9">
        <v>2.2000000000000002</v>
      </c>
    </row>
    <row r="40" spans="1:5" x14ac:dyDescent="0.25">
      <c r="A40" t="s">
        <v>279</v>
      </c>
      <c r="B40" s="9">
        <v>2.5</v>
      </c>
      <c r="C40" s="9">
        <v>2.4</v>
      </c>
      <c r="D40" s="9">
        <v>1.2</v>
      </c>
      <c r="E40" s="9">
        <v>1.9</v>
      </c>
    </row>
    <row r="41" spans="1:5" x14ac:dyDescent="0.25">
      <c r="A41" t="s">
        <v>280</v>
      </c>
      <c r="B41" s="9">
        <v>1.7</v>
      </c>
      <c r="C41" s="9">
        <v>1.9</v>
      </c>
      <c r="D41" s="9">
        <v>1.5</v>
      </c>
      <c r="E41" s="9">
        <v>2</v>
      </c>
    </row>
    <row r="42" spans="1:5" x14ac:dyDescent="0.25">
      <c r="A42" t="s">
        <v>281</v>
      </c>
      <c r="B42" s="9">
        <v>0.3</v>
      </c>
      <c r="C42" s="9">
        <v>1.4</v>
      </c>
      <c r="D42" s="9">
        <v>1.3</v>
      </c>
      <c r="E42" s="9">
        <v>1.9</v>
      </c>
    </row>
    <row r="43" spans="1:5" x14ac:dyDescent="0.25">
      <c r="A43" t="s">
        <v>282</v>
      </c>
      <c r="B43" s="9">
        <v>-1</v>
      </c>
      <c r="C43" s="9">
        <v>0.2</v>
      </c>
      <c r="D43" s="9">
        <v>1.5</v>
      </c>
      <c r="E43" s="9">
        <v>1.5</v>
      </c>
    </row>
    <row r="44" spans="1:5" x14ac:dyDescent="0.25">
      <c r="A44" t="s">
        <v>283</v>
      </c>
      <c r="B44" s="9">
        <v>-0.9</v>
      </c>
      <c r="C44" s="9">
        <v>0.4</v>
      </c>
      <c r="D44" s="9">
        <v>1.2</v>
      </c>
      <c r="E44" s="9">
        <v>1.7</v>
      </c>
    </row>
    <row r="45" spans="1:5" x14ac:dyDescent="0.25">
      <c r="A45" t="s">
        <v>284</v>
      </c>
      <c r="B45" s="9">
        <v>-4</v>
      </c>
      <c r="C45" s="9">
        <v>-1.9</v>
      </c>
      <c r="D45" s="9">
        <v>1.3</v>
      </c>
      <c r="E45" s="9">
        <v>0.6</v>
      </c>
    </row>
    <row r="46" spans="1:5" x14ac:dyDescent="0.25">
      <c r="A46" t="s">
        <v>285</v>
      </c>
      <c r="B46" s="9">
        <v>-2.7</v>
      </c>
      <c r="C46" s="9">
        <v>-1.7</v>
      </c>
      <c r="D46" s="9">
        <v>0.1</v>
      </c>
      <c r="E46" s="9">
        <v>0.6</v>
      </c>
    </row>
    <row r="47" spans="1:5" x14ac:dyDescent="0.25">
      <c r="A47" t="s">
        <v>286</v>
      </c>
      <c r="B47" s="9">
        <v>-0.2</v>
      </c>
      <c r="C47" s="9">
        <v>-0.7</v>
      </c>
      <c r="D47" s="9">
        <v>0.7</v>
      </c>
      <c r="E47" s="9">
        <v>0.5</v>
      </c>
    </row>
    <row r="48" spans="1:5" x14ac:dyDescent="0.25">
      <c r="A48" t="s">
        <v>287</v>
      </c>
      <c r="B48" s="9">
        <v>3.7</v>
      </c>
      <c r="C48" s="9">
        <v>1.1000000000000001</v>
      </c>
      <c r="D48" s="9">
        <v>1.4</v>
      </c>
      <c r="E48" s="9">
        <v>0.6</v>
      </c>
    </row>
    <row r="49" spans="1:5" x14ac:dyDescent="0.25">
      <c r="A49" t="s">
        <v>288</v>
      </c>
      <c r="B49" s="9">
        <v>9.9</v>
      </c>
      <c r="C49" s="9">
        <v>4.0999999999999996</v>
      </c>
      <c r="D49" s="9">
        <v>2</v>
      </c>
      <c r="E49" s="9">
        <v>2</v>
      </c>
    </row>
    <row r="50" spans="1:5" x14ac:dyDescent="0.25">
      <c r="A50" t="s">
        <v>289</v>
      </c>
      <c r="B50" s="9">
        <v>11.1</v>
      </c>
      <c r="C50" s="9">
        <v>6</v>
      </c>
      <c r="D50" s="9">
        <v>3.6</v>
      </c>
      <c r="E50" s="9">
        <v>2.8</v>
      </c>
    </row>
    <row r="52" spans="1:5" x14ac:dyDescent="0.25">
      <c r="A52" s="77" t="s">
        <v>290</v>
      </c>
    </row>
  </sheetData>
  <pageMargins left="0.7" right="0.7" top="0.75" bottom="0.75" header="0.3" footer="0.3"/>
  <pageSetup paperSize="9" orientation="portrait" verticalDpi="0" r:id="rId1"/>
  <tableParts count="1">
    <tablePart r:id="rId2"/>
  </tablePart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FDAD8-036D-412E-8BED-A604B9ABF745}">
  <sheetPr>
    <tabColor theme="7" tint="-0.499984740745262"/>
  </sheetPr>
  <dimension ref="A1:G11"/>
  <sheetViews>
    <sheetView workbookViewId="0">
      <selection activeCell="A10" sqref="A10"/>
    </sheetView>
  </sheetViews>
  <sheetFormatPr defaultRowHeight="15" x14ac:dyDescent="0.25"/>
  <cols>
    <col min="1" max="1" width="13.75" customWidth="1"/>
    <col min="2" max="2" width="12.375" customWidth="1"/>
    <col min="3" max="3" width="12.25" customWidth="1"/>
    <col min="4" max="4" width="11.625" customWidth="1"/>
    <col min="5" max="5" width="11.375" customWidth="1"/>
    <col min="6" max="6" width="10.625" customWidth="1"/>
    <col min="7" max="7" width="11.625" customWidth="1"/>
  </cols>
  <sheetData>
    <row r="1" spans="1:7" ht="20.25" thickBot="1" x14ac:dyDescent="0.35">
      <c r="A1" s="78" t="str">
        <f>'Chapter 9'!A11</f>
        <v>Figure 9.10: Pay awards, 2017-2022</v>
      </c>
    </row>
    <row r="2" spans="1:7" ht="15.75" thickTop="1" x14ac:dyDescent="0.25"/>
    <row r="3" spans="1:7" ht="29.25" customHeight="1" x14ac:dyDescent="0.25">
      <c r="A3" s="76" t="s">
        <v>318</v>
      </c>
      <c r="B3" s="76" t="s">
        <v>319</v>
      </c>
      <c r="C3" s="76" t="s">
        <v>320</v>
      </c>
      <c r="D3" s="76" t="s">
        <v>321</v>
      </c>
      <c r="E3" s="76" t="s">
        <v>322</v>
      </c>
      <c r="F3" s="76" t="s">
        <v>323</v>
      </c>
      <c r="G3" s="76" t="s">
        <v>2118</v>
      </c>
    </row>
    <row r="4" spans="1:7" x14ac:dyDescent="0.25">
      <c r="A4" t="s">
        <v>324</v>
      </c>
      <c r="B4">
        <v>6.4</v>
      </c>
      <c r="C4">
        <v>4.8</v>
      </c>
      <c r="D4">
        <v>5.5</v>
      </c>
      <c r="E4" s="9">
        <v>20</v>
      </c>
      <c r="F4">
        <v>24.4</v>
      </c>
      <c r="G4">
        <v>9.8000000000000007</v>
      </c>
    </row>
    <row r="5" spans="1:7" x14ac:dyDescent="0.25">
      <c r="A5" t="s">
        <v>325</v>
      </c>
      <c r="B5">
        <v>24.5</v>
      </c>
      <c r="C5">
        <v>10.9</v>
      </c>
      <c r="D5">
        <v>6.4</v>
      </c>
      <c r="E5">
        <v>7.9</v>
      </c>
      <c r="F5">
        <v>29.4</v>
      </c>
      <c r="G5">
        <v>15.3</v>
      </c>
    </row>
    <row r="6" spans="1:7" x14ac:dyDescent="0.25">
      <c r="A6" t="s">
        <v>326</v>
      </c>
      <c r="B6">
        <v>49</v>
      </c>
      <c r="C6">
        <v>48.3</v>
      </c>
      <c r="D6">
        <v>54.4</v>
      </c>
      <c r="E6">
        <v>47</v>
      </c>
      <c r="F6">
        <v>34.4</v>
      </c>
      <c r="G6">
        <v>55.9</v>
      </c>
    </row>
    <row r="7" spans="1:7" x14ac:dyDescent="0.25">
      <c r="A7" t="s">
        <v>327</v>
      </c>
      <c r="B7">
        <v>11.6</v>
      </c>
      <c r="C7">
        <v>23.8</v>
      </c>
      <c r="D7">
        <v>22.9</v>
      </c>
      <c r="E7">
        <v>15.9</v>
      </c>
      <c r="F7">
        <v>7.2</v>
      </c>
      <c r="G7">
        <v>8.6999999999999993</v>
      </c>
    </row>
    <row r="8" spans="1:7" x14ac:dyDescent="0.25">
      <c r="A8" t="s">
        <v>328</v>
      </c>
      <c r="B8">
        <v>8.4</v>
      </c>
      <c r="C8">
        <v>12.2</v>
      </c>
      <c r="D8">
        <v>10.8</v>
      </c>
      <c r="E8">
        <v>9.3000000000000007</v>
      </c>
      <c r="F8">
        <v>4.5999999999999996</v>
      </c>
      <c r="G8">
        <v>10.3</v>
      </c>
    </row>
    <row r="10" spans="1:7" x14ac:dyDescent="0.25">
      <c r="A10" s="189" t="s">
        <v>2446</v>
      </c>
    </row>
    <row r="11" spans="1:7" x14ac:dyDescent="0.25">
      <c r="A11" s="77" t="s">
        <v>2447</v>
      </c>
    </row>
  </sheetData>
  <pageMargins left="0.7" right="0.7" top="0.75" bottom="0.75" header="0.3" footer="0.3"/>
  <pageSetup paperSize="9" orientation="portrait" verticalDpi="0" r:id="rId1"/>
  <tableParts count="1">
    <tablePart r:id="rId2"/>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F1D6-32BC-4EAA-AE84-F7969D1A7ED8}">
  <sheetPr>
    <tabColor theme="7" tint="-0.499984740745262"/>
  </sheetPr>
  <dimension ref="A1:F11"/>
  <sheetViews>
    <sheetView workbookViewId="0">
      <selection activeCell="C18" sqref="C18"/>
    </sheetView>
  </sheetViews>
  <sheetFormatPr defaultRowHeight="15" x14ac:dyDescent="0.25"/>
  <cols>
    <col min="2" max="2" width="13.25" customWidth="1"/>
    <col min="3" max="3" width="11.5" customWidth="1"/>
    <col min="4" max="4" width="11.25" customWidth="1"/>
    <col min="5" max="5" width="10.625" customWidth="1"/>
    <col min="6" max="6" width="12" customWidth="1"/>
  </cols>
  <sheetData>
    <row r="1" spans="1:6" ht="20.25" thickBot="1" x14ac:dyDescent="0.35">
      <c r="A1" s="78" t="str">
        <f>'Chapter 9'!A12</f>
        <v>Figure 9.11: Projected path of the bite of the NLW to reach the target, 2020-2024</v>
      </c>
    </row>
    <row r="2" spans="1:6" ht="15.75" thickTop="1" x14ac:dyDescent="0.25">
      <c r="A2" t="s">
        <v>2448</v>
      </c>
    </row>
    <row r="4" spans="1:6" ht="32.25" customHeight="1" x14ac:dyDescent="0.25">
      <c r="A4" s="76" t="s">
        <v>2027</v>
      </c>
      <c r="B4" s="76" t="s">
        <v>322</v>
      </c>
      <c r="C4" s="76" t="s">
        <v>323</v>
      </c>
      <c r="D4" s="76" t="s">
        <v>2118</v>
      </c>
      <c r="E4" s="76" t="s">
        <v>2119</v>
      </c>
      <c r="F4" s="76" t="s">
        <v>2120</v>
      </c>
    </row>
    <row r="5" spans="1:6" x14ac:dyDescent="0.25">
      <c r="A5" t="s">
        <v>2221</v>
      </c>
      <c r="B5">
        <v>61.5</v>
      </c>
      <c r="C5">
        <v>60.1</v>
      </c>
      <c r="D5">
        <v>62.3</v>
      </c>
      <c r="E5">
        <v>64.5</v>
      </c>
    </row>
    <row r="6" spans="1:6" x14ac:dyDescent="0.25">
      <c r="A6" t="s">
        <v>2449</v>
      </c>
      <c r="B6" s="157"/>
      <c r="C6" s="157"/>
      <c r="D6">
        <v>62.8</v>
      </c>
      <c r="E6">
        <v>64.7</v>
      </c>
      <c r="F6">
        <v>66.7</v>
      </c>
    </row>
    <row r="8" spans="1:6" x14ac:dyDescent="0.25">
      <c r="A8" s="77" t="s">
        <v>2450</v>
      </c>
    </row>
    <row r="9" spans="1:6" x14ac:dyDescent="0.25">
      <c r="A9" s="77" t="s">
        <v>2114</v>
      </c>
    </row>
    <row r="10" spans="1:6" x14ac:dyDescent="0.25">
      <c r="A10" s="156" t="s">
        <v>2451</v>
      </c>
    </row>
    <row r="11" spans="1:6" x14ac:dyDescent="0.25">
      <c r="A11" s="156" t="s">
        <v>2452</v>
      </c>
    </row>
  </sheetData>
  <pageMargins left="0.7" right="0.7" top="0.75" bottom="0.75" header="0.3" footer="0.3"/>
  <pageSetup paperSize="9" orientation="portrait" verticalDpi="0" r:id="rId1"/>
  <tableParts count="1">
    <tablePart r:id="rId2"/>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E3549-3EFF-45C6-8F8F-D84D81B0B9CB}">
  <dimension ref="A1:A5"/>
  <sheetViews>
    <sheetView workbookViewId="0">
      <selection activeCell="A2" sqref="A2"/>
    </sheetView>
  </sheetViews>
  <sheetFormatPr defaultRowHeight="15" x14ac:dyDescent="0.25"/>
  <sheetData>
    <row r="1" spans="1:1" ht="15.75" x14ac:dyDescent="0.25">
      <c r="A1" s="4" t="s">
        <v>1</v>
      </c>
    </row>
    <row r="2" spans="1:1" x14ac:dyDescent="0.25">
      <c r="A2" s="5" t="s">
        <v>2453</v>
      </c>
    </row>
    <row r="3" spans="1:1" x14ac:dyDescent="0.25">
      <c r="A3" s="5" t="s">
        <v>2454</v>
      </c>
    </row>
    <row r="5" spans="1:1" x14ac:dyDescent="0.25">
      <c r="A5" s="5" t="s">
        <v>20</v>
      </c>
    </row>
  </sheetData>
  <hyperlinks>
    <hyperlink ref="A2" location="A4.1!A1" display="Figure A4.1: Comparison of international minimum wages, January 2021" xr:uid="{FA75EDAF-43F5-4723-B6B5-032B1C6FAE89}"/>
    <hyperlink ref="A3" location="A4.2!A1" display="Figure A4.2: Comparison of international minimum wages adjusted for purchasing power parity, OECD, 2020" xr:uid="{AEDCB135-32EB-4AF3-9D06-29AE99113D25}"/>
    <hyperlink ref="A5" location="Contents!A1" display="Back to contents" xr:uid="{1A69F2CF-0645-484D-93AC-6FD469AEE688}"/>
  </hyperlinks>
  <pageMargins left="0.7" right="0.7" top="0.75" bottom="0.75" header="0.3" footer="0.3"/>
  <pageSetup paperSize="9" orientation="portrait" verticalDpi="0"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0A69-A63A-45D3-93A3-84FC81F5FF36}">
  <dimension ref="A1:B32"/>
  <sheetViews>
    <sheetView workbookViewId="0"/>
  </sheetViews>
  <sheetFormatPr defaultRowHeight="15" x14ac:dyDescent="0.25"/>
  <cols>
    <col min="1" max="1" width="14.625" customWidth="1"/>
    <col min="2" max="2" width="26.625" customWidth="1"/>
  </cols>
  <sheetData>
    <row r="1" spans="1:2" ht="20.25" thickBot="1" x14ac:dyDescent="0.35">
      <c r="A1" s="78" t="str">
        <f>'Appendix 4'!A2</f>
        <v>Figure A4.1: Comparison of international minimum wages, January 2021</v>
      </c>
    </row>
    <row r="2" spans="1:2" ht="15.75" thickTop="1" x14ac:dyDescent="0.25"/>
    <row r="3" spans="1:2" x14ac:dyDescent="0.25">
      <c r="A3" s="7" t="s">
        <v>52</v>
      </c>
      <c r="B3" s="37" t="s">
        <v>2455</v>
      </c>
    </row>
    <row r="4" spans="1:2" x14ac:dyDescent="0.25">
      <c r="A4" s="180" t="s">
        <v>2456</v>
      </c>
      <c r="B4" s="181">
        <v>1.702756507450675</v>
      </c>
    </row>
    <row r="5" spans="1:2" x14ac:dyDescent="0.25">
      <c r="A5" s="180" t="s">
        <v>2457</v>
      </c>
      <c r="B5" s="181">
        <v>2.4364864715419712</v>
      </c>
    </row>
    <row r="6" spans="1:2" x14ac:dyDescent="0.25">
      <c r="A6" s="180" t="s">
        <v>2458</v>
      </c>
      <c r="B6" s="181">
        <v>2.4496892477272652</v>
      </c>
    </row>
    <row r="7" spans="1:2" x14ac:dyDescent="0.25">
      <c r="A7" s="180" t="s">
        <v>2459</v>
      </c>
      <c r="B7" s="181">
        <v>2.5872198042569008</v>
      </c>
    </row>
    <row r="8" spans="1:2" x14ac:dyDescent="0.25">
      <c r="A8" s="180" t="s">
        <v>2460</v>
      </c>
      <c r="B8" s="181">
        <v>2.8907838181325531</v>
      </c>
    </row>
    <row r="9" spans="1:2" x14ac:dyDescent="0.25">
      <c r="A9" s="180" t="s">
        <v>2461</v>
      </c>
      <c r="B9" s="181">
        <v>2.9289248707994395</v>
      </c>
    </row>
    <row r="10" spans="1:2" x14ac:dyDescent="0.25">
      <c r="A10" s="180" t="s">
        <v>2462</v>
      </c>
      <c r="B10" s="181">
        <v>3.014392848373614</v>
      </c>
    </row>
    <row r="11" spans="1:2" x14ac:dyDescent="0.25">
      <c r="A11" s="180" t="s">
        <v>2463</v>
      </c>
      <c r="B11" s="181">
        <v>3.1752954602956622</v>
      </c>
    </row>
    <row r="12" spans="1:2" x14ac:dyDescent="0.25">
      <c r="A12" s="180" t="s">
        <v>2464</v>
      </c>
      <c r="B12" s="181">
        <v>3.1763847874570939</v>
      </c>
    </row>
    <row r="13" spans="1:2" x14ac:dyDescent="0.25">
      <c r="A13" s="180" t="s">
        <v>2465</v>
      </c>
      <c r="B13" s="181">
        <v>3.3552933888529868</v>
      </c>
    </row>
    <row r="14" spans="1:2" x14ac:dyDescent="0.25">
      <c r="A14" s="180" t="s">
        <v>2466</v>
      </c>
      <c r="B14" s="181">
        <v>3.6088053994774993</v>
      </c>
    </row>
    <row r="15" spans="1:2" x14ac:dyDescent="0.25">
      <c r="A15" s="180" t="s">
        <v>2467</v>
      </c>
      <c r="B15" s="181">
        <v>3.8912178867032141</v>
      </c>
    </row>
    <row r="16" spans="1:2" x14ac:dyDescent="0.25">
      <c r="A16" s="180" t="s">
        <v>2468</v>
      </c>
      <c r="B16" s="181">
        <v>3.9181407987682908</v>
      </c>
    </row>
    <row r="17" spans="1:2" x14ac:dyDescent="0.25">
      <c r="A17" s="180" t="s">
        <v>2469</v>
      </c>
      <c r="B17" s="181">
        <v>5.6045570704030956</v>
      </c>
    </row>
    <row r="18" spans="1:2" x14ac:dyDescent="0.25">
      <c r="A18" s="180" t="s">
        <v>2470</v>
      </c>
      <c r="B18" s="181">
        <v>5.7190878013663768</v>
      </c>
    </row>
    <row r="19" spans="1:2" x14ac:dyDescent="0.25">
      <c r="A19" s="180" t="s">
        <v>2471</v>
      </c>
      <c r="B19" s="181">
        <v>5.9058984483470933</v>
      </c>
    </row>
    <row r="20" spans="1:2" x14ac:dyDescent="0.25">
      <c r="A20" s="180" t="s">
        <v>62</v>
      </c>
      <c r="B20" s="181">
        <v>6.4562307637248582</v>
      </c>
    </row>
    <row r="21" spans="1:2" x14ac:dyDescent="0.25">
      <c r="A21" s="180" t="s">
        <v>2472</v>
      </c>
      <c r="B21" s="181">
        <v>8.2902113393342454</v>
      </c>
    </row>
    <row r="22" spans="1:2" x14ac:dyDescent="0.25">
      <c r="A22" s="180" t="s">
        <v>2473</v>
      </c>
      <c r="B22" s="181">
        <v>8.5778781038374721</v>
      </c>
    </row>
    <row r="23" spans="1:2" x14ac:dyDescent="0.25">
      <c r="A23" s="180" t="s">
        <v>2474</v>
      </c>
      <c r="B23" s="181">
        <v>8.6758742922452825</v>
      </c>
    </row>
    <row r="24" spans="1:2" x14ac:dyDescent="0.25">
      <c r="A24" s="180" t="s">
        <v>2475</v>
      </c>
      <c r="B24" s="181">
        <v>8.91</v>
      </c>
    </row>
    <row r="25" spans="1:2" x14ac:dyDescent="0.25">
      <c r="A25" s="180" t="s">
        <v>2476</v>
      </c>
      <c r="B25" s="181">
        <v>9.2099322799097063</v>
      </c>
    </row>
    <row r="26" spans="1:2" x14ac:dyDescent="0.25">
      <c r="A26" s="180" t="s">
        <v>2477</v>
      </c>
      <c r="B26" s="181">
        <v>9.2646862779122898</v>
      </c>
    </row>
    <row r="27" spans="1:2" x14ac:dyDescent="0.25">
      <c r="A27" s="180" t="s">
        <v>69</v>
      </c>
      <c r="B27" s="181">
        <v>9.9144940460578077</v>
      </c>
    </row>
    <row r="28" spans="1:2" x14ac:dyDescent="0.25">
      <c r="A28" s="180" t="s">
        <v>68</v>
      </c>
      <c r="B28" s="181">
        <v>11.119829615513956</v>
      </c>
    </row>
    <row r="29" spans="1:2" x14ac:dyDescent="0.25">
      <c r="A29" s="180" t="s">
        <v>2478</v>
      </c>
      <c r="B29" s="181">
        <v>11.39411601794739</v>
      </c>
    </row>
    <row r="30" spans="1:2" x14ac:dyDescent="0.25">
      <c r="A30" s="180"/>
      <c r="B30" s="181"/>
    </row>
    <row r="31" spans="1:2" x14ac:dyDescent="0.25">
      <c r="A31" s="77" t="s">
        <v>2479</v>
      </c>
    </row>
    <row r="32" spans="1:2" x14ac:dyDescent="0.25">
      <c r="A32" s="77" t="s">
        <v>2480</v>
      </c>
    </row>
  </sheetData>
  <pageMargins left="0.7" right="0.7" top="0.75" bottom="0.75" header="0.3" footer="0.3"/>
  <pageSetup paperSize="9" orientation="portrait" verticalDpi="90" r:id="rId1"/>
  <tableParts count="1">
    <tablePart r:id="rId2"/>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6778-B9B7-4D53-83B1-6575F7E6C22F}">
  <dimension ref="A1:B37"/>
  <sheetViews>
    <sheetView workbookViewId="0"/>
  </sheetViews>
  <sheetFormatPr defaultRowHeight="15" x14ac:dyDescent="0.25"/>
  <cols>
    <col min="1" max="1" width="17" customWidth="1"/>
    <col min="2" max="2" width="29.625" customWidth="1"/>
  </cols>
  <sheetData>
    <row r="1" spans="1:2" ht="20.25" thickBot="1" x14ac:dyDescent="0.35">
      <c r="A1" s="78" t="str">
        <f>'Appendix 4'!A3</f>
        <v>Figure A4.2: Comparison of international minimum wages adjusted for purchasing power parity, OECD, 2020</v>
      </c>
    </row>
    <row r="2" spans="1:2" ht="15.75" thickTop="1" x14ac:dyDescent="0.25"/>
    <row r="3" spans="1:2" x14ac:dyDescent="0.25">
      <c r="A3" s="7" t="s">
        <v>52</v>
      </c>
      <c r="B3" s="182" t="s">
        <v>2481</v>
      </c>
    </row>
    <row r="4" spans="1:2" x14ac:dyDescent="0.25">
      <c r="A4" s="189" t="s">
        <v>2482</v>
      </c>
      <c r="B4" s="205">
        <v>1.44</v>
      </c>
    </row>
    <row r="5" spans="1:2" x14ac:dyDescent="0.25">
      <c r="A5" s="189" t="s">
        <v>2483</v>
      </c>
      <c r="B5" s="205">
        <v>2.21</v>
      </c>
    </row>
    <row r="6" spans="1:2" x14ac:dyDescent="0.25">
      <c r="A6" s="189" t="s">
        <v>2484</v>
      </c>
      <c r="B6" s="205">
        <v>2.59</v>
      </c>
    </row>
    <row r="7" spans="1:2" x14ac:dyDescent="0.25">
      <c r="A7" s="189" t="s">
        <v>2485</v>
      </c>
      <c r="B7" s="205">
        <v>2.85</v>
      </c>
    </row>
    <row r="8" spans="1:2" x14ac:dyDescent="0.25">
      <c r="A8" s="189" t="s">
        <v>2486</v>
      </c>
      <c r="B8" s="205">
        <v>3.17</v>
      </c>
    </row>
    <row r="9" spans="1:2" x14ac:dyDescent="0.25">
      <c r="A9" s="189" t="s">
        <v>2487</v>
      </c>
      <c r="B9" s="205">
        <v>3.31</v>
      </c>
    </row>
    <row r="10" spans="1:2" x14ac:dyDescent="0.25">
      <c r="A10" s="189" t="s">
        <v>2488</v>
      </c>
      <c r="B10" s="205">
        <v>3.54</v>
      </c>
    </row>
    <row r="11" spans="1:2" x14ac:dyDescent="0.25">
      <c r="A11" s="189" t="s">
        <v>2489</v>
      </c>
      <c r="B11" s="205">
        <v>4.32</v>
      </c>
    </row>
    <row r="12" spans="1:2" x14ac:dyDescent="0.25">
      <c r="A12" s="189" t="s">
        <v>2490</v>
      </c>
      <c r="B12" s="205">
        <v>5.6</v>
      </c>
    </row>
    <row r="13" spans="1:2" x14ac:dyDescent="0.25">
      <c r="A13" s="189" t="s">
        <v>2491</v>
      </c>
      <c r="B13" s="205">
        <v>5.75</v>
      </c>
    </row>
    <row r="14" spans="1:2" x14ac:dyDescent="0.25">
      <c r="A14" s="189" t="s">
        <v>2492</v>
      </c>
      <c r="B14" s="205">
        <v>5.97</v>
      </c>
    </row>
    <row r="15" spans="1:2" x14ac:dyDescent="0.25">
      <c r="A15" s="189" t="s">
        <v>2493</v>
      </c>
      <c r="B15" s="205">
        <v>6.12</v>
      </c>
    </row>
    <row r="16" spans="1:2" x14ac:dyDescent="0.25">
      <c r="A16" s="189" t="s">
        <v>2494</v>
      </c>
      <c r="B16" s="205">
        <v>6.25</v>
      </c>
    </row>
    <row r="17" spans="1:2" x14ac:dyDescent="0.25">
      <c r="A17" s="189" t="s">
        <v>57</v>
      </c>
      <c r="B17" s="205">
        <v>6.65</v>
      </c>
    </row>
    <row r="18" spans="1:2" x14ac:dyDescent="0.25">
      <c r="A18" s="189" t="s">
        <v>2495</v>
      </c>
      <c r="B18" s="205">
        <v>6.69</v>
      </c>
    </row>
    <row r="19" spans="1:2" x14ac:dyDescent="0.25">
      <c r="A19" s="189" t="s">
        <v>2496</v>
      </c>
      <c r="B19" s="205">
        <v>6.84</v>
      </c>
    </row>
    <row r="20" spans="1:2" x14ac:dyDescent="0.25">
      <c r="A20" s="189" t="s">
        <v>66</v>
      </c>
      <c r="B20" s="205">
        <v>7.25</v>
      </c>
    </row>
    <row r="21" spans="1:2" x14ac:dyDescent="0.25">
      <c r="A21" s="189" t="s">
        <v>65</v>
      </c>
      <c r="B21" s="205">
        <v>7.95</v>
      </c>
    </row>
    <row r="22" spans="1:2" x14ac:dyDescent="0.25">
      <c r="A22" s="189" t="s">
        <v>62</v>
      </c>
      <c r="B22" s="205">
        <v>8.16</v>
      </c>
    </row>
    <row r="23" spans="1:2" x14ac:dyDescent="0.25">
      <c r="A23" s="189" t="s">
        <v>2497</v>
      </c>
      <c r="B23" s="205">
        <v>8.43</v>
      </c>
    </row>
    <row r="24" spans="1:2" x14ac:dyDescent="0.25">
      <c r="A24" s="189" t="s">
        <v>67</v>
      </c>
      <c r="B24" s="205">
        <v>8.85</v>
      </c>
    </row>
    <row r="25" spans="1:2" x14ac:dyDescent="0.25">
      <c r="A25" s="189" t="s">
        <v>56</v>
      </c>
      <c r="B25" s="205">
        <v>9.0500000000000007</v>
      </c>
    </row>
    <row r="26" spans="1:2" x14ac:dyDescent="0.25">
      <c r="A26" s="189" t="s">
        <v>2498</v>
      </c>
      <c r="B26" s="205">
        <v>10.34</v>
      </c>
    </row>
    <row r="27" spans="1:2" x14ac:dyDescent="0.25">
      <c r="A27" s="189" t="s">
        <v>2499</v>
      </c>
      <c r="B27" s="205">
        <v>10.49</v>
      </c>
    </row>
    <row r="28" spans="1:2" x14ac:dyDescent="0.25">
      <c r="A28" s="189" t="s">
        <v>59</v>
      </c>
      <c r="B28" s="205">
        <v>11.07</v>
      </c>
    </row>
    <row r="29" spans="1:2" x14ac:dyDescent="0.25">
      <c r="A29" s="189" t="s">
        <v>2500</v>
      </c>
      <c r="B29" s="205">
        <v>11.18</v>
      </c>
    </row>
    <row r="30" spans="1:2" x14ac:dyDescent="0.25">
      <c r="A30" s="189" t="s">
        <v>63</v>
      </c>
      <c r="B30" s="205">
        <v>11.3</v>
      </c>
    </row>
    <row r="31" spans="1:2" x14ac:dyDescent="0.25">
      <c r="A31" s="189" t="s">
        <v>69</v>
      </c>
      <c r="B31" s="205">
        <v>11.8</v>
      </c>
    </row>
    <row r="32" spans="1:2" x14ac:dyDescent="0.25">
      <c r="A32" s="189" t="s">
        <v>61</v>
      </c>
      <c r="B32" s="205">
        <v>12.01</v>
      </c>
    </row>
    <row r="33" spans="1:2" x14ac:dyDescent="0.25">
      <c r="A33" s="189" t="s">
        <v>60</v>
      </c>
      <c r="B33" s="205">
        <v>12.2</v>
      </c>
    </row>
    <row r="34" spans="1:2" x14ac:dyDescent="0.25">
      <c r="A34" s="189" t="s">
        <v>2501</v>
      </c>
      <c r="B34" s="205">
        <v>12.64</v>
      </c>
    </row>
    <row r="35" spans="1:2" x14ac:dyDescent="0.25">
      <c r="A35" s="189" t="s">
        <v>68</v>
      </c>
      <c r="B35" s="205">
        <v>12.88</v>
      </c>
    </row>
    <row r="36" spans="1:2" x14ac:dyDescent="0.25">
      <c r="A36" s="189"/>
      <c r="B36" s="205"/>
    </row>
    <row r="37" spans="1:2" x14ac:dyDescent="0.25">
      <c r="A37" s="77" t="s">
        <v>2502</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2B884-FAA7-4DB1-A902-6916148F8F18}">
  <sheetPr>
    <tabColor theme="3"/>
  </sheetPr>
  <dimension ref="A1:D254"/>
  <sheetViews>
    <sheetView workbookViewId="0"/>
  </sheetViews>
  <sheetFormatPr defaultRowHeight="15" x14ac:dyDescent="0.25"/>
  <cols>
    <col min="1" max="1" width="8.75" customWidth="1"/>
    <col min="2" max="2" width="15.375" customWidth="1"/>
    <col min="3" max="3" width="14.875" customWidth="1"/>
    <col min="4" max="4" width="15.875" customWidth="1"/>
  </cols>
  <sheetData>
    <row r="1" spans="1:4" ht="20.25" thickBot="1" x14ac:dyDescent="0.35">
      <c r="A1" s="78" t="str">
        <f>'Chapter 1'!A13</f>
        <v>Figure 1.12: Average wage growth (AWE total and regular pay and RTI median pay), UK, 2001-2021</v>
      </c>
    </row>
    <row r="2" spans="1:4" ht="15.75" thickTop="1" x14ac:dyDescent="0.25">
      <c r="A2" t="s">
        <v>291</v>
      </c>
    </row>
    <row r="4" spans="1:4" ht="33.950000000000003" customHeight="1" x14ac:dyDescent="0.25">
      <c r="A4" s="76" t="s">
        <v>82</v>
      </c>
      <c r="B4" s="76" t="s">
        <v>292</v>
      </c>
      <c r="C4" s="76" t="s">
        <v>293</v>
      </c>
      <c r="D4" s="76" t="s">
        <v>294</v>
      </c>
    </row>
    <row r="5" spans="1:4" x14ac:dyDescent="0.25">
      <c r="A5" s="29">
        <v>36951</v>
      </c>
      <c r="B5">
        <v>6.2</v>
      </c>
      <c r="C5">
        <v>3.9</v>
      </c>
    </row>
    <row r="6" spans="1:4" x14ac:dyDescent="0.25">
      <c r="A6" s="29">
        <v>36982</v>
      </c>
      <c r="B6">
        <v>6.3</v>
      </c>
      <c r="C6">
        <v>4.5</v>
      </c>
    </row>
    <row r="7" spans="1:4" x14ac:dyDescent="0.25">
      <c r="A7" s="29">
        <v>37012</v>
      </c>
      <c r="B7">
        <v>5.0999999999999996</v>
      </c>
      <c r="C7">
        <v>4.9000000000000004</v>
      </c>
    </row>
    <row r="8" spans="1:4" x14ac:dyDescent="0.25">
      <c r="A8" s="29">
        <v>37043</v>
      </c>
      <c r="B8">
        <v>5.5</v>
      </c>
      <c r="C8">
        <v>5.0999999999999996</v>
      </c>
    </row>
    <row r="9" spans="1:4" x14ac:dyDescent="0.25">
      <c r="A9" s="29">
        <v>37073</v>
      </c>
      <c r="B9">
        <v>5.2</v>
      </c>
      <c r="C9">
        <v>5.0999999999999996</v>
      </c>
    </row>
    <row r="10" spans="1:4" x14ac:dyDescent="0.25">
      <c r="A10" s="29">
        <v>37104</v>
      </c>
      <c r="B10">
        <v>5.2</v>
      </c>
      <c r="C10">
        <v>5.3</v>
      </c>
    </row>
    <row r="11" spans="1:4" x14ac:dyDescent="0.25">
      <c r="A11" s="29">
        <v>37135</v>
      </c>
      <c r="B11">
        <v>4.8</v>
      </c>
      <c r="C11">
        <v>5.2</v>
      </c>
    </row>
    <row r="12" spans="1:4" x14ac:dyDescent="0.25">
      <c r="A12" s="29">
        <v>37165</v>
      </c>
      <c r="B12">
        <v>4.7</v>
      </c>
      <c r="C12">
        <v>5</v>
      </c>
    </row>
    <row r="13" spans="1:4" x14ac:dyDescent="0.25">
      <c r="A13" s="29">
        <v>37196</v>
      </c>
      <c r="B13">
        <v>4.5</v>
      </c>
      <c r="C13">
        <v>4.8</v>
      </c>
    </row>
    <row r="14" spans="1:4" x14ac:dyDescent="0.25">
      <c r="A14" s="29">
        <v>37226</v>
      </c>
      <c r="B14">
        <v>4.0999999999999996</v>
      </c>
      <c r="C14">
        <v>4.7</v>
      </c>
    </row>
    <row r="15" spans="1:4" x14ac:dyDescent="0.25">
      <c r="A15" s="29">
        <v>37257</v>
      </c>
      <c r="B15">
        <v>3.8</v>
      </c>
      <c r="C15">
        <v>4.5999999999999996</v>
      </c>
    </row>
    <row r="16" spans="1:4" x14ac:dyDescent="0.25">
      <c r="A16" s="29">
        <v>37288</v>
      </c>
      <c r="B16">
        <v>3.3</v>
      </c>
      <c r="C16">
        <v>4.7</v>
      </c>
    </row>
    <row r="17" spans="1:3" x14ac:dyDescent="0.25">
      <c r="A17" s="29">
        <v>37316</v>
      </c>
      <c r="B17">
        <v>3.2</v>
      </c>
      <c r="C17">
        <v>4.9000000000000004</v>
      </c>
    </row>
    <row r="18" spans="1:3" x14ac:dyDescent="0.25">
      <c r="A18" s="29">
        <v>37347</v>
      </c>
      <c r="B18">
        <v>3.1</v>
      </c>
      <c r="C18">
        <v>4.7</v>
      </c>
    </row>
    <row r="19" spans="1:3" x14ac:dyDescent="0.25">
      <c r="A19" s="29">
        <v>37377</v>
      </c>
      <c r="B19">
        <v>3.3</v>
      </c>
      <c r="C19">
        <v>4.4000000000000004</v>
      </c>
    </row>
    <row r="20" spans="1:3" x14ac:dyDescent="0.25">
      <c r="A20" s="29">
        <v>37408</v>
      </c>
      <c r="B20">
        <v>3.5</v>
      </c>
      <c r="C20">
        <v>4.2</v>
      </c>
    </row>
    <row r="21" spans="1:3" x14ac:dyDescent="0.25">
      <c r="A21" s="29">
        <v>37438</v>
      </c>
      <c r="B21">
        <v>3.8</v>
      </c>
      <c r="C21">
        <v>4.2</v>
      </c>
    </row>
    <row r="22" spans="1:3" x14ac:dyDescent="0.25">
      <c r="A22" s="29">
        <v>37469</v>
      </c>
      <c r="B22">
        <v>3.5</v>
      </c>
      <c r="C22">
        <v>3.9</v>
      </c>
    </row>
    <row r="23" spans="1:3" x14ac:dyDescent="0.25">
      <c r="A23" s="29">
        <v>37500</v>
      </c>
      <c r="B23">
        <v>3.3</v>
      </c>
      <c r="C23">
        <v>3.5</v>
      </c>
    </row>
    <row r="24" spans="1:3" x14ac:dyDescent="0.25">
      <c r="A24" s="29">
        <v>37530</v>
      </c>
      <c r="B24">
        <v>3</v>
      </c>
      <c r="C24">
        <v>3.2</v>
      </c>
    </row>
    <row r="25" spans="1:3" x14ac:dyDescent="0.25">
      <c r="A25" s="29">
        <v>37561</v>
      </c>
      <c r="B25">
        <v>2.9</v>
      </c>
      <c r="C25">
        <v>3.2</v>
      </c>
    </row>
    <row r="26" spans="1:3" x14ac:dyDescent="0.25">
      <c r="A26" s="29">
        <v>37591</v>
      </c>
      <c r="B26">
        <v>2.7</v>
      </c>
      <c r="C26">
        <v>3</v>
      </c>
    </row>
    <row r="27" spans="1:3" x14ac:dyDescent="0.25">
      <c r="A27" s="29">
        <v>37622</v>
      </c>
      <c r="B27">
        <v>2.6</v>
      </c>
      <c r="C27">
        <v>3.1</v>
      </c>
    </row>
    <row r="28" spans="1:3" x14ac:dyDescent="0.25">
      <c r="A28" s="29">
        <v>37653</v>
      </c>
      <c r="B28">
        <v>2.4</v>
      </c>
      <c r="C28">
        <v>3.1</v>
      </c>
    </row>
    <row r="29" spans="1:3" x14ac:dyDescent="0.25">
      <c r="A29" s="29">
        <v>37681</v>
      </c>
      <c r="B29">
        <v>2.9</v>
      </c>
      <c r="C29">
        <v>3</v>
      </c>
    </row>
    <row r="30" spans="1:3" x14ac:dyDescent="0.25">
      <c r="A30" s="29">
        <v>37712</v>
      </c>
      <c r="B30">
        <v>3.1</v>
      </c>
      <c r="C30">
        <v>3</v>
      </c>
    </row>
    <row r="31" spans="1:3" x14ac:dyDescent="0.25">
      <c r="A31" s="29">
        <v>37742</v>
      </c>
      <c r="B31">
        <v>3.3</v>
      </c>
      <c r="C31">
        <v>3.1</v>
      </c>
    </row>
    <row r="32" spans="1:3" x14ac:dyDescent="0.25">
      <c r="A32" s="29">
        <v>37773</v>
      </c>
      <c r="B32">
        <v>2.8</v>
      </c>
      <c r="C32">
        <v>3.1</v>
      </c>
    </row>
    <row r="33" spans="1:3" x14ac:dyDescent="0.25">
      <c r="A33" s="29">
        <v>37803</v>
      </c>
      <c r="B33">
        <v>2.7</v>
      </c>
      <c r="C33">
        <v>3</v>
      </c>
    </row>
    <row r="34" spans="1:3" x14ac:dyDescent="0.25">
      <c r="A34" s="29">
        <v>37834</v>
      </c>
      <c r="B34">
        <v>2.9</v>
      </c>
      <c r="C34">
        <v>3.1</v>
      </c>
    </row>
    <row r="35" spans="1:3" x14ac:dyDescent="0.25">
      <c r="A35" s="29">
        <v>37865</v>
      </c>
      <c r="B35">
        <v>3.1</v>
      </c>
      <c r="C35">
        <v>3.4</v>
      </c>
    </row>
    <row r="36" spans="1:3" x14ac:dyDescent="0.25">
      <c r="A36" s="29">
        <v>37895</v>
      </c>
      <c r="B36">
        <v>3.5</v>
      </c>
      <c r="C36">
        <v>3.6</v>
      </c>
    </row>
    <row r="37" spans="1:3" x14ac:dyDescent="0.25">
      <c r="A37" s="29">
        <v>37926</v>
      </c>
      <c r="B37">
        <v>3.6</v>
      </c>
      <c r="C37">
        <v>3.7</v>
      </c>
    </row>
    <row r="38" spans="1:3" x14ac:dyDescent="0.25">
      <c r="A38" s="29">
        <v>37956</v>
      </c>
      <c r="B38">
        <v>3.9</v>
      </c>
      <c r="C38">
        <v>3.9</v>
      </c>
    </row>
    <row r="39" spans="1:3" x14ac:dyDescent="0.25">
      <c r="A39" s="29">
        <v>37987</v>
      </c>
      <c r="B39">
        <v>4</v>
      </c>
      <c r="C39">
        <v>3.8</v>
      </c>
    </row>
    <row r="40" spans="1:3" x14ac:dyDescent="0.25">
      <c r="A40" s="29">
        <v>38018</v>
      </c>
      <c r="B40">
        <v>3.9</v>
      </c>
      <c r="C40">
        <v>3.7</v>
      </c>
    </row>
    <row r="41" spans="1:3" x14ac:dyDescent="0.25">
      <c r="A41" s="29">
        <v>38047</v>
      </c>
      <c r="B41">
        <v>3.7</v>
      </c>
      <c r="C41">
        <v>3.4</v>
      </c>
    </row>
    <row r="42" spans="1:3" x14ac:dyDescent="0.25">
      <c r="A42" s="29">
        <v>38078</v>
      </c>
      <c r="B42">
        <v>3.8</v>
      </c>
      <c r="C42">
        <v>3.4</v>
      </c>
    </row>
    <row r="43" spans="1:3" x14ac:dyDescent="0.25">
      <c r="A43" s="29">
        <v>38108</v>
      </c>
      <c r="B43">
        <v>4.0999999999999996</v>
      </c>
      <c r="C43">
        <v>3.5</v>
      </c>
    </row>
    <row r="44" spans="1:3" x14ac:dyDescent="0.25">
      <c r="A44" s="29">
        <v>38139</v>
      </c>
      <c r="B44">
        <v>4.3</v>
      </c>
      <c r="C44">
        <v>3.6</v>
      </c>
    </row>
    <row r="45" spans="1:3" x14ac:dyDescent="0.25">
      <c r="A45" s="29">
        <v>38169</v>
      </c>
      <c r="B45">
        <v>4.4000000000000004</v>
      </c>
      <c r="C45">
        <v>3.7</v>
      </c>
    </row>
    <row r="46" spans="1:3" x14ac:dyDescent="0.25">
      <c r="A46" s="29">
        <v>38200</v>
      </c>
      <c r="B46">
        <v>4.4000000000000004</v>
      </c>
      <c r="C46">
        <v>3.8</v>
      </c>
    </row>
    <row r="47" spans="1:3" x14ac:dyDescent="0.25">
      <c r="A47" s="29">
        <v>38231</v>
      </c>
      <c r="B47">
        <v>4.5999999999999996</v>
      </c>
      <c r="C47">
        <v>3.8</v>
      </c>
    </row>
    <row r="48" spans="1:3" x14ac:dyDescent="0.25">
      <c r="A48" s="29">
        <v>38261</v>
      </c>
      <c r="B48">
        <v>4.7</v>
      </c>
      <c r="C48">
        <v>3.8</v>
      </c>
    </row>
    <row r="49" spans="1:3" x14ac:dyDescent="0.25">
      <c r="A49" s="29">
        <v>38292</v>
      </c>
      <c r="B49">
        <v>4.9000000000000004</v>
      </c>
      <c r="C49">
        <v>3.8</v>
      </c>
    </row>
    <row r="50" spans="1:3" x14ac:dyDescent="0.25">
      <c r="A50" s="29">
        <v>38322</v>
      </c>
      <c r="B50">
        <v>4.8</v>
      </c>
      <c r="C50">
        <v>3.9</v>
      </c>
    </row>
    <row r="51" spans="1:3" x14ac:dyDescent="0.25">
      <c r="A51" s="29">
        <v>38353</v>
      </c>
      <c r="B51">
        <v>4.8</v>
      </c>
      <c r="C51">
        <v>4</v>
      </c>
    </row>
    <row r="52" spans="1:3" x14ac:dyDescent="0.25">
      <c r="A52" s="29">
        <v>38384</v>
      </c>
      <c r="B52">
        <v>5</v>
      </c>
      <c r="C52">
        <v>4.0999999999999996</v>
      </c>
    </row>
    <row r="53" spans="1:3" x14ac:dyDescent="0.25">
      <c r="A53" s="29">
        <v>38412</v>
      </c>
      <c r="B53">
        <v>5.0999999999999996</v>
      </c>
      <c r="C53">
        <v>4.3</v>
      </c>
    </row>
    <row r="54" spans="1:3" x14ac:dyDescent="0.25">
      <c r="A54" s="29">
        <v>38443</v>
      </c>
      <c r="B54">
        <v>4.7</v>
      </c>
      <c r="C54">
        <v>4.3</v>
      </c>
    </row>
    <row r="55" spans="1:3" x14ac:dyDescent="0.25">
      <c r="A55" s="29">
        <v>38473</v>
      </c>
      <c r="B55">
        <v>4.3</v>
      </c>
      <c r="C55">
        <v>4.3</v>
      </c>
    </row>
    <row r="56" spans="1:3" x14ac:dyDescent="0.25">
      <c r="A56" s="29">
        <v>38504</v>
      </c>
      <c r="B56">
        <v>4.3</v>
      </c>
      <c r="C56">
        <v>4.2</v>
      </c>
    </row>
    <row r="57" spans="1:3" x14ac:dyDescent="0.25">
      <c r="A57" s="29">
        <v>38534</v>
      </c>
      <c r="B57">
        <v>4.5</v>
      </c>
      <c r="C57">
        <v>4.3</v>
      </c>
    </row>
    <row r="58" spans="1:3" x14ac:dyDescent="0.25">
      <c r="A58" s="29">
        <v>38565</v>
      </c>
      <c r="B58">
        <v>4.7</v>
      </c>
      <c r="C58">
        <v>4.3</v>
      </c>
    </row>
    <row r="59" spans="1:3" x14ac:dyDescent="0.25">
      <c r="A59" s="29">
        <v>38596</v>
      </c>
      <c r="B59">
        <v>4.8</v>
      </c>
      <c r="C59">
        <v>4.5</v>
      </c>
    </row>
    <row r="60" spans="1:3" x14ac:dyDescent="0.25">
      <c r="A60" s="29">
        <v>38626</v>
      </c>
      <c r="B60">
        <v>4.5</v>
      </c>
      <c r="C60">
        <v>4.4000000000000004</v>
      </c>
    </row>
    <row r="61" spans="1:3" x14ac:dyDescent="0.25">
      <c r="A61" s="29">
        <v>38657</v>
      </c>
      <c r="B61">
        <v>4.3</v>
      </c>
      <c r="C61">
        <v>4.3</v>
      </c>
    </row>
    <row r="62" spans="1:3" x14ac:dyDescent="0.25">
      <c r="A62" s="29">
        <v>38687</v>
      </c>
      <c r="B62">
        <v>4.3</v>
      </c>
      <c r="C62">
        <v>4</v>
      </c>
    </row>
    <row r="63" spans="1:3" x14ac:dyDescent="0.25">
      <c r="A63" s="29">
        <v>38718</v>
      </c>
      <c r="B63">
        <v>4.4000000000000004</v>
      </c>
      <c r="C63">
        <v>4</v>
      </c>
    </row>
    <row r="64" spans="1:3" x14ac:dyDescent="0.25">
      <c r="A64" s="29">
        <v>38749</v>
      </c>
      <c r="B64">
        <v>4.9000000000000004</v>
      </c>
      <c r="C64">
        <v>4</v>
      </c>
    </row>
    <row r="65" spans="1:3" x14ac:dyDescent="0.25">
      <c r="A65" s="29">
        <v>38777</v>
      </c>
      <c r="B65">
        <v>5.2</v>
      </c>
      <c r="C65">
        <v>4</v>
      </c>
    </row>
    <row r="66" spans="1:3" x14ac:dyDescent="0.25">
      <c r="A66" s="29">
        <v>38808</v>
      </c>
      <c r="B66">
        <v>5.4</v>
      </c>
      <c r="C66">
        <v>3.9</v>
      </c>
    </row>
    <row r="67" spans="1:3" x14ac:dyDescent="0.25">
      <c r="A67" s="29">
        <v>38838</v>
      </c>
      <c r="B67">
        <v>4.9000000000000004</v>
      </c>
      <c r="C67">
        <v>3.8</v>
      </c>
    </row>
    <row r="68" spans="1:3" x14ac:dyDescent="0.25">
      <c r="A68" s="29">
        <v>38869</v>
      </c>
      <c r="B68">
        <v>4.9000000000000004</v>
      </c>
      <c r="C68">
        <v>4</v>
      </c>
    </row>
    <row r="69" spans="1:3" x14ac:dyDescent="0.25">
      <c r="A69" s="29">
        <v>38899</v>
      </c>
      <c r="B69">
        <v>4.8</v>
      </c>
      <c r="C69">
        <v>3.9</v>
      </c>
    </row>
    <row r="70" spans="1:3" x14ac:dyDescent="0.25">
      <c r="A70" s="29">
        <v>38930</v>
      </c>
      <c r="B70">
        <v>4.5999999999999996</v>
      </c>
      <c r="C70">
        <v>3.7</v>
      </c>
    </row>
    <row r="71" spans="1:3" x14ac:dyDescent="0.25">
      <c r="A71" s="29">
        <v>38961</v>
      </c>
      <c r="B71">
        <v>3.9</v>
      </c>
      <c r="C71">
        <v>3.5</v>
      </c>
    </row>
    <row r="72" spans="1:3" x14ac:dyDescent="0.25">
      <c r="A72" s="29">
        <v>38991</v>
      </c>
      <c r="B72">
        <v>3.8</v>
      </c>
      <c r="C72">
        <v>3.7</v>
      </c>
    </row>
    <row r="73" spans="1:3" x14ac:dyDescent="0.25">
      <c r="A73" s="29">
        <v>39022</v>
      </c>
      <c r="B73">
        <v>3.9</v>
      </c>
      <c r="C73">
        <v>3.8</v>
      </c>
    </row>
    <row r="74" spans="1:3" x14ac:dyDescent="0.25">
      <c r="A74" s="29">
        <v>39052</v>
      </c>
      <c r="B74">
        <v>4.5999999999999996</v>
      </c>
      <c r="C74">
        <v>4</v>
      </c>
    </row>
    <row r="75" spans="1:3" x14ac:dyDescent="0.25">
      <c r="A75" s="29">
        <v>39083</v>
      </c>
      <c r="B75">
        <v>5.6</v>
      </c>
      <c r="C75">
        <v>4</v>
      </c>
    </row>
    <row r="76" spans="1:3" x14ac:dyDescent="0.25">
      <c r="A76" s="29">
        <v>39114</v>
      </c>
      <c r="B76">
        <v>6.7</v>
      </c>
      <c r="C76">
        <v>3.9</v>
      </c>
    </row>
    <row r="77" spans="1:3" x14ac:dyDescent="0.25">
      <c r="A77" s="29">
        <v>39142</v>
      </c>
      <c r="B77">
        <v>6.4</v>
      </c>
      <c r="C77">
        <v>3.9</v>
      </c>
    </row>
    <row r="78" spans="1:3" x14ac:dyDescent="0.25">
      <c r="A78" s="29">
        <v>39173</v>
      </c>
      <c r="B78">
        <v>5.4</v>
      </c>
      <c r="C78">
        <v>4</v>
      </c>
    </row>
    <row r="79" spans="1:3" x14ac:dyDescent="0.25">
      <c r="A79" s="29">
        <v>39203</v>
      </c>
      <c r="B79">
        <v>4.5</v>
      </c>
      <c r="C79">
        <v>4.0999999999999996</v>
      </c>
    </row>
    <row r="80" spans="1:3" x14ac:dyDescent="0.25">
      <c r="A80" s="29">
        <v>39234</v>
      </c>
      <c r="B80">
        <v>4.2</v>
      </c>
      <c r="C80">
        <v>4.0999999999999996</v>
      </c>
    </row>
    <row r="81" spans="1:3" x14ac:dyDescent="0.25">
      <c r="A81" s="29">
        <v>39264</v>
      </c>
      <c r="B81">
        <v>4.4000000000000004</v>
      </c>
      <c r="C81">
        <v>4.3</v>
      </c>
    </row>
    <row r="82" spans="1:3" x14ac:dyDescent="0.25">
      <c r="A82" s="29">
        <v>39295</v>
      </c>
      <c r="B82">
        <v>4.5999999999999996</v>
      </c>
      <c r="C82">
        <v>4.5999999999999996</v>
      </c>
    </row>
    <row r="83" spans="1:3" x14ac:dyDescent="0.25">
      <c r="A83" s="29">
        <v>39326</v>
      </c>
      <c r="B83">
        <v>5.0999999999999996</v>
      </c>
      <c r="C83">
        <v>4.7</v>
      </c>
    </row>
    <row r="84" spans="1:3" x14ac:dyDescent="0.25">
      <c r="A84" s="29">
        <v>39356</v>
      </c>
      <c r="B84">
        <v>4.9000000000000004</v>
      </c>
      <c r="C84">
        <v>4.4000000000000004</v>
      </c>
    </row>
    <row r="85" spans="1:3" x14ac:dyDescent="0.25">
      <c r="A85" s="29">
        <v>39387</v>
      </c>
      <c r="B85">
        <v>4.7</v>
      </c>
      <c r="C85">
        <v>4.2</v>
      </c>
    </row>
    <row r="86" spans="1:3" x14ac:dyDescent="0.25">
      <c r="A86" s="29">
        <v>39417</v>
      </c>
      <c r="B86">
        <v>3.9</v>
      </c>
      <c r="C86">
        <v>4</v>
      </c>
    </row>
    <row r="87" spans="1:3" x14ac:dyDescent="0.25">
      <c r="A87" s="29">
        <v>39448</v>
      </c>
      <c r="B87">
        <v>4</v>
      </c>
      <c r="C87">
        <v>4.0999999999999996</v>
      </c>
    </row>
    <row r="88" spans="1:3" x14ac:dyDescent="0.25">
      <c r="A88" s="29">
        <v>39479</v>
      </c>
      <c r="B88">
        <v>3.9</v>
      </c>
      <c r="C88">
        <v>4.0999999999999996</v>
      </c>
    </row>
    <row r="89" spans="1:3" x14ac:dyDescent="0.25">
      <c r="A89" s="29">
        <v>39508</v>
      </c>
      <c r="B89">
        <v>4.8</v>
      </c>
      <c r="C89">
        <v>4.2</v>
      </c>
    </row>
    <row r="90" spans="1:3" x14ac:dyDescent="0.25">
      <c r="A90" s="29">
        <v>39539</v>
      </c>
      <c r="B90">
        <v>4.7</v>
      </c>
      <c r="C90">
        <v>4.4000000000000004</v>
      </c>
    </row>
    <row r="91" spans="1:3" x14ac:dyDescent="0.25">
      <c r="A91" s="29">
        <v>39569</v>
      </c>
      <c r="B91">
        <v>4.5999999999999996</v>
      </c>
      <c r="C91">
        <v>4.2</v>
      </c>
    </row>
    <row r="92" spans="1:3" x14ac:dyDescent="0.25">
      <c r="A92" s="29">
        <v>39600</v>
      </c>
      <c r="B92">
        <v>3.8</v>
      </c>
      <c r="C92">
        <v>4</v>
      </c>
    </row>
    <row r="93" spans="1:3" x14ac:dyDescent="0.25">
      <c r="A93" s="29">
        <v>39630</v>
      </c>
      <c r="B93">
        <v>3.5</v>
      </c>
      <c r="C93">
        <v>3.6</v>
      </c>
    </row>
    <row r="94" spans="1:3" x14ac:dyDescent="0.25">
      <c r="A94" s="29">
        <v>39661</v>
      </c>
      <c r="B94">
        <v>3.1</v>
      </c>
      <c r="C94">
        <v>3.4</v>
      </c>
    </row>
    <row r="95" spans="1:3" x14ac:dyDescent="0.25">
      <c r="A95" s="29">
        <v>39692</v>
      </c>
      <c r="B95">
        <v>2.9</v>
      </c>
      <c r="C95">
        <v>3.3</v>
      </c>
    </row>
    <row r="96" spans="1:3" x14ac:dyDescent="0.25">
      <c r="A96" s="29">
        <v>39722</v>
      </c>
      <c r="B96">
        <v>3</v>
      </c>
      <c r="C96">
        <v>3.4</v>
      </c>
    </row>
    <row r="97" spans="1:3" x14ac:dyDescent="0.25">
      <c r="A97" s="29">
        <v>39753</v>
      </c>
      <c r="B97">
        <v>2.8</v>
      </c>
      <c r="C97">
        <v>3.4</v>
      </c>
    </row>
    <row r="98" spans="1:3" x14ac:dyDescent="0.25">
      <c r="A98" s="29">
        <v>39783</v>
      </c>
      <c r="B98">
        <v>2.7</v>
      </c>
      <c r="C98">
        <v>3.3</v>
      </c>
    </row>
    <row r="99" spans="1:3" x14ac:dyDescent="0.25">
      <c r="A99" s="29">
        <v>39814</v>
      </c>
      <c r="B99">
        <v>1.2</v>
      </c>
      <c r="C99">
        <v>3.1</v>
      </c>
    </row>
    <row r="100" spans="1:3" x14ac:dyDescent="0.25">
      <c r="A100" s="29">
        <v>39845</v>
      </c>
      <c r="B100">
        <v>-1.6</v>
      </c>
      <c r="C100">
        <v>2.9</v>
      </c>
    </row>
    <row r="101" spans="1:3" x14ac:dyDescent="0.25">
      <c r="A101" s="29">
        <v>39873</v>
      </c>
      <c r="B101">
        <v>-2.7</v>
      </c>
      <c r="C101">
        <v>2.5</v>
      </c>
    </row>
    <row r="102" spans="1:3" x14ac:dyDescent="0.25">
      <c r="A102" s="29">
        <v>39904</v>
      </c>
      <c r="B102">
        <v>-1.8</v>
      </c>
      <c r="C102">
        <v>2.2000000000000002</v>
      </c>
    </row>
    <row r="103" spans="1:3" x14ac:dyDescent="0.25">
      <c r="A103" s="29">
        <v>39934</v>
      </c>
      <c r="B103">
        <v>0.4</v>
      </c>
      <c r="C103">
        <v>2</v>
      </c>
    </row>
    <row r="104" spans="1:3" x14ac:dyDescent="0.25">
      <c r="A104" s="29">
        <v>39965</v>
      </c>
      <c r="B104">
        <v>1.1000000000000001</v>
      </c>
      <c r="C104">
        <v>2</v>
      </c>
    </row>
    <row r="105" spans="1:3" x14ac:dyDescent="0.25">
      <c r="A105" s="29">
        <v>39995</v>
      </c>
      <c r="B105">
        <v>0.7</v>
      </c>
      <c r="C105">
        <v>1.9</v>
      </c>
    </row>
    <row r="106" spans="1:3" x14ac:dyDescent="0.25">
      <c r="A106" s="29">
        <v>40026</v>
      </c>
      <c r="B106">
        <v>0.6</v>
      </c>
      <c r="C106">
        <v>1.6</v>
      </c>
    </row>
    <row r="107" spans="1:3" x14ac:dyDescent="0.25">
      <c r="A107" s="29">
        <v>40057</v>
      </c>
      <c r="B107">
        <v>0.6</v>
      </c>
      <c r="C107">
        <v>1.4</v>
      </c>
    </row>
    <row r="108" spans="1:3" x14ac:dyDescent="0.25">
      <c r="A108" s="29">
        <v>40087</v>
      </c>
      <c r="B108">
        <v>0.6</v>
      </c>
      <c r="C108">
        <v>1.2</v>
      </c>
    </row>
    <row r="109" spans="1:3" x14ac:dyDescent="0.25">
      <c r="A109" s="29">
        <v>40118</v>
      </c>
      <c r="B109">
        <v>0.7</v>
      </c>
      <c r="C109">
        <v>1.1000000000000001</v>
      </c>
    </row>
    <row r="110" spans="1:3" x14ac:dyDescent="0.25">
      <c r="A110" s="29">
        <v>40148</v>
      </c>
      <c r="B110">
        <v>0.8</v>
      </c>
      <c r="C110">
        <v>1.1000000000000001</v>
      </c>
    </row>
    <row r="111" spans="1:3" x14ac:dyDescent="0.25">
      <c r="A111" s="29">
        <v>40179</v>
      </c>
      <c r="B111">
        <v>1.1000000000000001</v>
      </c>
      <c r="C111">
        <v>1.4</v>
      </c>
    </row>
    <row r="112" spans="1:3" x14ac:dyDescent="0.25">
      <c r="A112" s="29">
        <v>40210</v>
      </c>
      <c r="B112">
        <v>2.6</v>
      </c>
      <c r="C112">
        <v>1.6</v>
      </c>
    </row>
    <row r="113" spans="1:3" x14ac:dyDescent="0.25">
      <c r="A113" s="29">
        <v>40238</v>
      </c>
      <c r="B113">
        <v>2.8</v>
      </c>
      <c r="C113">
        <v>1.8</v>
      </c>
    </row>
    <row r="114" spans="1:3" x14ac:dyDescent="0.25">
      <c r="A114" s="29">
        <v>40269</v>
      </c>
      <c r="B114">
        <v>2.7</v>
      </c>
      <c r="C114">
        <v>1.7</v>
      </c>
    </row>
    <row r="115" spans="1:3" x14ac:dyDescent="0.25">
      <c r="A115" s="29">
        <v>40299</v>
      </c>
      <c r="B115">
        <v>1.6</v>
      </c>
      <c r="C115">
        <v>1.6</v>
      </c>
    </row>
    <row r="116" spans="1:3" x14ac:dyDescent="0.25">
      <c r="A116" s="29">
        <v>40330</v>
      </c>
      <c r="B116">
        <v>1.6</v>
      </c>
      <c r="C116">
        <v>1.3</v>
      </c>
    </row>
    <row r="117" spans="1:3" x14ac:dyDescent="0.25">
      <c r="A117" s="29">
        <v>40360</v>
      </c>
      <c r="B117">
        <v>1.8</v>
      </c>
      <c r="C117">
        <v>1.6</v>
      </c>
    </row>
    <row r="118" spans="1:3" x14ac:dyDescent="0.25">
      <c r="A118" s="29">
        <v>40391</v>
      </c>
      <c r="B118">
        <v>1.8</v>
      </c>
      <c r="C118">
        <v>2</v>
      </c>
    </row>
    <row r="119" spans="1:3" x14ac:dyDescent="0.25">
      <c r="A119" s="29">
        <v>40422</v>
      </c>
      <c r="B119">
        <v>2</v>
      </c>
      <c r="C119">
        <v>2.2000000000000002</v>
      </c>
    </row>
    <row r="120" spans="1:3" x14ac:dyDescent="0.25">
      <c r="A120" s="29">
        <v>40452</v>
      </c>
      <c r="B120">
        <v>2.1</v>
      </c>
      <c r="C120">
        <v>2.2000000000000002</v>
      </c>
    </row>
    <row r="121" spans="1:3" x14ac:dyDescent="0.25">
      <c r="A121" s="29">
        <v>40483</v>
      </c>
      <c r="B121">
        <v>2.2000000000000002</v>
      </c>
      <c r="C121">
        <v>2.2999999999999998</v>
      </c>
    </row>
    <row r="122" spans="1:3" x14ac:dyDescent="0.25">
      <c r="A122" s="29">
        <v>40513</v>
      </c>
      <c r="B122">
        <v>2.2000000000000002</v>
      </c>
      <c r="C122">
        <v>2.2000000000000002</v>
      </c>
    </row>
    <row r="123" spans="1:3" x14ac:dyDescent="0.25">
      <c r="A123" s="29">
        <v>40544</v>
      </c>
      <c r="B123">
        <v>2.5</v>
      </c>
      <c r="C123">
        <v>2.2000000000000002</v>
      </c>
    </row>
    <row r="124" spans="1:3" x14ac:dyDescent="0.25">
      <c r="A124" s="29">
        <v>40575</v>
      </c>
      <c r="B124">
        <v>2.6</v>
      </c>
      <c r="C124">
        <v>2.1</v>
      </c>
    </row>
    <row r="125" spans="1:3" x14ac:dyDescent="0.25">
      <c r="A125" s="29">
        <v>40603</v>
      </c>
      <c r="B125">
        <v>2.7</v>
      </c>
      <c r="C125">
        <v>2</v>
      </c>
    </row>
    <row r="126" spans="1:3" x14ac:dyDescent="0.25">
      <c r="A126" s="29">
        <v>40634</v>
      </c>
      <c r="B126">
        <v>2.4</v>
      </c>
      <c r="C126">
        <v>2</v>
      </c>
    </row>
    <row r="127" spans="1:3" x14ac:dyDescent="0.25">
      <c r="A127" s="29">
        <v>40664</v>
      </c>
      <c r="B127">
        <v>2.2999999999999998</v>
      </c>
      <c r="C127">
        <v>2</v>
      </c>
    </row>
    <row r="128" spans="1:3" x14ac:dyDescent="0.25">
      <c r="A128" s="29">
        <v>40695</v>
      </c>
      <c r="B128">
        <v>2.4</v>
      </c>
      <c r="C128">
        <v>2.1</v>
      </c>
    </row>
    <row r="129" spans="1:3" x14ac:dyDescent="0.25">
      <c r="A129" s="29">
        <v>40725</v>
      </c>
      <c r="B129">
        <v>2.7</v>
      </c>
      <c r="C129">
        <v>2</v>
      </c>
    </row>
    <row r="130" spans="1:3" x14ac:dyDescent="0.25">
      <c r="A130" s="29">
        <v>40756</v>
      </c>
      <c r="B130">
        <v>2.6</v>
      </c>
      <c r="C130">
        <v>1.7</v>
      </c>
    </row>
    <row r="131" spans="1:3" x14ac:dyDescent="0.25">
      <c r="A131" s="29">
        <v>40787</v>
      </c>
      <c r="B131">
        <v>2.2000000000000002</v>
      </c>
      <c r="C131">
        <v>1.6</v>
      </c>
    </row>
    <row r="132" spans="1:3" x14ac:dyDescent="0.25">
      <c r="A132" s="29">
        <v>40817</v>
      </c>
      <c r="B132">
        <v>1.9</v>
      </c>
      <c r="C132">
        <v>1.7</v>
      </c>
    </row>
    <row r="133" spans="1:3" x14ac:dyDescent="0.25">
      <c r="A133" s="29">
        <v>40848</v>
      </c>
      <c r="B133">
        <v>1.9</v>
      </c>
      <c r="C133">
        <v>1.8</v>
      </c>
    </row>
    <row r="134" spans="1:3" x14ac:dyDescent="0.25">
      <c r="A134" s="29">
        <v>40878</v>
      </c>
      <c r="B134">
        <v>1.9</v>
      </c>
      <c r="C134">
        <v>1.9</v>
      </c>
    </row>
    <row r="135" spans="1:3" x14ac:dyDescent="0.25">
      <c r="A135" s="29">
        <v>40909</v>
      </c>
      <c r="B135">
        <v>1.4</v>
      </c>
      <c r="C135">
        <v>1.6</v>
      </c>
    </row>
    <row r="136" spans="1:3" x14ac:dyDescent="0.25">
      <c r="A136" s="29">
        <v>40940</v>
      </c>
      <c r="B136">
        <v>1</v>
      </c>
      <c r="C136">
        <v>1.5</v>
      </c>
    </row>
    <row r="137" spans="1:3" x14ac:dyDescent="0.25">
      <c r="A137" s="29">
        <v>40969</v>
      </c>
      <c r="B137">
        <v>0.7</v>
      </c>
      <c r="C137">
        <v>1.5</v>
      </c>
    </row>
    <row r="138" spans="1:3" x14ac:dyDescent="0.25">
      <c r="A138" s="29">
        <v>41000</v>
      </c>
      <c r="B138">
        <v>1.2</v>
      </c>
      <c r="C138">
        <v>1.7</v>
      </c>
    </row>
    <row r="139" spans="1:3" x14ac:dyDescent="0.25">
      <c r="A139" s="29">
        <v>41030</v>
      </c>
      <c r="B139">
        <v>1.4</v>
      </c>
      <c r="C139">
        <v>1.7</v>
      </c>
    </row>
    <row r="140" spans="1:3" x14ac:dyDescent="0.25">
      <c r="A140" s="29">
        <v>41061</v>
      </c>
      <c r="B140">
        <v>1.5</v>
      </c>
      <c r="C140">
        <v>1.8</v>
      </c>
    </row>
    <row r="141" spans="1:3" x14ac:dyDescent="0.25">
      <c r="A141" s="29">
        <v>41091</v>
      </c>
      <c r="B141">
        <v>1.4</v>
      </c>
      <c r="C141">
        <v>1.8</v>
      </c>
    </row>
    <row r="142" spans="1:3" x14ac:dyDescent="0.25">
      <c r="A142" s="29">
        <v>41122</v>
      </c>
      <c r="B142">
        <v>1.6</v>
      </c>
      <c r="C142">
        <v>2</v>
      </c>
    </row>
    <row r="143" spans="1:3" x14ac:dyDescent="0.25">
      <c r="A143" s="29">
        <v>41153</v>
      </c>
      <c r="B143">
        <v>1.8</v>
      </c>
      <c r="C143">
        <v>1.8</v>
      </c>
    </row>
    <row r="144" spans="1:3" x14ac:dyDescent="0.25">
      <c r="A144" s="29">
        <v>41183</v>
      </c>
      <c r="B144">
        <v>1.7</v>
      </c>
      <c r="C144">
        <v>1.6</v>
      </c>
    </row>
    <row r="145" spans="1:3" x14ac:dyDescent="0.25">
      <c r="A145" s="29">
        <v>41214</v>
      </c>
      <c r="B145">
        <v>1.5</v>
      </c>
      <c r="C145">
        <v>1.4</v>
      </c>
    </row>
    <row r="146" spans="1:3" x14ac:dyDescent="0.25">
      <c r="A146" s="29">
        <v>41244</v>
      </c>
      <c r="B146">
        <v>1.2</v>
      </c>
      <c r="C146">
        <v>1.3</v>
      </c>
    </row>
    <row r="147" spans="1:3" x14ac:dyDescent="0.25">
      <c r="A147" s="29">
        <v>41275</v>
      </c>
      <c r="B147">
        <v>1.3</v>
      </c>
      <c r="C147">
        <v>1.2</v>
      </c>
    </row>
    <row r="148" spans="1:3" x14ac:dyDescent="0.25">
      <c r="A148" s="29">
        <v>41306</v>
      </c>
      <c r="B148">
        <v>1.2</v>
      </c>
      <c r="C148">
        <v>1</v>
      </c>
    </row>
    <row r="149" spans="1:3" x14ac:dyDescent="0.25">
      <c r="A149" s="29">
        <v>41334</v>
      </c>
      <c r="B149">
        <v>0.7</v>
      </c>
      <c r="C149">
        <v>0.8</v>
      </c>
    </row>
    <row r="150" spans="1:3" x14ac:dyDescent="0.25">
      <c r="A150" s="29">
        <v>41365</v>
      </c>
      <c r="B150">
        <v>1.4</v>
      </c>
      <c r="C150">
        <v>0.9</v>
      </c>
    </row>
    <row r="151" spans="1:3" x14ac:dyDescent="0.25">
      <c r="A151" s="29">
        <v>41395</v>
      </c>
      <c r="B151">
        <v>1.6</v>
      </c>
      <c r="C151">
        <v>0.9</v>
      </c>
    </row>
    <row r="152" spans="1:3" x14ac:dyDescent="0.25">
      <c r="A152" s="29">
        <v>41426</v>
      </c>
      <c r="B152">
        <v>2</v>
      </c>
      <c r="C152">
        <v>1</v>
      </c>
    </row>
    <row r="153" spans="1:3" x14ac:dyDescent="0.25">
      <c r="A153" s="29">
        <v>41456</v>
      </c>
      <c r="B153">
        <v>1.1000000000000001</v>
      </c>
      <c r="C153">
        <v>0.9</v>
      </c>
    </row>
    <row r="154" spans="1:3" x14ac:dyDescent="0.25">
      <c r="A154" s="29">
        <v>41487</v>
      </c>
      <c r="B154">
        <v>0.7</v>
      </c>
      <c r="C154">
        <v>0.7</v>
      </c>
    </row>
    <row r="155" spans="1:3" x14ac:dyDescent="0.25">
      <c r="A155" s="29">
        <v>41518</v>
      </c>
      <c r="B155">
        <v>0.7</v>
      </c>
      <c r="C155">
        <v>0.7</v>
      </c>
    </row>
    <row r="156" spans="1:3" x14ac:dyDescent="0.25">
      <c r="A156" s="29">
        <v>41548</v>
      </c>
      <c r="B156">
        <v>0.8</v>
      </c>
      <c r="C156">
        <v>0.7</v>
      </c>
    </row>
    <row r="157" spans="1:3" x14ac:dyDescent="0.25">
      <c r="A157" s="29">
        <v>41579</v>
      </c>
      <c r="B157">
        <v>0.8</v>
      </c>
      <c r="C157">
        <v>0.7</v>
      </c>
    </row>
    <row r="158" spans="1:3" x14ac:dyDescent="0.25">
      <c r="A158" s="29">
        <v>41609</v>
      </c>
      <c r="B158">
        <v>1</v>
      </c>
      <c r="C158">
        <v>0.9</v>
      </c>
    </row>
    <row r="159" spans="1:3" x14ac:dyDescent="0.25">
      <c r="A159" s="29">
        <v>41640</v>
      </c>
      <c r="B159">
        <v>1.2</v>
      </c>
      <c r="C159">
        <v>1.1000000000000001</v>
      </c>
    </row>
    <row r="160" spans="1:3" x14ac:dyDescent="0.25">
      <c r="A160" s="29">
        <v>41671</v>
      </c>
      <c r="B160">
        <v>1.7</v>
      </c>
      <c r="C160">
        <v>1.3</v>
      </c>
    </row>
    <row r="161" spans="1:3" x14ac:dyDescent="0.25">
      <c r="A161" s="29">
        <v>41699</v>
      </c>
      <c r="B161">
        <v>1.6</v>
      </c>
      <c r="C161">
        <v>1.1000000000000001</v>
      </c>
    </row>
    <row r="162" spans="1:3" x14ac:dyDescent="0.25">
      <c r="A162" s="29">
        <v>41730</v>
      </c>
      <c r="B162">
        <v>0.6</v>
      </c>
      <c r="C162">
        <v>0.7</v>
      </c>
    </row>
    <row r="163" spans="1:3" x14ac:dyDescent="0.25">
      <c r="A163" s="29">
        <v>41760</v>
      </c>
      <c r="B163">
        <v>0</v>
      </c>
      <c r="C163">
        <v>0.6</v>
      </c>
    </row>
    <row r="164" spans="1:3" x14ac:dyDescent="0.25">
      <c r="A164" s="29">
        <v>41791</v>
      </c>
      <c r="B164">
        <v>-0.1</v>
      </c>
      <c r="C164">
        <v>0.5</v>
      </c>
    </row>
    <row r="165" spans="1:3" x14ac:dyDescent="0.25">
      <c r="A165" s="29">
        <v>41821</v>
      </c>
      <c r="B165">
        <v>0.4</v>
      </c>
      <c r="C165">
        <v>0.6</v>
      </c>
    </row>
    <row r="166" spans="1:3" x14ac:dyDescent="0.25">
      <c r="A166" s="29">
        <v>41852</v>
      </c>
      <c r="B166">
        <v>0.6</v>
      </c>
      <c r="C166">
        <v>0.8</v>
      </c>
    </row>
    <row r="167" spans="1:3" x14ac:dyDescent="0.25">
      <c r="A167" s="29">
        <v>41883</v>
      </c>
      <c r="B167">
        <v>0.9</v>
      </c>
      <c r="C167">
        <v>1.1000000000000001</v>
      </c>
    </row>
    <row r="168" spans="1:3" x14ac:dyDescent="0.25">
      <c r="A168" s="29">
        <v>41913</v>
      </c>
      <c r="B168">
        <v>1.4</v>
      </c>
      <c r="C168">
        <v>1.5</v>
      </c>
    </row>
    <row r="169" spans="1:3" x14ac:dyDescent="0.25">
      <c r="A169" s="29">
        <v>41944</v>
      </c>
      <c r="B169">
        <v>1.7</v>
      </c>
      <c r="C169">
        <v>1.7</v>
      </c>
    </row>
    <row r="170" spans="1:3" x14ac:dyDescent="0.25">
      <c r="A170" s="29">
        <v>41974</v>
      </c>
      <c r="B170">
        <v>2</v>
      </c>
      <c r="C170">
        <v>1.6</v>
      </c>
    </row>
    <row r="171" spans="1:3" x14ac:dyDescent="0.25">
      <c r="A171" s="29">
        <v>42005</v>
      </c>
      <c r="B171">
        <v>1.9</v>
      </c>
      <c r="C171">
        <v>1.5</v>
      </c>
    </row>
    <row r="172" spans="1:3" x14ac:dyDescent="0.25">
      <c r="A172" s="29">
        <v>42036</v>
      </c>
      <c r="B172">
        <v>1.7</v>
      </c>
      <c r="C172">
        <v>1.8</v>
      </c>
    </row>
    <row r="173" spans="1:3" x14ac:dyDescent="0.25">
      <c r="A173" s="29">
        <v>42064</v>
      </c>
      <c r="B173">
        <v>2.2999999999999998</v>
      </c>
      <c r="C173">
        <v>2.2000000000000002</v>
      </c>
    </row>
    <row r="174" spans="1:3" x14ac:dyDescent="0.25">
      <c r="A174" s="29">
        <v>42095</v>
      </c>
      <c r="B174">
        <v>2.7</v>
      </c>
      <c r="C174">
        <v>2.6</v>
      </c>
    </row>
    <row r="175" spans="1:3" x14ac:dyDescent="0.25">
      <c r="A175" s="29">
        <v>42125</v>
      </c>
      <c r="B175">
        <v>3.1</v>
      </c>
      <c r="C175">
        <v>2.7</v>
      </c>
    </row>
    <row r="176" spans="1:3" x14ac:dyDescent="0.25">
      <c r="A176" s="29">
        <v>42156</v>
      </c>
      <c r="B176">
        <v>2.5</v>
      </c>
      <c r="C176">
        <v>2.7</v>
      </c>
    </row>
    <row r="177" spans="1:4" x14ac:dyDescent="0.25">
      <c r="A177" s="29">
        <v>42186</v>
      </c>
      <c r="B177">
        <v>2.8</v>
      </c>
      <c r="C177">
        <v>2.8</v>
      </c>
      <c r="D177">
        <v>1.4</v>
      </c>
    </row>
    <row r="178" spans="1:4" x14ac:dyDescent="0.25">
      <c r="A178" s="29">
        <v>42217</v>
      </c>
      <c r="B178">
        <v>3</v>
      </c>
      <c r="C178">
        <v>2.7</v>
      </c>
      <c r="D178">
        <v>0.9</v>
      </c>
    </row>
    <row r="179" spans="1:4" x14ac:dyDescent="0.25">
      <c r="A179" s="29">
        <v>42248</v>
      </c>
      <c r="B179">
        <v>2.9</v>
      </c>
      <c r="C179">
        <v>2.4</v>
      </c>
      <c r="D179">
        <v>1.1000000000000001</v>
      </c>
    </row>
    <row r="180" spans="1:4" x14ac:dyDescent="0.25">
      <c r="A180" s="29">
        <v>42278</v>
      </c>
      <c r="B180">
        <v>2.4</v>
      </c>
      <c r="C180">
        <v>2</v>
      </c>
      <c r="D180">
        <v>1.3</v>
      </c>
    </row>
    <row r="181" spans="1:4" x14ac:dyDescent="0.25">
      <c r="A181" s="29">
        <v>42309</v>
      </c>
      <c r="B181">
        <v>2</v>
      </c>
      <c r="C181">
        <v>1.9</v>
      </c>
      <c r="D181">
        <v>1.4</v>
      </c>
    </row>
    <row r="182" spans="1:4" x14ac:dyDescent="0.25">
      <c r="A182" s="29">
        <v>42339</v>
      </c>
      <c r="B182">
        <v>1.9</v>
      </c>
      <c r="C182">
        <v>1.9</v>
      </c>
      <c r="D182">
        <v>0.9</v>
      </c>
    </row>
    <row r="183" spans="1:4" x14ac:dyDescent="0.25">
      <c r="A183" s="29">
        <v>42370</v>
      </c>
      <c r="B183">
        <v>2.2000000000000002</v>
      </c>
      <c r="C183">
        <v>2.2000000000000002</v>
      </c>
      <c r="D183">
        <v>1.1000000000000001</v>
      </c>
    </row>
    <row r="184" spans="1:4" x14ac:dyDescent="0.25">
      <c r="A184" s="29">
        <v>42401</v>
      </c>
      <c r="B184">
        <v>2</v>
      </c>
      <c r="C184">
        <v>2.2000000000000002</v>
      </c>
      <c r="D184">
        <v>1.2</v>
      </c>
    </row>
    <row r="185" spans="1:4" x14ac:dyDescent="0.25">
      <c r="A185" s="29">
        <v>42430</v>
      </c>
      <c r="B185">
        <v>2.2999999999999998</v>
      </c>
      <c r="C185">
        <v>2.2999999999999998</v>
      </c>
      <c r="D185">
        <v>1.7</v>
      </c>
    </row>
    <row r="186" spans="1:4" x14ac:dyDescent="0.25">
      <c r="A186" s="29">
        <v>42461</v>
      </c>
      <c r="B186">
        <v>2.2000000000000002</v>
      </c>
      <c r="C186">
        <v>2.2999999999999998</v>
      </c>
      <c r="D186">
        <v>2.4</v>
      </c>
    </row>
    <row r="187" spans="1:4" x14ac:dyDescent="0.25">
      <c r="A187" s="29">
        <v>42491</v>
      </c>
      <c r="B187">
        <v>2.5</v>
      </c>
      <c r="C187">
        <v>2.2000000000000002</v>
      </c>
      <c r="D187">
        <v>2.2999999999999998</v>
      </c>
    </row>
    <row r="188" spans="1:4" x14ac:dyDescent="0.25">
      <c r="A188" s="29">
        <v>42522</v>
      </c>
      <c r="B188">
        <v>2.5</v>
      </c>
      <c r="C188">
        <v>2.2999999999999998</v>
      </c>
      <c r="D188">
        <v>2.4</v>
      </c>
    </row>
    <row r="189" spans="1:4" x14ac:dyDescent="0.25">
      <c r="A189" s="29">
        <v>42552</v>
      </c>
      <c r="B189">
        <v>2.5</v>
      </c>
      <c r="C189">
        <v>2.2000000000000002</v>
      </c>
      <c r="D189">
        <v>2.4</v>
      </c>
    </row>
    <row r="190" spans="1:4" x14ac:dyDescent="0.25">
      <c r="A190" s="29">
        <v>42583</v>
      </c>
      <c r="B190">
        <v>2.4</v>
      </c>
      <c r="C190">
        <v>2.2999999999999998</v>
      </c>
      <c r="D190">
        <v>2.7</v>
      </c>
    </row>
    <row r="191" spans="1:4" x14ac:dyDescent="0.25">
      <c r="A191" s="29">
        <v>42614</v>
      </c>
      <c r="B191">
        <v>2.4</v>
      </c>
      <c r="C191">
        <v>2.4</v>
      </c>
      <c r="D191">
        <v>2.8</v>
      </c>
    </row>
    <row r="192" spans="1:4" x14ac:dyDescent="0.25">
      <c r="A192" s="29">
        <v>42644</v>
      </c>
      <c r="B192">
        <v>2.4</v>
      </c>
      <c r="C192">
        <v>2.5</v>
      </c>
      <c r="D192">
        <v>2.2999999999999998</v>
      </c>
    </row>
    <row r="193" spans="1:4" x14ac:dyDescent="0.25">
      <c r="A193" s="29">
        <v>42675</v>
      </c>
      <c r="B193">
        <v>2.7</v>
      </c>
      <c r="C193">
        <v>2.6</v>
      </c>
      <c r="D193">
        <v>2.2000000000000002</v>
      </c>
    </row>
    <row r="194" spans="1:4" x14ac:dyDescent="0.25">
      <c r="A194" s="29">
        <v>42705</v>
      </c>
      <c r="B194">
        <v>2.5</v>
      </c>
      <c r="C194">
        <v>2.5</v>
      </c>
      <c r="D194">
        <v>2.2000000000000002</v>
      </c>
    </row>
    <row r="195" spans="1:4" x14ac:dyDescent="0.25">
      <c r="A195" s="29">
        <v>42736</v>
      </c>
      <c r="B195">
        <v>2.1</v>
      </c>
      <c r="C195">
        <v>2.2999999999999998</v>
      </c>
      <c r="D195">
        <v>1.8</v>
      </c>
    </row>
    <row r="196" spans="1:4" x14ac:dyDescent="0.25">
      <c r="A196" s="29">
        <v>42767</v>
      </c>
      <c r="B196">
        <v>2.1</v>
      </c>
      <c r="C196">
        <v>2</v>
      </c>
      <c r="D196">
        <v>2.2999999999999998</v>
      </c>
    </row>
    <row r="197" spans="1:4" x14ac:dyDescent="0.25">
      <c r="A197" s="29">
        <v>42795</v>
      </c>
      <c r="B197">
        <v>2.2000000000000002</v>
      </c>
      <c r="C197">
        <v>1.8</v>
      </c>
      <c r="D197">
        <v>2.5</v>
      </c>
    </row>
    <row r="198" spans="1:4" x14ac:dyDescent="0.25">
      <c r="A198" s="29">
        <v>42826</v>
      </c>
      <c r="B198">
        <v>2.2000000000000002</v>
      </c>
      <c r="C198">
        <v>1.8</v>
      </c>
      <c r="D198">
        <v>2.2000000000000002</v>
      </c>
    </row>
    <row r="199" spans="1:4" x14ac:dyDescent="0.25">
      <c r="A199" s="29">
        <v>42856</v>
      </c>
      <c r="B199">
        <v>2</v>
      </c>
      <c r="C199">
        <v>2</v>
      </c>
      <c r="D199">
        <v>2.2999999999999998</v>
      </c>
    </row>
    <row r="200" spans="1:4" x14ac:dyDescent="0.25">
      <c r="A200" s="29">
        <v>42887</v>
      </c>
      <c r="B200">
        <v>2.2999999999999998</v>
      </c>
      <c r="C200">
        <v>2.1</v>
      </c>
      <c r="D200">
        <v>2.4</v>
      </c>
    </row>
    <row r="201" spans="1:4" x14ac:dyDescent="0.25">
      <c r="A201" s="29">
        <v>42917</v>
      </c>
      <c r="B201">
        <v>2.2000000000000002</v>
      </c>
      <c r="C201">
        <v>2.2000000000000002</v>
      </c>
      <c r="D201">
        <v>2.1</v>
      </c>
    </row>
    <row r="202" spans="1:4" x14ac:dyDescent="0.25">
      <c r="A202" s="29">
        <v>42948</v>
      </c>
      <c r="B202">
        <v>2.2999999999999998</v>
      </c>
      <c r="C202">
        <v>2.1</v>
      </c>
      <c r="D202">
        <v>2.4</v>
      </c>
    </row>
    <row r="203" spans="1:4" x14ac:dyDescent="0.25">
      <c r="A203" s="29">
        <v>42979</v>
      </c>
      <c r="B203">
        <v>2.2999999999999998</v>
      </c>
      <c r="C203">
        <v>2.2000000000000002</v>
      </c>
      <c r="D203">
        <v>2.4</v>
      </c>
    </row>
    <row r="204" spans="1:4" x14ac:dyDescent="0.25">
      <c r="A204" s="29">
        <v>43009</v>
      </c>
      <c r="B204">
        <v>2.5</v>
      </c>
      <c r="C204">
        <v>2.2999999999999998</v>
      </c>
      <c r="D204">
        <v>2.6</v>
      </c>
    </row>
    <row r="205" spans="1:4" x14ac:dyDescent="0.25">
      <c r="A205" s="29">
        <v>43040</v>
      </c>
      <c r="B205">
        <v>2.5</v>
      </c>
      <c r="C205">
        <v>2.2999999999999998</v>
      </c>
      <c r="D205">
        <v>2.9</v>
      </c>
    </row>
    <row r="206" spans="1:4" x14ac:dyDescent="0.25">
      <c r="A206" s="29">
        <v>43070</v>
      </c>
      <c r="B206">
        <v>2.6</v>
      </c>
      <c r="C206">
        <v>2.4</v>
      </c>
      <c r="D206">
        <v>3.2</v>
      </c>
    </row>
    <row r="207" spans="1:4" x14ac:dyDescent="0.25">
      <c r="A207" s="29">
        <v>43101</v>
      </c>
      <c r="B207">
        <v>2.7</v>
      </c>
      <c r="C207">
        <v>2.5</v>
      </c>
      <c r="D207">
        <v>3.4</v>
      </c>
    </row>
    <row r="208" spans="1:4" x14ac:dyDescent="0.25">
      <c r="A208" s="29">
        <v>43132</v>
      </c>
      <c r="B208">
        <v>2.8</v>
      </c>
      <c r="C208">
        <v>2.8</v>
      </c>
      <c r="D208">
        <v>3</v>
      </c>
    </row>
    <row r="209" spans="1:4" x14ac:dyDescent="0.25">
      <c r="A209" s="29">
        <v>43160</v>
      </c>
      <c r="B209">
        <v>2.9</v>
      </c>
      <c r="C209">
        <v>2.9</v>
      </c>
      <c r="D209">
        <v>2.6</v>
      </c>
    </row>
    <row r="210" spans="1:4" x14ac:dyDescent="0.25">
      <c r="A210" s="29">
        <v>43191</v>
      </c>
      <c r="B210">
        <v>2.7</v>
      </c>
      <c r="C210">
        <v>2.9</v>
      </c>
      <c r="D210">
        <v>2.4</v>
      </c>
    </row>
    <row r="211" spans="1:4" x14ac:dyDescent="0.25">
      <c r="A211" s="29">
        <v>43221</v>
      </c>
      <c r="B211">
        <v>2.6</v>
      </c>
      <c r="C211">
        <v>2.8</v>
      </c>
      <c r="D211">
        <v>3.5</v>
      </c>
    </row>
    <row r="212" spans="1:4" x14ac:dyDescent="0.25">
      <c r="A212" s="29">
        <v>43252</v>
      </c>
      <c r="B212">
        <v>2.2000000000000002</v>
      </c>
      <c r="C212">
        <v>2.7</v>
      </c>
      <c r="D212">
        <v>3.7</v>
      </c>
    </row>
    <row r="213" spans="1:4" x14ac:dyDescent="0.25">
      <c r="A213" s="29">
        <v>43282</v>
      </c>
      <c r="B213">
        <v>2.6</v>
      </c>
      <c r="C213">
        <v>2.9</v>
      </c>
      <c r="D213">
        <v>3.4</v>
      </c>
    </row>
    <row r="214" spans="1:4" x14ac:dyDescent="0.25">
      <c r="A214" s="29">
        <v>43313</v>
      </c>
      <c r="B214">
        <v>2.8</v>
      </c>
      <c r="C214">
        <v>3.1</v>
      </c>
      <c r="D214">
        <v>4.2</v>
      </c>
    </row>
    <row r="215" spans="1:4" x14ac:dyDescent="0.25">
      <c r="A215" s="29">
        <v>43344</v>
      </c>
      <c r="B215">
        <v>3.1</v>
      </c>
      <c r="C215">
        <v>3.2</v>
      </c>
      <c r="D215">
        <v>3.3</v>
      </c>
    </row>
    <row r="216" spans="1:4" x14ac:dyDescent="0.25">
      <c r="A216" s="29">
        <v>43374</v>
      </c>
      <c r="B216">
        <v>3.4</v>
      </c>
      <c r="C216">
        <v>3.3</v>
      </c>
      <c r="D216">
        <v>3.6</v>
      </c>
    </row>
    <row r="217" spans="1:4" x14ac:dyDescent="0.25">
      <c r="A217" s="29">
        <v>43405</v>
      </c>
      <c r="B217">
        <v>3.4</v>
      </c>
      <c r="C217">
        <v>3.4</v>
      </c>
      <c r="D217">
        <v>3.8</v>
      </c>
    </row>
    <row r="218" spans="1:4" x14ac:dyDescent="0.25">
      <c r="A218" s="29">
        <v>43435</v>
      </c>
      <c r="B218">
        <v>3.5</v>
      </c>
      <c r="C218">
        <v>3.4</v>
      </c>
      <c r="D218">
        <v>3</v>
      </c>
    </row>
    <row r="219" spans="1:4" x14ac:dyDescent="0.25">
      <c r="A219" s="29">
        <v>43466</v>
      </c>
      <c r="B219">
        <v>3.3</v>
      </c>
      <c r="C219">
        <v>3.5</v>
      </c>
      <c r="D219">
        <v>3.4</v>
      </c>
    </row>
    <row r="220" spans="1:4" x14ac:dyDescent="0.25">
      <c r="A220" s="29">
        <v>43497</v>
      </c>
      <c r="B220">
        <v>3.5</v>
      </c>
      <c r="C220">
        <v>3.4</v>
      </c>
      <c r="D220">
        <v>3.6</v>
      </c>
    </row>
    <row r="221" spans="1:4" x14ac:dyDescent="0.25">
      <c r="A221" s="29">
        <v>43525</v>
      </c>
      <c r="B221">
        <v>3.3</v>
      </c>
      <c r="C221">
        <v>3.3</v>
      </c>
      <c r="D221">
        <v>4.0999999999999996</v>
      </c>
    </row>
    <row r="222" spans="1:4" x14ac:dyDescent="0.25">
      <c r="A222" s="29">
        <v>43556</v>
      </c>
      <c r="B222">
        <v>3.4</v>
      </c>
      <c r="C222">
        <v>3.4</v>
      </c>
      <c r="D222">
        <v>4.5999999999999996</v>
      </c>
    </row>
    <row r="223" spans="1:4" x14ac:dyDescent="0.25">
      <c r="A223" s="29">
        <v>43586</v>
      </c>
      <c r="B223">
        <v>3.5</v>
      </c>
      <c r="C223">
        <v>3.6</v>
      </c>
      <c r="D223">
        <v>3.8</v>
      </c>
    </row>
    <row r="224" spans="1:4" x14ac:dyDescent="0.25">
      <c r="A224" s="29">
        <v>43617</v>
      </c>
      <c r="B224">
        <v>3.9</v>
      </c>
      <c r="C224">
        <v>3.9</v>
      </c>
      <c r="D224">
        <v>3.2</v>
      </c>
    </row>
    <row r="225" spans="1:4" x14ac:dyDescent="0.25">
      <c r="A225" s="29">
        <v>43647</v>
      </c>
      <c r="B225">
        <v>3.9</v>
      </c>
      <c r="C225">
        <v>3.9</v>
      </c>
      <c r="D225">
        <v>3.9</v>
      </c>
    </row>
    <row r="226" spans="1:4" x14ac:dyDescent="0.25">
      <c r="A226" s="29">
        <v>43678</v>
      </c>
      <c r="B226">
        <v>3.7</v>
      </c>
      <c r="C226">
        <v>3.8</v>
      </c>
      <c r="D226">
        <v>3</v>
      </c>
    </row>
    <row r="227" spans="1:4" x14ac:dyDescent="0.25">
      <c r="A227" s="29">
        <v>43709</v>
      </c>
      <c r="B227">
        <v>3.8</v>
      </c>
      <c r="C227">
        <v>3.6</v>
      </c>
      <c r="D227">
        <v>3.4</v>
      </c>
    </row>
    <row r="228" spans="1:4" x14ac:dyDescent="0.25">
      <c r="A228" s="29">
        <v>43739</v>
      </c>
      <c r="B228">
        <v>3.3</v>
      </c>
      <c r="C228">
        <v>3.5</v>
      </c>
      <c r="D228">
        <v>3.2</v>
      </c>
    </row>
    <row r="229" spans="1:4" x14ac:dyDescent="0.25">
      <c r="A229" s="29">
        <v>43770</v>
      </c>
      <c r="B229">
        <v>3.2</v>
      </c>
      <c r="C229">
        <v>3.3</v>
      </c>
      <c r="D229">
        <v>3</v>
      </c>
    </row>
    <row r="230" spans="1:4" x14ac:dyDescent="0.25">
      <c r="A230" s="29">
        <v>43800</v>
      </c>
      <c r="B230">
        <v>2.7</v>
      </c>
      <c r="C230">
        <v>3.2</v>
      </c>
      <c r="D230">
        <v>3.6</v>
      </c>
    </row>
    <row r="231" spans="1:4" x14ac:dyDescent="0.25">
      <c r="A231" s="29">
        <v>43831</v>
      </c>
      <c r="B231">
        <v>2.9</v>
      </c>
      <c r="C231">
        <v>3</v>
      </c>
      <c r="D231">
        <v>3.8</v>
      </c>
    </row>
    <row r="232" spans="1:4" x14ac:dyDescent="0.25">
      <c r="A232" s="29">
        <v>43862</v>
      </c>
      <c r="B232">
        <v>2.8</v>
      </c>
      <c r="C232">
        <v>2.9</v>
      </c>
      <c r="D232">
        <v>3.9</v>
      </c>
    </row>
    <row r="233" spans="1:4" x14ac:dyDescent="0.25">
      <c r="A233" s="29">
        <v>43891</v>
      </c>
      <c r="B233">
        <v>2.5</v>
      </c>
      <c r="C233">
        <v>2.7</v>
      </c>
      <c r="D233">
        <v>2.6</v>
      </c>
    </row>
    <row r="234" spans="1:4" x14ac:dyDescent="0.25">
      <c r="A234" s="29">
        <v>43922</v>
      </c>
      <c r="B234">
        <v>1.1000000000000001</v>
      </c>
      <c r="C234">
        <v>1.7</v>
      </c>
      <c r="D234">
        <v>-0.9</v>
      </c>
    </row>
    <row r="235" spans="1:4" x14ac:dyDescent="0.25">
      <c r="A235" s="29">
        <v>43952</v>
      </c>
      <c r="B235">
        <v>-0.3</v>
      </c>
      <c r="C235">
        <v>0.7</v>
      </c>
      <c r="D235">
        <v>-0.9</v>
      </c>
    </row>
    <row r="236" spans="1:4" x14ac:dyDescent="0.25">
      <c r="A236" s="29">
        <v>43983</v>
      </c>
      <c r="B236">
        <v>-1.3</v>
      </c>
      <c r="C236">
        <v>-0.2</v>
      </c>
      <c r="D236">
        <v>1</v>
      </c>
    </row>
    <row r="237" spans="1:4" x14ac:dyDescent="0.25">
      <c r="A237" s="29">
        <v>44013</v>
      </c>
      <c r="B237">
        <v>-1</v>
      </c>
      <c r="C237">
        <v>0.2</v>
      </c>
      <c r="D237">
        <v>2.2000000000000002</v>
      </c>
    </row>
    <row r="238" spans="1:4" x14ac:dyDescent="0.25">
      <c r="A238" s="29">
        <v>44044</v>
      </c>
      <c r="B238">
        <v>0.1</v>
      </c>
      <c r="C238">
        <v>0.9</v>
      </c>
      <c r="D238">
        <v>3</v>
      </c>
    </row>
    <row r="239" spans="1:4" x14ac:dyDescent="0.25">
      <c r="A239" s="29">
        <v>44075</v>
      </c>
      <c r="B239">
        <v>1.5</v>
      </c>
      <c r="C239">
        <v>1.9</v>
      </c>
      <c r="D239">
        <v>4.4000000000000004</v>
      </c>
    </row>
    <row r="240" spans="1:4" x14ac:dyDescent="0.25">
      <c r="A240" s="29">
        <v>44105</v>
      </c>
      <c r="B240">
        <v>2.8</v>
      </c>
      <c r="C240">
        <v>2.8</v>
      </c>
      <c r="D240">
        <v>4.8</v>
      </c>
    </row>
    <row r="241" spans="1:4" x14ac:dyDescent="0.25">
      <c r="A241" s="29">
        <v>44136</v>
      </c>
      <c r="B241">
        <v>3.7</v>
      </c>
      <c r="C241">
        <v>3.6</v>
      </c>
      <c r="D241">
        <v>4.5999999999999996</v>
      </c>
    </row>
    <row r="242" spans="1:4" x14ac:dyDescent="0.25">
      <c r="A242" s="29">
        <v>44166</v>
      </c>
      <c r="B242">
        <v>4.5999999999999996</v>
      </c>
      <c r="C242">
        <v>4.0999999999999996</v>
      </c>
      <c r="D242">
        <v>5</v>
      </c>
    </row>
    <row r="243" spans="1:4" x14ac:dyDescent="0.25">
      <c r="A243" s="29">
        <v>44197</v>
      </c>
      <c r="B243">
        <v>4.7</v>
      </c>
      <c r="C243">
        <v>4.3</v>
      </c>
      <c r="D243">
        <v>4.2</v>
      </c>
    </row>
    <row r="244" spans="1:4" x14ac:dyDescent="0.25">
      <c r="A244" s="29">
        <v>44228</v>
      </c>
      <c r="B244">
        <v>4.5</v>
      </c>
      <c r="C244">
        <v>4.4000000000000004</v>
      </c>
      <c r="D244">
        <v>4.4000000000000004</v>
      </c>
    </row>
    <row r="245" spans="1:4" x14ac:dyDescent="0.25">
      <c r="A245" s="29">
        <v>44256</v>
      </c>
      <c r="B245">
        <v>4.3</v>
      </c>
      <c r="C245">
        <v>4.5999999999999996</v>
      </c>
      <c r="D245">
        <v>5.6</v>
      </c>
    </row>
    <row r="246" spans="1:4" x14ac:dyDescent="0.25">
      <c r="A246" s="29">
        <v>44287</v>
      </c>
      <c r="B246">
        <v>5.8</v>
      </c>
      <c r="C246">
        <v>5.7</v>
      </c>
      <c r="D246">
        <v>9.6999999999999993</v>
      </c>
    </row>
    <row r="247" spans="1:4" x14ac:dyDescent="0.25">
      <c r="A247" s="29">
        <v>44317</v>
      </c>
      <c r="B247">
        <v>7.4</v>
      </c>
      <c r="C247">
        <v>6.6</v>
      </c>
      <c r="D247">
        <v>9.3000000000000007</v>
      </c>
    </row>
    <row r="248" spans="1:4" x14ac:dyDescent="0.25">
      <c r="A248" s="29">
        <v>44348</v>
      </c>
      <c r="B248">
        <v>8.8000000000000007</v>
      </c>
      <c r="C248">
        <v>7.3</v>
      </c>
      <c r="D248">
        <v>8.1999999999999993</v>
      </c>
    </row>
    <row r="249" spans="1:4" x14ac:dyDescent="0.25">
      <c r="A249" s="29">
        <v>44378</v>
      </c>
      <c r="B249">
        <v>8.3000000000000007</v>
      </c>
      <c r="C249">
        <v>6.8</v>
      </c>
      <c r="D249">
        <v>6.6</v>
      </c>
    </row>
    <row r="250" spans="1:4" x14ac:dyDescent="0.25">
      <c r="A250" s="29">
        <v>44409</v>
      </c>
      <c r="B250">
        <v>7.2</v>
      </c>
      <c r="C250">
        <v>6</v>
      </c>
      <c r="D250">
        <v>5.7</v>
      </c>
    </row>
    <row r="251" spans="1:4" x14ac:dyDescent="0.25">
      <c r="A251" s="29">
        <v>44440</v>
      </c>
      <c r="D251">
        <v>5.2</v>
      </c>
    </row>
    <row r="253" spans="1:4" x14ac:dyDescent="0.25">
      <c r="A253" s="77" t="s">
        <v>295</v>
      </c>
    </row>
    <row r="254" spans="1:4" x14ac:dyDescent="0.25">
      <c r="A254" s="77" t="s">
        <v>296</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EE2F-E3A8-431F-82DB-E538613A9D59}">
  <sheetPr>
    <tabColor theme="3"/>
  </sheetPr>
  <dimension ref="A1:D35"/>
  <sheetViews>
    <sheetView workbookViewId="0"/>
  </sheetViews>
  <sheetFormatPr defaultRowHeight="15" x14ac:dyDescent="0.25"/>
  <cols>
    <col min="2" max="2" width="13" customWidth="1"/>
    <col min="3" max="3" width="13.75" customWidth="1"/>
    <col min="4" max="4" width="19" customWidth="1"/>
  </cols>
  <sheetData>
    <row r="1" spans="1:4" ht="20.25" thickBot="1" x14ac:dyDescent="0.35">
      <c r="A1" s="78" t="str">
        <f>'Chapter 1'!A14</f>
        <v>Figure 1.13: Bank of England estimates of underlying pay growth, UK, 2019-2021</v>
      </c>
    </row>
    <row r="2" spans="1:4" ht="15.75" thickTop="1" x14ac:dyDescent="0.25">
      <c r="A2" t="s">
        <v>297</v>
      </c>
    </row>
    <row r="4" spans="1:4" ht="61.7" customHeight="1" x14ac:dyDescent="0.25">
      <c r="A4" s="76" t="s">
        <v>82</v>
      </c>
      <c r="B4" s="76" t="s">
        <v>298</v>
      </c>
      <c r="C4" s="76" t="s">
        <v>299</v>
      </c>
      <c r="D4" s="76" t="s">
        <v>300</v>
      </c>
    </row>
    <row r="5" spans="1:4" x14ac:dyDescent="0.25">
      <c r="A5" s="29">
        <v>43466</v>
      </c>
      <c r="B5" s="9">
        <v>3.6</v>
      </c>
      <c r="C5" s="9"/>
      <c r="D5" s="9"/>
    </row>
    <row r="6" spans="1:4" x14ac:dyDescent="0.25">
      <c r="A6" s="29">
        <v>43497</v>
      </c>
      <c r="B6" s="9">
        <v>3.6</v>
      </c>
      <c r="C6" s="9"/>
      <c r="D6" s="9"/>
    </row>
    <row r="7" spans="1:4" x14ac:dyDescent="0.25">
      <c r="A7" s="29">
        <v>43525</v>
      </c>
      <c r="B7" s="9">
        <v>3.6</v>
      </c>
      <c r="C7" s="9"/>
      <c r="D7" s="9"/>
    </row>
    <row r="8" spans="1:4" x14ac:dyDescent="0.25">
      <c r="A8" s="29">
        <v>43556</v>
      </c>
      <c r="B8" s="9">
        <v>3.6</v>
      </c>
      <c r="C8" s="9"/>
      <c r="D8" s="9"/>
    </row>
    <row r="9" spans="1:4" x14ac:dyDescent="0.25">
      <c r="A9" s="29">
        <v>43586</v>
      </c>
      <c r="B9" s="9">
        <v>3.7</v>
      </c>
      <c r="C9" s="9"/>
      <c r="D9" s="9"/>
    </row>
    <row r="10" spans="1:4" x14ac:dyDescent="0.25">
      <c r="A10" s="29">
        <v>43617</v>
      </c>
      <c r="B10" s="9">
        <v>4</v>
      </c>
      <c r="C10" s="9"/>
      <c r="D10" s="9"/>
    </row>
    <row r="11" spans="1:4" x14ac:dyDescent="0.25">
      <c r="A11" s="29">
        <v>43647</v>
      </c>
      <c r="B11" s="9">
        <v>4</v>
      </c>
      <c r="C11" s="9"/>
      <c r="D11" s="9"/>
    </row>
    <row r="12" spans="1:4" x14ac:dyDescent="0.25">
      <c r="A12" s="29">
        <v>43678</v>
      </c>
      <c r="B12" s="9">
        <v>3.9</v>
      </c>
      <c r="C12" s="9"/>
      <c r="D12" s="9"/>
    </row>
    <row r="13" spans="1:4" x14ac:dyDescent="0.25">
      <c r="A13" s="29">
        <v>43709</v>
      </c>
      <c r="B13" s="9">
        <v>3.7</v>
      </c>
      <c r="C13" s="9"/>
      <c r="D13" s="9"/>
    </row>
    <row r="14" spans="1:4" x14ac:dyDescent="0.25">
      <c r="A14" s="29">
        <v>43739</v>
      </c>
      <c r="B14" s="9">
        <v>3.5</v>
      </c>
      <c r="C14" s="9"/>
      <c r="D14" s="9"/>
    </row>
    <row r="15" spans="1:4" x14ac:dyDescent="0.25">
      <c r="A15" s="29">
        <v>43770</v>
      </c>
      <c r="B15" s="9">
        <v>3.3</v>
      </c>
      <c r="C15" s="9"/>
      <c r="D15" s="9"/>
    </row>
    <row r="16" spans="1:4" x14ac:dyDescent="0.25">
      <c r="A16" s="29">
        <v>43800</v>
      </c>
      <c r="B16" s="9">
        <v>3.1</v>
      </c>
      <c r="C16" s="9">
        <v>3.1</v>
      </c>
      <c r="D16" s="9">
        <v>3.2</v>
      </c>
    </row>
    <row r="17" spans="1:4" x14ac:dyDescent="0.25">
      <c r="A17" s="29">
        <v>43831</v>
      </c>
      <c r="B17" s="9">
        <v>3</v>
      </c>
      <c r="C17" s="9">
        <v>3</v>
      </c>
      <c r="D17" s="9">
        <v>2.6</v>
      </c>
    </row>
    <row r="18" spans="1:4" x14ac:dyDescent="0.25">
      <c r="A18" s="29">
        <v>43862</v>
      </c>
      <c r="B18" s="9">
        <v>2.8</v>
      </c>
      <c r="C18" s="9">
        <v>2.8</v>
      </c>
      <c r="D18" s="9">
        <v>2.4</v>
      </c>
    </row>
    <row r="19" spans="1:4" x14ac:dyDescent="0.25">
      <c r="A19" s="29">
        <v>43891</v>
      </c>
      <c r="B19" s="9">
        <v>2.5</v>
      </c>
      <c r="C19" s="9">
        <v>2.7</v>
      </c>
      <c r="D19" s="9">
        <v>2.4</v>
      </c>
    </row>
    <row r="20" spans="1:4" x14ac:dyDescent="0.25">
      <c r="A20" s="29">
        <v>43922</v>
      </c>
      <c r="B20" s="9">
        <v>1.3</v>
      </c>
      <c r="C20" s="9">
        <v>2.4</v>
      </c>
      <c r="D20" s="9">
        <v>2.8</v>
      </c>
    </row>
    <row r="21" spans="1:4" x14ac:dyDescent="0.25">
      <c r="A21" s="29">
        <v>43952</v>
      </c>
      <c r="B21" s="9">
        <v>-0.1</v>
      </c>
      <c r="C21" s="9">
        <v>2</v>
      </c>
      <c r="D21" s="9">
        <v>1.8</v>
      </c>
    </row>
    <row r="22" spans="1:4" x14ac:dyDescent="0.25">
      <c r="A22" s="29">
        <v>43983</v>
      </c>
      <c r="B22" s="9">
        <v>-1.2</v>
      </c>
      <c r="C22" s="9">
        <v>1.5</v>
      </c>
      <c r="D22" s="9">
        <v>0.6</v>
      </c>
    </row>
    <row r="23" spans="1:4" x14ac:dyDescent="0.25">
      <c r="A23" s="29">
        <v>44013</v>
      </c>
      <c r="B23" s="9">
        <v>-0.8</v>
      </c>
      <c r="C23" s="9">
        <v>1.5</v>
      </c>
      <c r="D23" s="9">
        <v>0.2</v>
      </c>
    </row>
    <row r="24" spans="1:4" x14ac:dyDescent="0.25">
      <c r="A24" s="29">
        <v>44044</v>
      </c>
      <c r="B24" s="9">
        <v>0.1</v>
      </c>
      <c r="C24" s="9">
        <v>1.8</v>
      </c>
      <c r="D24" s="9">
        <v>0.1</v>
      </c>
    </row>
    <row r="25" spans="1:4" x14ac:dyDescent="0.25">
      <c r="A25" s="29">
        <v>44075</v>
      </c>
      <c r="B25" s="9">
        <v>1.4</v>
      </c>
      <c r="C25" s="9">
        <v>2.6</v>
      </c>
      <c r="D25" s="9">
        <v>0.3</v>
      </c>
    </row>
    <row r="26" spans="1:4" x14ac:dyDescent="0.25">
      <c r="A26" s="29">
        <v>44105</v>
      </c>
      <c r="B26" s="9">
        <v>2.5</v>
      </c>
      <c r="C26" s="9">
        <v>3.3</v>
      </c>
      <c r="D26" s="9">
        <v>0.8</v>
      </c>
    </row>
    <row r="27" spans="1:4" x14ac:dyDescent="0.25">
      <c r="A27" s="29">
        <v>44136</v>
      </c>
      <c r="B27" s="9">
        <v>3.3</v>
      </c>
      <c r="C27" s="9">
        <v>4.0999999999999996</v>
      </c>
      <c r="D27" s="9">
        <v>1.5</v>
      </c>
    </row>
    <row r="28" spans="1:4" x14ac:dyDescent="0.25">
      <c r="A28" s="29">
        <v>44166</v>
      </c>
      <c r="B28" s="9">
        <v>3.9</v>
      </c>
      <c r="C28" s="9">
        <v>4.8</v>
      </c>
      <c r="D28" s="9">
        <v>1.9</v>
      </c>
    </row>
    <row r="29" spans="1:4" x14ac:dyDescent="0.25">
      <c r="A29" s="29">
        <v>44197</v>
      </c>
      <c r="B29" s="9">
        <v>4.0999999999999996</v>
      </c>
      <c r="C29" s="9">
        <v>5.2</v>
      </c>
      <c r="D29" s="9">
        <v>3.1</v>
      </c>
    </row>
    <row r="30" spans="1:4" x14ac:dyDescent="0.25">
      <c r="A30" s="29">
        <v>44228</v>
      </c>
      <c r="B30" s="9">
        <v>4.0999999999999996</v>
      </c>
      <c r="C30" s="9">
        <v>5.4</v>
      </c>
      <c r="D30" s="9">
        <v>3.1</v>
      </c>
    </row>
    <row r="31" spans="1:4" x14ac:dyDescent="0.25">
      <c r="A31" s="29">
        <v>44256</v>
      </c>
      <c r="B31" s="9">
        <v>4.2</v>
      </c>
      <c r="C31" s="9">
        <v>5.4</v>
      </c>
      <c r="D31" s="9">
        <v>2.6</v>
      </c>
    </row>
    <row r="32" spans="1:4" x14ac:dyDescent="0.25">
      <c r="A32" s="29">
        <v>44287</v>
      </c>
      <c r="B32" s="9">
        <v>5.7</v>
      </c>
      <c r="C32" s="9">
        <v>5.8</v>
      </c>
      <c r="D32" s="9">
        <v>3</v>
      </c>
    </row>
    <row r="33" spans="1:4" x14ac:dyDescent="0.25">
      <c r="A33" s="29">
        <v>44317</v>
      </c>
      <c r="B33" s="9">
        <v>7.2</v>
      </c>
      <c r="C33" s="9">
        <v>6.1</v>
      </c>
      <c r="D33" s="9">
        <v>3.3</v>
      </c>
    </row>
    <row r="35" spans="1:4" x14ac:dyDescent="0.25">
      <c r="A35" s="77" t="s">
        <v>301</v>
      </c>
    </row>
  </sheetData>
  <pageMargins left="0.7" right="0.7" top="0.75" bottom="0.75" header="0.3" footer="0.3"/>
  <pageSetup paperSize="9"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36EE-287E-4EA8-AC81-54E40C257195}">
  <sheetPr>
    <tabColor theme="3"/>
  </sheetPr>
  <dimension ref="A1:X26"/>
  <sheetViews>
    <sheetView workbookViewId="0"/>
  </sheetViews>
  <sheetFormatPr defaultRowHeight="15" x14ac:dyDescent="0.25"/>
  <cols>
    <col min="2" max="2" width="15.875" customWidth="1"/>
    <col min="3" max="3" width="20.125" customWidth="1"/>
    <col min="4" max="4" width="21.375" customWidth="1"/>
    <col min="5" max="5" width="19.125" customWidth="1"/>
    <col min="6" max="7" width="21.375" customWidth="1"/>
  </cols>
  <sheetData>
    <row r="1" spans="1:24" ht="20.25" thickBot="1" x14ac:dyDescent="0.35">
      <c r="A1" s="78" t="str">
        <f>'Chapter 1'!A15</f>
        <v>Figure 1.14: ONS estimates of underlying pay growth, per cent, GB, 2020-2021</v>
      </c>
    </row>
    <row r="2" spans="1:24" ht="15.75" thickTop="1" x14ac:dyDescent="0.25">
      <c r="A2" t="s">
        <v>302</v>
      </c>
    </row>
    <row r="4" spans="1:24" ht="32.1" customHeight="1" x14ac:dyDescent="0.25">
      <c r="A4" s="76" t="s">
        <v>82</v>
      </c>
      <c r="B4" s="76" t="s">
        <v>303</v>
      </c>
      <c r="C4" s="76" t="s">
        <v>304</v>
      </c>
      <c r="D4" s="76" t="s">
        <v>305</v>
      </c>
      <c r="E4" s="76" t="s">
        <v>306</v>
      </c>
      <c r="F4" s="76" t="s">
        <v>307</v>
      </c>
      <c r="G4" s="76" t="s">
        <v>308</v>
      </c>
    </row>
    <row r="5" spans="1:24" x14ac:dyDescent="0.25">
      <c r="A5" s="29">
        <v>43831</v>
      </c>
      <c r="B5" s="9">
        <v>3</v>
      </c>
      <c r="C5" s="9">
        <v>1.4</v>
      </c>
      <c r="E5" s="9">
        <v>1.6</v>
      </c>
      <c r="F5" s="9">
        <v>2.6</v>
      </c>
      <c r="G5" s="9">
        <v>2.6</v>
      </c>
      <c r="K5" s="9"/>
      <c r="L5" s="35"/>
      <c r="M5" s="9"/>
      <c r="N5" s="9"/>
      <c r="O5" s="9"/>
      <c r="R5" s="9"/>
      <c r="S5" s="9"/>
      <c r="T5" s="9"/>
      <c r="U5" s="9"/>
      <c r="V5" s="9"/>
      <c r="W5" s="9"/>
      <c r="X5" s="9"/>
    </row>
    <row r="6" spans="1:24" x14ac:dyDescent="0.25">
      <c r="A6" s="29">
        <v>43862</v>
      </c>
      <c r="B6" s="9">
        <v>2.9</v>
      </c>
      <c r="C6" s="9">
        <v>1.2</v>
      </c>
      <c r="E6" s="9">
        <v>1.7</v>
      </c>
      <c r="F6" s="9">
        <v>2.7</v>
      </c>
      <c r="G6" s="9">
        <v>2.7</v>
      </c>
      <c r="K6" s="9"/>
      <c r="L6" s="35"/>
      <c r="M6" s="9"/>
      <c r="N6" s="9"/>
      <c r="O6" s="9"/>
      <c r="R6" s="9"/>
      <c r="S6" s="9"/>
      <c r="T6" s="9"/>
      <c r="U6" s="9"/>
      <c r="V6" s="9"/>
      <c r="W6" s="9"/>
      <c r="X6" s="9"/>
    </row>
    <row r="7" spans="1:24" x14ac:dyDescent="0.25">
      <c r="A7" s="29">
        <v>43891</v>
      </c>
      <c r="B7" s="9">
        <v>2.7</v>
      </c>
      <c r="C7" s="9">
        <v>0.8</v>
      </c>
      <c r="E7" s="9">
        <v>1.9</v>
      </c>
      <c r="F7" s="9">
        <v>2.9</v>
      </c>
      <c r="G7" s="9">
        <v>2.9</v>
      </c>
      <c r="K7" s="9"/>
      <c r="L7" s="35"/>
      <c r="M7" s="9"/>
      <c r="N7" s="9"/>
      <c r="O7" s="9"/>
      <c r="R7" s="9"/>
      <c r="S7" s="9"/>
      <c r="T7" s="9"/>
      <c r="U7" s="9"/>
      <c r="V7" s="9"/>
      <c r="W7" s="9"/>
      <c r="X7" s="9"/>
    </row>
    <row r="8" spans="1:24" x14ac:dyDescent="0.25">
      <c r="A8" s="29">
        <v>43922</v>
      </c>
      <c r="B8" s="9">
        <v>1.7</v>
      </c>
      <c r="C8" s="9">
        <v>1.1000000000000001</v>
      </c>
      <c r="E8" s="9">
        <v>0.6</v>
      </c>
      <c r="F8" s="9">
        <v>1.6</v>
      </c>
      <c r="G8" s="9">
        <v>1.6</v>
      </c>
      <c r="K8" s="9"/>
      <c r="L8" s="35"/>
      <c r="M8" s="9"/>
      <c r="N8" s="9"/>
      <c r="O8" s="9"/>
      <c r="R8" s="9"/>
      <c r="S8" s="9"/>
      <c r="T8" s="9"/>
      <c r="U8" s="9"/>
      <c r="V8" s="9"/>
      <c r="W8" s="9"/>
      <c r="X8" s="9"/>
    </row>
    <row r="9" spans="1:24" x14ac:dyDescent="0.25">
      <c r="A9" s="29">
        <v>43952</v>
      </c>
      <c r="B9" s="9">
        <v>0.7</v>
      </c>
      <c r="C9" s="9">
        <v>1.5</v>
      </c>
      <c r="E9" s="9">
        <v>-0.8</v>
      </c>
      <c r="F9" s="9">
        <v>0.2</v>
      </c>
      <c r="G9" s="9">
        <v>0.2</v>
      </c>
      <c r="K9" s="9"/>
      <c r="L9" s="35"/>
      <c r="M9" s="9"/>
      <c r="N9" s="9"/>
      <c r="O9" s="9"/>
      <c r="R9" s="9"/>
      <c r="S9" s="9"/>
      <c r="T9" s="9"/>
      <c r="U9" s="9"/>
      <c r="V9" s="9"/>
      <c r="W9" s="9"/>
      <c r="X9" s="9"/>
    </row>
    <row r="10" spans="1:24" x14ac:dyDescent="0.25">
      <c r="A10" s="29">
        <v>43983</v>
      </c>
      <c r="B10" s="9">
        <v>-0.2</v>
      </c>
      <c r="C10" s="9">
        <v>1.9</v>
      </c>
      <c r="E10" s="9">
        <v>-2.1</v>
      </c>
      <c r="F10" s="9">
        <v>-1.1000000000000001</v>
      </c>
      <c r="G10" s="9">
        <v>-1.1000000000000001</v>
      </c>
      <c r="L10" s="35"/>
      <c r="M10" s="9"/>
      <c r="N10" s="9"/>
      <c r="O10" s="9"/>
      <c r="R10" s="9"/>
      <c r="S10" s="9"/>
      <c r="T10" s="9"/>
      <c r="U10" s="9"/>
      <c r="V10" s="9"/>
      <c r="W10" s="9"/>
      <c r="X10" s="9"/>
    </row>
    <row r="11" spans="1:24" x14ac:dyDescent="0.25">
      <c r="A11" s="29">
        <v>44013</v>
      </c>
      <c r="B11" s="9">
        <v>0.2</v>
      </c>
      <c r="C11" s="9">
        <v>2</v>
      </c>
      <c r="E11" s="9">
        <v>-1.8</v>
      </c>
      <c r="F11" s="9">
        <v>-0.8</v>
      </c>
      <c r="G11" s="9">
        <v>-0.8</v>
      </c>
      <c r="K11" s="9"/>
      <c r="L11" s="35"/>
      <c r="M11" s="9"/>
      <c r="N11" s="9"/>
      <c r="O11" s="9"/>
      <c r="R11" s="9"/>
      <c r="S11" s="9"/>
      <c r="T11" s="9"/>
      <c r="U11" s="9"/>
      <c r="V11" s="9"/>
      <c r="W11" s="9"/>
      <c r="X11" s="9"/>
    </row>
    <row r="12" spans="1:24" x14ac:dyDescent="0.25">
      <c r="A12" s="29">
        <v>44044</v>
      </c>
      <c r="B12" s="9">
        <v>0.9</v>
      </c>
      <c r="C12" s="9">
        <v>2.2999999999999998</v>
      </c>
      <c r="E12" s="9">
        <v>-1.4</v>
      </c>
      <c r="F12" s="9">
        <v>-0.4</v>
      </c>
      <c r="G12" s="9">
        <v>-0.4</v>
      </c>
      <c r="K12" s="9"/>
      <c r="L12" s="35"/>
      <c r="M12" s="9"/>
      <c r="N12" s="9"/>
      <c r="O12" s="9"/>
      <c r="R12" s="9"/>
      <c r="S12" s="9"/>
      <c r="T12" s="9"/>
      <c r="U12" s="9"/>
      <c r="V12" s="9"/>
      <c r="W12" s="9"/>
      <c r="X12" s="9"/>
    </row>
    <row r="13" spans="1:24" x14ac:dyDescent="0.25">
      <c r="A13" s="29">
        <v>44075</v>
      </c>
      <c r="B13" s="9">
        <v>1.9</v>
      </c>
      <c r="C13" s="9">
        <v>2.5</v>
      </c>
      <c r="E13" s="9">
        <v>-0.6</v>
      </c>
      <c r="F13" s="9">
        <v>0.4</v>
      </c>
      <c r="G13" s="9">
        <v>0.4</v>
      </c>
      <c r="K13" s="9"/>
      <c r="L13" s="35"/>
      <c r="M13" s="9"/>
      <c r="N13" s="9"/>
      <c r="O13" s="9"/>
      <c r="R13" s="9"/>
      <c r="S13" s="9"/>
      <c r="T13" s="9"/>
      <c r="U13" s="9"/>
      <c r="V13" s="9"/>
      <c r="W13" s="9"/>
      <c r="X13" s="9"/>
    </row>
    <row r="14" spans="1:24" x14ac:dyDescent="0.25">
      <c r="A14" s="29">
        <v>44105</v>
      </c>
      <c r="B14" s="9">
        <v>2.8</v>
      </c>
      <c r="C14" s="9">
        <v>2.5</v>
      </c>
      <c r="E14" s="9">
        <v>0.3</v>
      </c>
      <c r="F14" s="9">
        <v>1.3</v>
      </c>
      <c r="G14" s="9">
        <v>1.3</v>
      </c>
      <c r="K14" s="9"/>
      <c r="L14" s="35"/>
      <c r="M14" s="9"/>
      <c r="N14" s="9"/>
      <c r="O14" s="9"/>
      <c r="R14" s="9"/>
      <c r="S14" s="9"/>
      <c r="T14" s="9"/>
      <c r="U14" s="9"/>
      <c r="V14" s="9"/>
      <c r="W14" s="9"/>
      <c r="X14" s="9"/>
    </row>
    <row r="15" spans="1:24" x14ac:dyDescent="0.25">
      <c r="A15" s="29">
        <v>44136</v>
      </c>
      <c r="B15" s="9">
        <v>3.6</v>
      </c>
      <c r="C15" s="9">
        <v>2.6</v>
      </c>
      <c r="E15" s="9">
        <v>1</v>
      </c>
      <c r="F15" s="9">
        <v>2</v>
      </c>
      <c r="G15" s="9">
        <v>2</v>
      </c>
      <c r="K15" s="9"/>
      <c r="L15" s="35"/>
      <c r="M15" s="9"/>
      <c r="N15" s="9"/>
      <c r="O15" s="9"/>
      <c r="R15" s="9"/>
      <c r="S15" s="9"/>
      <c r="T15" s="9"/>
      <c r="U15" s="9"/>
      <c r="V15" s="9"/>
      <c r="W15" s="9"/>
      <c r="X15" s="9"/>
    </row>
    <row r="16" spans="1:24" x14ac:dyDescent="0.25">
      <c r="A16" s="29">
        <v>44166</v>
      </c>
      <c r="B16" s="9">
        <v>4.0999999999999996</v>
      </c>
      <c r="C16" s="9">
        <v>2.8</v>
      </c>
      <c r="E16" s="9">
        <v>1.3</v>
      </c>
      <c r="F16" s="9">
        <v>2.2999999999999998</v>
      </c>
      <c r="G16" s="9">
        <v>2.2999999999999998</v>
      </c>
      <c r="K16" s="9"/>
      <c r="L16" s="35"/>
      <c r="M16" s="9"/>
      <c r="N16" s="9"/>
      <c r="O16" s="9"/>
      <c r="R16" s="9"/>
      <c r="S16" s="9"/>
      <c r="T16" s="9"/>
      <c r="U16" s="9"/>
      <c r="V16" s="9"/>
      <c r="W16" s="9"/>
      <c r="X16" s="9"/>
    </row>
    <row r="17" spans="1:24" x14ac:dyDescent="0.25">
      <c r="A17" s="29">
        <v>44197</v>
      </c>
      <c r="B17" s="9">
        <v>4.3</v>
      </c>
      <c r="C17" s="9">
        <v>2.6</v>
      </c>
      <c r="E17" s="9">
        <v>1.7</v>
      </c>
      <c r="F17" s="9">
        <v>2.7</v>
      </c>
      <c r="G17" s="9">
        <v>2.7</v>
      </c>
      <c r="K17" s="9"/>
      <c r="L17" s="35"/>
      <c r="M17" s="9"/>
      <c r="N17" s="9"/>
      <c r="O17" s="9"/>
      <c r="R17" s="9"/>
      <c r="S17" s="9"/>
      <c r="T17" s="9"/>
      <c r="U17" s="9"/>
      <c r="V17" s="9"/>
      <c r="W17" s="9"/>
      <c r="X17" s="9"/>
    </row>
    <row r="18" spans="1:24" x14ac:dyDescent="0.25">
      <c r="A18" s="29">
        <v>44228</v>
      </c>
      <c r="B18" s="9">
        <v>4.4000000000000004</v>
      </c>
      <c r="C18" s="9">
        <v>2.6</v>
      </c>
      <c r="E18" s="9">
        <v>1.8</v>
      </c>
      <c r="F18" s="9">
        <v>2.8</v>
      </c>
      <c r="G18" s="9">
        <v>2.8</v>
      </c>
      <c r="K18" s="9"/>
      <c r="L18" s="35"/>
      <c r="M18" s="9"/>
      <c r="N18" s="9"/>
      <c r="O18" s="9"/>
      <c r="R18" s="9"/>
      <c r="S18" s="9"/>
      <c r="T18" s="9"/>
      <c r="U18" s="9"/>
      <c r="V18" s="9"/>
      <c r="W18" s="9"/>
      <c r="X18" s="9"/>
    </row>
    <row r="19" spans="1:24" x14ac:dyDescent="0.25">
      <c r="A19" s="29">
        <v>44256</v>
      </c>
      <c r="B19" s="9">
        <v>4.5999999999999996</v>
      </c>
      <c r="C19" s="9">
        <v>2.7</v>
      </c>
      <c r="E19" s="9">
        <v>1.9</v>
      </c>
      <c r="F19" s="9">
        <v>2.9</v>
      </c>
      <c r="G19" s="9">
        <v>2.9</v>
      </c>
      <c r="K19" s="9"/>
      <c r="L19" s="35"/>
      <c r="M19" s="9"/>
      <c r="N19" s="9"/>
      <c r="O19" s="9"/>
      <c r="R19" s="9"/>
      <c r="S19" s="9"/>
      <c r="T19" s="9"/>
      <c r="U19" s="9"/>
      <c r="V19" s="9"/>
      <c r="W19" s="9"/>
      <c r="X19" s="9"/>
    </row>
    <row r="20" spans="1:24" x14ac:dyDescent="0.25">
      <c r="A20" s="29">
        <v>44287</v>
      </c>
      <c r="B20" s="9">
        <v>5.7</v>
      </c>
      <c r="C20" s="9">
        <v>2.5</v>
      </c>
      <c r="E20" s="9">
        <v>3.2</v>
      </c>
      <c r="F20" s="9">
        <v>4.2</v>
      </c>
      <c r="G20" s="9">
        <v>4.2</v>
      </c>
      <c r="K20" s="9"/>
      <c r="L20" s="35"/>
      <c r="M20" s="9"/>
      <c r="N20" s="9"/>
      <c r="O20" s="9"/>
      <c r="Q20" s="9"/>
      <c r="R20" s="9"/>
      <c r="S20" s="9"/>
      <c r="T20" s="9"/>
      <c r="U20" s="9"/>
      <c r="V20" s="9"/>
      <c r="W20" s="9"/>
      <c r="X20" s="9"/>
    </row>
    <row r="21" spans="1:24" x14ac:dyDescent="0.25">
      <c r="A21" s="29">
        <v>44317</v>
      </c>
      <c r="B21" s="9">
        <v>6.6</v>
      </c>
      <c r="C21" s="9">
        <v>1.4</v>
      </c>
      <c r="D21" s="9">
        <v>3</v>
      </c>
      <c r="E21" s="9">
        <v>2.2000000000000002</v>
      </c>
      <c r="F21" s="9">
        <v>3.2</v>
      </c>
      <c r="G21" s="9">
        <v>4.4000000000000004</v>
      </c>
      <c r="K21" s="9"/>
      <c r="L21" s="35"/>
      <c r="M21" s="9"/>
      <c r="N21" s="9"/>
      <c r="O21" s="9"/>
      <c r="P21" s="9"/>
      <c r="Q21" s="9"/>
      <c r="R21" s="9"/>
      <c r="S21" s="9"/>
      <c r="T21" s="9"/>
      <c r="U21" s="9"/>
      <c r="V21" s="9"/>
      <c r="W21" s="9"/>
      <c r="X21" s="9"/>
    </row>
    <row r="22" spans="1:24" x14ac:dyDescent="0.25">
      <c r="A22" s="29">
        <v>44348</v>
      </c>
      <c r="B22" s="9">
        <v>7.3</v>
      </c>
      <c r="C22" s="9">
        <v>1.1000000000000001</v>
      </c>
      <c r="D22" s="9">
        <v>3.8</v>
      </c>
      <c r="E22" s="9">
        <v>2.4</v>
      </c>
      <c r="F22" s="9">
        <v>3.4</v>
      </c>
      <c r="G22" s="9">
        <v>4.8</v>
      </c>
      <c r="K22" s="9"/>
      <c r="L22" s="35"/>
      <c r="M22" s="9"/>
      <c r="N22" s="9"/>
      <c r="O22" s="9"/>
      <c r="R22" s="9"/>
      <c r="S22" s="9"/>
      <c r="T22" s="9"/>
      <c r="U22" s="9"/>
      <c r="V22" s="9"/>
      <c r="W22" s="9"/>
      <c r="X22" s="9"/>
    </row>
    <row r="23" spans="1:24" x14ac:dyDescent="0.25">
      <c r="A23" s="29">
        <v>44378</v>
      </c>
      <c r="B23" s="9">
        <v>6.8</v>
      </c>
      <c r="C23" s="9">
        <v>0.8</v>
      </c>
      <c r="D23" s="9">
        <v>3.4</v>
      </c>
      <c r="E23" s="9">
        <v>2.6</v>
      </c>
      <c r="F23" s="9">
        <v>3.6</v>
      </c>
      <c r="G23" s="9">
        <v>5.0999999999999996</v>
      </c>
      <c r="K23" s="9"/>
      <c r="L23" s="36"/>
      <c r="M23" s="9"/>
      <c r="N23" s="9"/>
      <c r="O23" s="9"/>
      <c r="Q23" s="9"/>
      <c r="R23" s="9"/>
      <c r="S23" s="9"/>
      <c r="T23" s="9"/>
      <c r="U23" s="9"/>
      <c r="V23" s="9"/>
      <c r="W23" s="9"/>
      <c r="X23" s="9"/>
    </row>
    <row r="24" spans="1:24" x14ac:dyDescent="0.25">
      <c r="A24" s="29">
        <v>44409</v>
      </c>
      <c r="B24" s="9">
        <v>6</v>
      </c>
      <c r="C24" s="9">
        <v>0.3</v>
      </c>
      <c r="D24" s="9">
        <v>2.6</v>
      </c>
      <c r="E24" s="9">
        <v>3.1</v>
      </c>
      <c r="F24" s="9">
        <v>4.0999999999999996</v>
      </c>
      <c r="G24" s="9">
        <v>5.6</v>
      </c>
    </row>
    <row r="26" spans="1:24" x14ac:dyDescent="0.25">
      <c r="A26" s="77" t="s">
        <v>309</v>
      </c>
    </row>
  </sheetData>
  <pageMargins left="0.7" right="0.7" top="0.75" bottom="0.75" header="0.3" footer="0.3"/>
  <pageSetup paperSize="9"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2874-20FD-40DC-9986-61FEF9445CC4}">
  <sheetPr>
    <tabColor theme="3"/>
  </sheetPr>
  <dimension ref="A1:D82"/>
  <sheetViews>
    <sheetView workbookViewId="0"/>
  </sheetViews>
  <sheetFormatPr defaultRowHeight="15" x14ac:dyDescent="0.25"/>
  <cols>
    <col min="2" max="4" width="21.125" customWidth="1"/>
  </cols>
  <sheetData>
    <row r="1" spans="1:4" ht="20.25" thickBot="1" x14ac:dyDescent="0.35">
      <c r="A1" s="78" t="str">
        <f>'Chapter 1'!A16</f>
        <v>Figure 1.15: RTI growth in median and mean pay and median of pay growth, per cent, UK, 2015-2021</v>
      </c>
    </row>
    <row r="2" spans="1:4" ht="15.75" thickTop="1" x14ac:dyDescent="0.25">
      <c r="A2" t="s">
        <v>310</v>
      </c>
    </row>
    <row r="4" spans="1:4" ht="20.65" customHeight="1" x14ac:dyDescent="0.25">
      <c r="A4" s="76" t="s">
        <v>82</v>
      </c>
      <c r="B4" s="76" t="s">
        <v>311</v>
      </c>
      <c r="C4" s="76" t="s">
        <v>312</v>
      </c>
      <c r="D4" s="76" t="s">
        <v>313</v>
      </c>
    </row>
    <row r="5" spans="1:4" x14ac:dyDescent="0.25">
      <c r="A5" s="29">
        <v>42186</v>
      </c>
      <c r="B5" s="9">
        <v>1.4</v>
      </c>
      <c r="C5" s="9">
        <v>1.9</v>
      </c>
      <c r="D5" s="9">
        <v>2.4</v>
      </c>
    </row>
    <row r="6" spans="1:4" x14ac:dyDescent="0.25">
      <c r="A6" s="29">
        <v>42217</v>
      </c>
      <c r="B6" s="9">
        <v>0.9</v>
      </c>
      <c r="C6" s="9">
        <v>1.5</v>
      </c>
      <c r="D6" s="9">
        <v>2.2999999999999998</v>
      </c>
    </row>
    <row r="7" spans="1:4" x14ac:dyDescent="0.25">
      <c r="A7" s="29">
        <v>42248</v>
      </c>
      <c r="B7" s="9">
        <v>1.1000000000000001</v>
      </c>
      <c r="C7" s="9">
        <v>1.2</v>
      </c>
      <c r="D7" s="9">
        <v>2.4</v>
      </c>
    </row>
    <row r="8" spans="1:4" x14ac:dyDescent="0.25">
      <c r="A8" s="29">
        <v>42278</v>
      </c>
      <c r="B8" s="9">
        <v>1.3</v>
      </c>
      <c r="C8" s="9">
        <v>1.4</v>
      </c>
      <c r="D8" s="9">
        <v>2.6</v>
      </c>
    </row>
    <row r="9" spans="1:4" x14ac:dyDescent="0.25">
      <c r="A9" s="29">
        <v>42309</v>
      </c>
      <c r="B9" s="9">
        <v>1.4</v>
      </c>
      <c r="C9" s="9">
        <v>1</v>
      </c>
      <c r="D9" s="9">
        <v>2.5</v>
      </c>
    </row>
    <row r="10" spans="1:4" x14ac:dyDescent="0.25">
      <c r="A10" s="29">
        <v>42339</v>
      </c>
      <c r="B10" s="9">
        <v>0.9</v>
      </c>
      <c r="C10" s="9">
        <v>0</v>
      </c>
      <c r="D10" s="9">
        <v>2.2999999999999998</v>
      </c>
    </row>
    <row r="11" spans="1:4" x14ac:dyDescent="0.25">
      <c r="A11" s="29">
        <v>42370</v>
      </c>
      <c r="B11" s="9">
        <v>1.1000000000000001</v>
      </c>
      <c r="C11" s="9">
        <v>0</v>
      </c>
      <c r="D11" s="9">
        <v>2.4</v>
      </c>
    </row>
    <row r="12" spans="1:4" x14ac:dyDescent="0.25">
      <c r="A12" s="29">
        <v>42401</v>
      </c>
      <c r="B12" s="9">
        <v>1.2</v>
      </c>
      <c r="C12" s="9">
        <v>0.2</v>
      </c>
      <c r="D12" s="9">
        <v>2.5</v>
      </c>
    </row>
    <row r="13" spans="1:4" x14ac:dyDescent="0.25">
      <c r="A13" s="29">
        <v>42430</v>
      </c>
      <c r="B13" s="9">
        <v>1.7</v>
      </c>
      <c r="C13" s="9">
        <v>1.2</v>
      </c>
      <c r="D13" s="9">
        <v>2.5</v>
      </c>
    </row>
    <row r="14" spans="1:4" x14ac:dyDescent="0.25">
      <c r="A14" s="29">
        <v>42461</v>
      </c>
      <c r="B14" s="9">
        <v>2.4</v>
      </c>
      <c r="C14" s="9">
        <v>1.7</v>
      </c>
      <c r="D14" s="9">
        <v>2.5</v>
      </c>
    </row>
    <row r="15" spans="1:4" x14ac:dyDescent="0.25">
      <c r="A15" s="29">
        <v>42491</v>
      </c>
      <c r="B15" s="9">
        <v>2.2999999999999998</v>
      </c>
      <c r="C15" s="9">
        <v>1.9</v>
      </c>
      <c r="D15" s="9">
        <v>2.5</v>
      </c>
    </row>
    <row r="16" spans="1:4" x14ac:dyDescent="0.25">
      <c r="A16" s="29">
        <v>42522</v>
      </c>
      <c r="B16" s="9">
        <v>2.4</v>
      </c>
      <c r="C16" s="9">
        <v>2.1</v>
      </c>
      <c r="D16" s="9">
        <v>2.8</v>
      </c>
    </row>
    <row r="17" spans="1:4" x14ac:dyDescent="0.25">
      <c r="A17" s="29">
        <v>42552</v>
      </c>
      <c r="B17" s="9">
        <v>2.4</v>
      </c>
      <c r="C17" s="9">
        <v>2</v>
      </c>
      <c r="D17" s="9">
        <v>2.8</v>
      </c>
    </row>
    <row r="18" spans="1:4" x14ac:dyDescent="0.25">
      <c r="A18" s="29">
        <v>42583</v>
      </c>
      <c r="B18" s="9">
        <v>2.7</v>
      </c>
      <c r="C18" s="9">
        <v>1.8</v>
      </c>
      <c r="D18" s="9">
        <v>2.7</v>
      </c>
    </row>
    <row r="19" spans="1:4" x14ac:dyDescent="0.25">
      <c r="A19" s="29">
        <v>42614</v>
      </c>
      <c r="B19" s="9">
        <v>2.8</v>
      </c>
      <c r="C19" s="9">
        <v>2.8</v>
      </c>
      <c r="D19" s="9">
        <v>2.8</v>
      </c>
    </row>
    <row r="20" spans="1:4" x14ac:dyDescent="0.25">
      <c r="A20" s="29">
        <v>42644</v>
      </c>
      <c r="B20" s="9">
        <v>2.2999999999999998</v>
      </c>
      <c r="C20" s="9">
        <v>2.8</v>
      </c>
      <c r="D20" s="9">
        <v>2.8</v>
      </c>
    </row>
    <row r="21" spans="1:4" x14ac:dyDescent="0.25">
      <c r="A21" s="29">
        <v>42675</v>
      </c>
      <c r="B21" s="9">
        <v>2.2000000000000002</v>
      </c>
      <c r="C21" s="9">
        <v>2.5</v>
      </c>
      <c r="D21" s="9">
        <v>2.6</v>
      </c>
    </row>
    <row r="22" spans="1:4" x14ac:dyDescent="0.25">
      <c r="A22" s="29">
        <v>42705</v>
      </c>
      <c r="B22" s="9">
        <v>2.2000000000000002</v>
      </c>
      <c r="C22" s="9">
        <v>2.4</v>
      </c>
      <c r="D22" s="9">
        <v>2.6</v>
      </c>
    </row>
    <row r="23" spans="1:4" x14ac:dyDescent="0.25">
      <c r="A23" s="29">
        <v>42736</v>
      </c>
      <c r="B23" s="9">
        <v>1.8</v>
      </c>
      <c r="C23" s="9">
        <v>2.4</v>
      </c>
      <c r="D23" s="9">
        <v>2.6</v>
      </c>
    </row>
    <row r="24" spans="1:4" x14ac:dyDescent="0.25">
      <c r="A24" s="29">
        <v>42767</v>
      </c>
      <c r="B24" s="9">
        <v>2.2999999999999998</v>
      </c>
      <c r="C24" s="9">
        <v>3</v>
      </c>
      <c r="D24" s="9">
        <v>2.5</v>
      </c>
    </row>
    <row r="25" spans="1:4" x14ac:dyDescent="0.25">
      <c r="A25" s="29">
        <v>42795</v>
      </c>
      <c r="B25" s="9">
        <v>2.5</v>
      </c>
      <c r="C25" s="9">
        <v>3.2</v>
      </c>
      <c r="D25" s="9">
        <v>2.6</v>
      </c>
    </row>
    <row r="26" spans="1:4" x14ac:dyDescent="0.25">
      <c r="A26" s="29">
        <v>42826</v>
      </c>
      <c r="B26" s="9">
        <v>2.2000000000000002</v>
      </c>
      <c r="C26" s="9">
        <v>2.2999999999999998</v>
      </c>
      <c r="D26" s="9">
        <v>2.6</v>
      </c>
    </row>
    <row r="27" spans="1:4" x14ac:dyDescent="0.25">
      <c r="A27" s="29">
        <v>42856</v>
      </c>
      <c r="B27" s="9">
        <v>2.2999999999999998</v>
      </c>
      <c r="C27" s="9">
        <v>3.1</v>
      </c>
      <c r="D27" s="9">
        <v>2.6</v>
      </c>
    </row>
    <row r="28" spans="1:4" x14ac:dyDescent="0.25">
      <c r="A28" s="29">
        <v>42887</v>
      </c>
      <c r="B28" s="9">
        <v>2.4</v>
      </c>
      <c r="C28" s="9">
        <v>2.8</v>
      </c>
      <c r="D28" s="9">
        <v>2.4</v>
      </c>
    </row>
    <row r="29" spans="1:4" x14ac:dyDescent="0.25">
      <c r="A29" s="29">
        <v>42917</v>
      </c>
      <c r="B29" s="9">
        <v>2.1</v>
      </c>
      <c r="C29" s="9">
        <v>2.2999999999999998</v>
      </c>
      <c r="D29" s="9">
        <v>2.5</v>
      </c>
    </row>
    <row r="30" spans="1:4" x14ac:dyDescent="0.25">
      <c r="A30" s="29">
        <v>42948</v>
      </c>
      <c r="B30" s="9">
        <v>2.4</v>
      </c>
      <c r="C30" s="9">
        <v>2.9</v>
      </c>
      <c r="D30" s="9">
        <v>2.6</v>
      </c>
    </row>
    <row r="31" spans="1:4" x14ac:dyDescent="0.25">
      <c r="A31" s="29">
        <v>42979</v>
      </c>
      <c r="B31" s="9">
        <v>2.4</v>
      </c>
      <c r="C31" s="9">
        <v>2.5</v>
      </c>
      <c r="D31" s="9">
        <v>2.5</v>
      </c>
    </row>
    <row r="32" spans="1:4" x14ac:dyDescent="0.25">
      <c r="A32" s="29">
        <v>43009</v>
      </c>
      <c r="B32" s="9">
        <v>2.6</v>
      </c>
      <c r="C32" s="9">
        <v>2.4</v>
      </c>
      <c r="D32" s="9">
        <v>2.5</v>
      </c>
    </row>
    <row r="33" spans="1:4" x14ac:dyDescent="0.25">
      <c r="A33" s="29">
        <v>43040</v>
      </c>
      <c r="B33" s="9">
        <v>2.9</v>
      </c>
      <c r="C33" s="9">
        <v>2.5</v>
      </c>
      <c r="D33" s="9">
        <v>2.7</v>
      </c>
    </row>
    <row r="34" spans="1:4" x14ac:dyDescent="0.25">
      <c r="A34" s="29">
        <v>43070</v>
      </c>
      <c r="B34" s="9">
        <v>3.2</v>
      </c>
      <c r="C34" s="9">
        <v>3</v>
      </c>
      <c r="D34" s="9">
        <v>2.8</v>
      </c>
    </row>
    <row r="35" spans="1:4" x14ac:dyDescent="0.25">
      <c r="A35" s="29">
        <v>43101</v>
      </c>
      <c r="B35" s="9">
        <v>3.4</v>
      </c>
      <c r="C35" s="9">
        <v>3.5</v>
      </c>
      <c r="D35" s="9">
        <v>2.8</v>
      </c>
    </row>
    <row r="36" spans="1:4" x14ac:dyDescent="0.25">
      <c r="A36" s="29">
        <v>43132</v>
      </c>
      <c r="B36" s="9">
        <v>3</v>
      </c>
      <c r="C36" s="9">
        <v>3.5</v>
      </c>
      <c r="D36" s="9">
        <v>2.9</v>
      </c>
    </row>
    <row r="37" spans="1:4" x14ac:dyDescent="0.25">
      <c r="A37" s="29">
        <v>43160</v>
      </c>
      <c r="B37" s="9">
        <v>2.6</v>
      </c>
      <c r="C37" s="9">
        <v>3.2</v>
      </c>
      <c r="D37" s="9">
        <v>2.9</v>
      </c>
    </row>
    <row r="38" spans="1:4" x14ac:dyDescent="0.25">
      <c r="A38" s="29">
        <v>43191</v>
      </c>
      <c r="B38" s="9">
        <v>2.4</v>
      </c>
      <c r="C38" s="9">
        <v>2.8</v>
      </c>
      <c r="D38" s="9">
        <v>2.8</v>
      </c>
    </row>
    <row r="39" spans="1:4" x14ac:dyDescent="0.25">
      <c r="A39" s="29">
        <v>43221</v>
      </c>
      <c r="B39" s="9">
        <v>3.5</v>
      </c>
      <c r="C39" s="9">
        <v>3</v>
      </c>
      <c r="D39" s="9">
        <v>3.1</v>
      </c>
    </row>
    <row r="40" spans="1:4" x14ac:dyDescent="0.25">
      <c r="A40" s="29">
        <v>43252</v>
      </c>
      <c r="B40" s="9">
        <v>3.7</v>
      </c>
      <c r="C40" s="9">
        <v>3.9</v>
      </c>
      <c r="D40" s="9">
        <v>3.3</v>
      </c>
    </row>
    <row r="41" spans="1:4" x14ac:dyDescent="0.25">
      <c r="A41" s="29">
        <v>43282</v>
      </c>
      <c r="B41" s="9">
        <v>3.4</v>
      </c>
      <c r="C41" s="9">
        <v>3.7</v>
      </c>
      <c r="D41" s="9">
        <v>3.2</v>
      </c>
    </row>
    <row r="42" spans="1:4" x14ac:dyDescent="0.25">
      <c r="A42" s="29">
        <v>43313</v>
      </c>
      <c r="B42" s="9">
        <v>4.2</v>
      </c>
      <c r="C42" s="9">
        <v>4</v>
      </c>
      <c r="D42" s="9">
        <v>3.4</v>
      </c>
    </row>
    <row r="43" spans="1:4" x14ac:dyDescent="0.25">
      <c r="A43" s="29">
        <v>43344</v>
      </c>
      <c r="B43" s="9">
        <v>3.3</v>
      </c>
      <c r="C43" s="9">
        <v>3.2</v>
      </c>
      <c r="D43" s="9">
        <v>3.3</v>
      </c>
    </row>
    <row r="44" spans="1:4" x14ac:dyDescent="0.25">
      <c r="A44" s="29">
        <v>43374</v>
      </c>
      <c r="B44" s="9">
        <v>3.6</v>
      </c>
      <c r="C44" s="9">
        <v>3.9</v>
      </c>
      <c r="D44" s="9">
        <v>3.2</v>
      </c>
    </row>
    <row r="45" spans="1:4" x14ac:dyDescent="0.25">
      <c r="A45" s="29">
        <v>43405</v>
      </c>
      <c r="B45" s="9">
        <v>3.8</v>
      </c>
      <c r="C45" s="9">
        <v>3.4</v>
      </c>
      <c r="D45" s="9">
        <v>3.3</v>
      </c>
    </row>
    <row r="46" spans="1:4" x14ac:dyDescent="0.25">
      <c r="A46" s="29">
        <v>43435</v>
      </c>
      <c r="B46" s="9">
        <v>3</v>
      </c>
      <c r="C46" s="9">
        <v>3</v>
      </c>
      <c r="D46" s="9">
        <v>3.2</v>
      </c>
    </row>
    <row r="47" spans="1:4" x14ac:dyDescent="0.25">
      <c r="A47" s="29">
        <v>43466</v>
      </c>
      <c r="B47" s="9">
        <v>3.4</v>
      </c>
      <c r="C47" s="9">
        <v>2.6</v>
      </c>
      <c r="D47" s="9">
        <v>3.3</v>
      </c>
    </row>
    <row r="48" spans="1:4" x14ac:dyDescent="0.25">
      <c r="A48" s="29">
        <v>43497</v>
      </c>
      <c r="B48" s="9">
        <v>3.6</v>
      </c>
      <c r="C48" s="9">
        <v>2.4</v>
      </c>
      <c r="D48" s="9">
        <v>3.3</v>
      </c>
    </row>
    <row r="49" spans="1:4" x14ac:dyDescent="0.25">
      <c r="A49" s="29">
        <v>43525</v>
      </c>
      <c r="B49" s="9">
        <v>4.0999999999999996</v>
      </c>
      <c r="C49" s="9">
        <v>4.2</v>
      </c>
      <c r="D49" s="9">
        <v>3.8</v>
      </c>
    </row>
    <row r="50" spans="1:4" x14ac:dyDescent="0.25">
      <c r="A50" s="29">
        <v>43556</v>
      </c>
      <c r="B50" s="9">
        <v>4.5999999999999996</v>
      </c>
      <c r="C50" s="9">
        <v>4</v>
      </c>
      <c r="D50" s="9">
        <v>3.8</v>
      </c>
    </row>
    <row r="51" spans="1:4" x14ac:dyDescent="0.25">
      <c r="A51" s="29">
        <v>43586</v>
      </c>
      <c r="B51" s="9">
        <v>3.8</v>
      </c>
      <c r="C51" s="9">
        <v>3.4</v>
      </c>
      <c r="D51" s="9">
        <v>3.4</v>
      </c>
    </row>
    <row r="52" spans="1:4" x14ac:dyDescent="0.25">
      <c r="A52" s="29">
        <v>43617</v>
      </c>
      <c r="B52" s="9">
        <v>3.2</v>
      </c>
      <c r="C52" s="9">
        <v>2.7</v>
      </c>
      <c r="D52" s="9">
        <v>3.5</v>
      </c>
    </row>
    <row r="53" spans="1:4" x14ac:dyDescent="0.25">
      <c r="A53" s="29">
        <v>43647</v>
      </c>
      <c r="B53" s="9">
        <v>3.9</v>
      </c>
      <c r="C53" s="9">
        <v>3.1</v>
      </c>
      <c r="D53" s="9">
        <v>3.2</v>
      </c>
    </row>
    <row r="54" spans="1:4" x14ac:dyDescent="0.25">
      <c r="A54" s="29">
        <v>43678</v>
      </c>
      <c r="B54" s="9">
        <v>3</v>
      </c>
      <c r="C54" s="9">
        <v>2.2999999999999998</v>
      </c>
      <c r="D54" s="9">
        <v>3.1</v>
      </c>
    </row>
    <row r="55" spans="1:4" x14ac:dyDescent="0.25">
      <c r="A55" s="29">
        <v>43709</v>
      </c>
      <c r="B55" s="9">
        <v>3.4</v>
      </c>
      <c r="C55" s="9">
        <v>2.8</v>
      </c>
      <c r="D55" s="9">
        <v>3.2</v>
      </c>
    </row>
    <row r="56" spans="1:4" x14ac:dyDescent="0.25">
      <c r="A56" s="29">
        <v>43739</v>
      </c>
      <c r="B56" s="9">
        <v>3.2</v>
      </c>
      <c r="C56" s="9">
        <v>2.4</v>
      </c>
      <c r="D56" s="9">
        <v>3.1</v>
      </c>
    </row>
    <row r="57" spans="1:4" x14ac:dyDescent="0.25">
      <c r="A57" s="29">
        <v>43770</v>
      </c>
      <c r="B57" s="9">
        <v>3</v>
      </c>
      <c r="C57" s="9">
        <v>2.9</v>
      </c>
      <c r="D57" s="9">
        <v>3</v>
      </c>
    </row>
    <row r="58" spans="1:4" x14ac:dyDescent="0.25">
      <c r="A58" s="29">
        <v>43800</v>
      </c>
      <c r="B58" s="9">
        <v>3.6</v>
      </c>
      <c r="C58" s="9">
        <v>3.3</v>
      </c>
      <c r="D58" s="9">
        <v>3.1</v>
      </c>
    </row>
    <row r="59" spans="1:4" x14ac:dyDescent="0.25">
      <c r="A59" s="29">
        <v>43831</v>
      </c>
      <c r="B59" s="9">
        <v>3.8</v>
      </c>
      <c r="C59" s="9">
        <v>3.8</v>
      </c>
      <c r="D59" s="9">
        <v>3.1</v>
      </c>
    </row>
    <row r="60" spans="1:4" x14ac:dyDescent="0.25">
      <c r="A60" s="29">
        <v>43862</v>
      </c>
      <c r="B60" s="9">
        <v>3.9</v>
      </c>
      <c r="C60" s="9">
        <v>3.4</v>
      </c>
      <c r="D60" s="9">
        <v>3.3</v>
      </c>
    </row>
    <row r="61" spans="1:4" x14ac:dyDescent="0.25">
      <c r="A61" s="29">
        <v>43891</v>
      </c>
      <c r="B61" s="9">
        <v>2.6</v>
      </c>
      <c r="C61" s="9">
        <v>1.4</v>
      </c>
      <c r="D61" s="9">
        <v>2.6</v>
      </c>
    </row>
    <row r="62" spans="1:4" x14ac:dyDescent="0.25">
      <c r="A62" s="29">
        <v>43922</v>
      </c>
      <c r="B62" s="9">
        <v>-0.9</v>
      </c>
      <c r="C62" s="9">
        <v>-0.9</v>
      </c>
      <c r="D62" s="9">
        <v>0.7</v>
      </c>
    </row>
    <row r="63" spans="1:4" x14ac:dyDescent="0.25">
      <c r="A63" s="29">
        <v>43952</v>
      </c>
      <c r="B63" s="9">
        <v>-0.9</v>
      </c>
      <c r="C63" s="9">
        <v>-1.1000000000000001</v>
      </c>
      <c r="D63" s="9">
        <v>0.1</v>
      </c>
    </row>
    <row r="64" spans="1:4" x14ac:dyDescent="0.25">
      <c r="A64" s="29">
        <v>43983</v>
      </c>
      <c r="B64" s="9">
        <v>1</v>
      </c>
      <c r="C64" s="9">
        <v>0.1</v>
      </c>
      <c r="D64" s="9">
        <v>1.1000000000000001</v>
      </c>
    </row>
    <row r="65" spans="1:4" x14ac:dyDescent="0.25">
      <c r="A65" s="29">
        <v>44013</v>
      </c>
      <c r="B65" s="9">
        <v>2.2000000000000002</v>
      </c>
      <c r="C65" s="9">
        <v>1.5</v>
      </c>
      <c r="D65" s="9">
        <v>1.7</v>
      </c>
    </row>
    <row r="66" spans="1:4" x14ac:dyDescent="0.25">
      <c r="A66" s="29">
        <v>44044</v>
      </c>
      <c r="B66" s="9">
        <v>3</v>
      </c>
      <c r="C66" s="9">
        <v>3.2</v>
      </c>
      <c r="D66" s="9">
        <v>1.9</v>
      </c>
    </row>
    <row r="67" spans="1:4" x14ac:dyDescent="0.25">
      <c r="A67" s="29">
        <v>44075</v>
      </c>
      <c r="B67" s="9">
        <v>4.4000000000000004</v>
      </c>
      <c r="C67" s="9">
        <v>4.3</v>
      </c>
      <c r="D67" s="9">
        <v>2.2000000000000002</v>
      </c>
    </row>
    <row r="68" spans="1:4" x14ac:dyDescent="0.25">
      <c r="A68" s="29">
        <v>44105</v>
      </c>
      <c r="B68" s="9">
        <v>4.8</v>
      </c>
      <c r="C68" s="9">
        <v>4.8</v>
      </c>
      <c r="D68" s="9">
        <v>2.2999999999999998</v>
      </c>
    </row>
    <row r="69" spans="1:4" x14ac:dyDescent="0.25">
      <c r="A69" s="29">
        <v>44136</v>
      </c>
      <c r="B69" s="9">
        <v>4.5999999999999996</v>
      </c>
      <c r="C69" s="9">
        <v>5.4</v>
      </c>
      <c r="D69" s="9">
        <v>2.5</v>
      </c>
    </row>
    <row r="70" spans="1:4" x14ac:dyDescent="0.25">
      <c r="A70" s="29">
        <v>44166</v>
      </c>
      <c r="B70" s="9">
        <v>5</v>
      </c>
      <c r="C70" s="9">
        <v>5.8</v>
      </c>
      <c r="D70" s="9">
        <v>2.4</v>
      </c>
    </row>
    <row r="71" spans="1:4" x14ac:dyDescent="0.25">
      <c r="A71" s="29">
        <v>44197</v>
      </c>
      <c r="B71" s="9">
        <v>4.2</v>
      </c>
      <c r="C71" s="9">
        <v>5.3</v>
      </c>
      <c r="D71" s="9">
        <v>2.1</v>
      </c>
    </row>
    <row r="72" spans="1:4" x14ac:dyDescent="0.25">
      <c r="A72" s="29">
        <v>44228</v>
      </c>
      <c r="B72" s="9">
        <v>4.4000000000000004</v>
      </c>
      <c r="C72" s="9">
        <v>5.4</v>
      </c>
      <c r="D72" s="9">
        <v>1.8</v>
      </c>
    </row>
    <row r="73" spans="1:4" x14ac:dyDescent="0.25">
      <c r="A73" s="29">
        <v>44256</v>
      </c>
      <c r="B73" s="9">
        <v>5.6</v>
      </c>
      <c r="C73" s="9">
        <v>5</v>
      </c>
      <c r="D73" s="9">
        <v>2.5</v>
      </c>
    </row>
    <row r="74" spans="1:4" x14ac:dyDescent="0.25">
      <c r="A74" s="29">
        <v>44287</v>
      </c>
      <c r="B74" s="9">
        <v>9.6999999999999993</v>
      </c>
      <c r="C74" s="9">
        <v>9.9</v>
      </c>
      <c r="D74" s="9">
        <v>3.6</v>
      </c>
    </row>
    <row r="75" spans="1:4" x14ac:dyDescent="0.25">
      <c r="A75" s="29">
        <v>44317</v>
      </c>
      <c r="B75" s="9">
        <v>9.3000000000000007</v>
      </c>
      <c r="C75" s="9">
        <v>10.199999999999999</v>
      </c>
      <c r="D75" s="9">
        <v>4.3</v>
      </c>
    </row>
    <row r="76" spans="1:4" x14ac:dyDescent="0.25">
      <c r="A76" s="29">
        <v>44348</v>
      </c>
      <c r="B76" s="9">
        <v>8.1999999999999993</v>
      </c>
      <c r="C76" s="9">
        <v>8.6</v>
      </c>
      <c r="D76" s="9">
        <v>4.3</v>
      </c>
    </row>
    <row r="77" spans="1:4" x14ac:dyDescent="0.25">
      <c r="A77" s="29">
        <v>44378</v>
      </c>
      <c r="B77" s="9">
        <v>6.6</v>
      </c>
      <c r="C77" s="9">
        <v>7.8</v>
      </c>
      <c r="D77" s="9">
        <v>3.6</v>
      </c>
    </row>
    <row r="78" spans="1:4" x14ac:dyDescent="0.25">
      <c r="A78" s="29">
        <v>44409</v>
      </c>
      <c r="B78" s="9">
        <v>5.7</v>
      </c>
      <c r="C78" s="9">
        <v>6.5</v>
      </c>
      <c r="D78" s="9">
        <v>3.2</v>
      </c>
    </row>
    <row r="79" spans="1:4" x14ac:dyDescent="0.25">
      <c r="A79" s="29">
        <v>44440</v>
      </c>
      <c r="B79" s="9">
        <v>5.2</v>
      </c>
      <c r="C79" s="9"/>
      <c r="D79" s="9">
        <v>3</v>
      </c>
    </row>
    <row r="81" spans="1:1" x14ac:dyDescent="0.25">
      <c r="A81" s="77" t="s">
        <v>314</v>
      </c>
    </row>
    <row r="82" spans="1:1" x14ac:dyDescent="0.25">
      <c r="A82" s="77" t="s">
        <v>296</v>
      </c>
    </row>
  </sheetData>
  <pageMargins left="0.7" right="0.7" top="0.75" bottom="0.75" header="0.3" footer="0.3"/>
  <pageSetup paperSize="9"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7A84-E9EA-41FB-B14D-74F00206AE15}">
  <sheetPr>
    <tabColor theme="3"/>
  </sheetPr>
  <dimension ref="A1:D217"/>
  <sheetViews>
    <sheetView workbookViewId="0"/>
  </sheetViews>
  <sheetFormatPr defaultRowHeight="15" x14ac:dyDescent="0.25"/>
  <cols>
    <col min="2" max="4" width="12.5" customWidth="1"/>
  </cols>
  <sheetData>
    <row r="1" spans="1:4" ht="20.25" thickBot="1" x14ac:dyDescent="0.35">
      <c r="A1" s="78" t="str">
        <f>'Chapter 1'!A17</f>
        <v>Figure 1.16: Pay settlement medians, UK, 2004-2021</v>
      </c>
    </row>
    <row r="2" spans="1:4" ht="15.75" thickTop="1" x14ac:dyDescent="0.25"/>
    <row r="3" spans="1:4" ht="42.75" x14ac:dyDescent="0.25">
      <c r="A3" s="76" t="s">
        <v>82</v>
      </c>
      <c r="B3" s="76" t="s">
        <v>294</v>
      </c>
      <c r="C3" s="76" t="s">
        <v>315</v>
      </c>
      <c r="D3" s="76" t="s">
        <v>316</v>
      </c>
    </row>
    <row r="4" spans="1:4" x14ac:dyDescent="0.25">
      <c r="A4" s="29">
        <v>37987</v>
      </c>
      <c r="B4" s="9">
        <v>3</v>
      </c>
      <c r="C4" s="9">
        <v>3</v>
      </c>
      <c r="D4" s="9">
        <v>3</v>
      </c>
    </row>
    <row r="5" spans="1:4" x14ac:dyDescent="0.25">
      <c r="A5" s="29">
        <v>38018</v>
      </c>
      <c r="B5" s="9">
        <v>3</v>
      </c>
      <c r="C5" s="9">
        <v>3</v>
      </c>
      <c r="D5" s="9">
        <v>3</v>
      </c>
    </row>
    <row r="6" spans="1:4" x14ac:dyDescent="0.25">
      <c r="A6" s="29">
        <v>38047</v>
      </c>
      <c r="B6" s="9">
        <v>3</v>
      </c>
      <c r="C6" s="9">
        <v>3</v>
      </c>
      <c r="D6" s="9">
        <v>3</v>
      </c>
    </row>
    <row r="7" spans="1:4" x14ac:dyDescent="0.25">
      <c r="A7" s="29">
        <v>38078</v>
      </c>
      <c r="B7" s="9">
        <v>3</v>
      </c>
      <c r="C7" s="9">
        <v>3</v>
      </c>
      <c r="D7" s="9">
        <v>3.1</v>
      </c>
    </row>
    <row r="8" spans="1:4" x14ac:dyDescent="0.25">
      <c r="A8" s="29">
        <v>38108</v>
      </c>
      <c r="B8" s="9">
        <v>3</v>
      </c>
      <c r="C8" s="9">
        <v>3</v>
      </c>
      <c r="D8" s="9">
        <v>3.1</v>
      </c>
    </row>
    <row r="9" spans="1:4" x14ac:dyDescent="0.25">
      <c r="A9" s="29">
        <v>38139</v>
      </c>
      <c r="B9" s="9">
        <v>3</v>
      </c>
      <c r="C9" s="9">
        <v>3</v>
      </c>
      <c r="D9" s="9">
        <v>3.1</v>
      </c>
    </row>
    <row r="10" spans="1:4" x14ac:dyDescent="0.25">
      <c r="A10" s="29">
        <v>38169</v>
      </c>
      <c r="B10" s="9">
        <v>3</v>
      </c>
      <c r="C10" s="9">
        <v>3</v>
      </c>
      <c r="D10" s="9">
        <v>3</v>
      </c>
    </row>
    <row r="11" spans="1:4" x14ac:dyDescent="0.25">
      <c r="A11" s="29">
        <v>38200</v>
      </c>
      <c r="B11" s="9">
        <v>3</v>
      </c>
      <c r="C11" s="9">
        <v>3</v>
      </c>
      <c r="D11" s="9">
        <v>3</v>
      </c>
    </row>
    <row r="12" spans="1:4" x14ac:dyDescent="0.25">
      <c r="A12" s="29">
        <v>38231</v>
      </c>
      <c r="B12" s="9">
        <v>3</v>
      </c>
      <c r="C12" s="9">
        <v>3</v>
      </c>
      <c r="D12" s="9">
        <v>3</v>
      </c>
    </row>
    <row r="13" spans="1:4" x14ac:dyDescent="0.25">
      <c r="A13" s="29">
        <v>38261</v>
      </c>
      <c r="B13" s="9">
        <v>3</v>
      </c>
      <c r="C13" s="9">
        <v>3.2</v>
      </c>
      <c r="D13" s="9">
        <v>3</v>
      </c>
    </row>
    <row r="14" spans="1:4" x14ac:dyDescent="0.25">
      <c r="A14" s="29">
        <v>38292</v>
      </c>
      <c r="B14" s="9">
        <v>3</v>
      </c>
      <c r="C14" s="9">
        <v>3</v>
      </c>
      <c r="D14" s="9">
        <v>3.3</v>
      </c>
    </row>
    <row r="15" spans="1:4" x14ac:dyDescent="0.25">
      <c r="A15" s="29">
        <v>38322</v>
      </c>
      <c r="B15" s="9">
        <v>3</v>
      </c>
      <c r="C15" s="9">
        <v>3.1</v>
      </c>
      <c r="D15" s="9">
        <v>3.5</v>
      </c>
    </row>
    <row r="16" spans="1:4" x14ac:dyDescent="0.25">
      <c r="A16" s="29">
        <v>38353</v>
      </c>
      <c r="B16" s="9">
        <v>3</v>
      </c>
      <c r="C16" s="9">
        <v>3.3</v>
      </c>
      <c r="D16" s="9">
        <v>3.4</v>
      </c>
    </row>
    <row r="17" spans="1:4" x14ac:dyDescent="0.25">
      <c r="A17" s="29">
        <v>38384</v>
      </c>
      <c r="B17" s="9">
        <v>3</v>
      </c>
      <c r="C17" s="9">
        <v>3.3</v>
      </c>
      <c r="D17" s="9">
        <v>3.4</v>
      </c>
    </row>
    <row r="18" spans="1:4" x14ac:dyDescent="0.25">
      <c r="A18" s="29">
        <v>38412</v>
      </c>
      <c r="B18" s="9">
        <v>3</v>
      </c>
      <c r="C18" s="9">
        <v>3.3</v>
      </c>
      <c r="D18" s="9">
        <v>3.4</v>
      </c>
    </row>
    <row r="19" spans="1:4" x14ac:dyDescent="0.25">
      <c r="A19" s="29">
        <v>38443</v>
      </c>
      <c r="B19" s="9">
        <v>3</v>
      </c>
      <c r="C19" s="9">
        <v>3.2</v>
      </c>
      <c r="D19" s="9">
        <v>3.5</v>
      </c>
    </row>
    <row r="20" spans="1:4" x14ac:dyDescent="0.25">
      <c r="A20" s="29">
        <v>38473</v>
      </c>
      <c r="B20" s="9">
        <v>3</v>
      </c>
      <c r="C20" s="9">
        <v>3.2</v>
      </c>
      <c r="D20" s="9">
        <v>3.2</v>
      </c>
    </row>
    <row r="21" spans="1:4" x14ac:dyDescent="0.25">
      <c r="A21" s="29">
        <v>38504</v>
      </c>
      <c r="B21" s="9">
        <v>3</v>
      </c>
      <c r="C21" s="9">
        <v>3.1</v>
      </c>
      <c r="D21" s="9">
        <v>3.3</v>
      </c>
    </row>
    <row r="22" spans="1:4" x14ac:dyDescent="0.25">
      <c r="A22" s="29">
        <v>38534</v>
      </c>
      <c r="B22" s="9">
        <v>3</v>
      </c>
      <c r="C22" s="9">
        <v>3.1</v>
      </c>
      <c r="D22" s="9">
        <v>3.4</v>
      </c>
    </row>
    <row r="23" spans="1:4" x14ac:dyDescent="0.25">
      <c r="A23" s="29">
        <v>38565</v>
      </c>
      <c r="B23" s="9">
        <v>3</v>
      </c>
      <c r="C23" s="9">
        <v>3.3</v>
      </c>
      <c r="D23" s="9">
        <v>3.1</v>
      </c>
    </row>
    <row r="24" spans="1:4" x14ac:dyDescent="0.25">
      <c r="A24" s="29">
        <v>38596</v>
      </c>
      <c r="B24" s="9">
        <v>3</v>
      </c>
      <c r="C24" s="9">
        <v>3.2</v>
      </c>
      <c r="D24" s="9">
        <v>3</v>
      </c>
    </row>
    <row r="25" spans="1:4" x14ac:dyDescent="0.25">
      <c r="A25" s="29">
        <v>38626</v>
      </c>
      <c r="B25" s="9">
        <v>3</v>
      </c>
      <c r="C25" s="9">
        <v>3.4</v>
      </c>
      <c r="D25" s="9">
        <v>3</v>
      </c>
    </row>
    <row r="26" spans="1:4" x14ac:dyDescent="0.25">
      <c r="A26" s="29">
        <v>38657</v>
      </c>
      <c r="B26" s="9">
        <v>3</v>
      </c>
      <c r="C26" s="9">
        <v>3</v>
      </c>
      <c r="D26" s="9">
        <v>3</v>
      </c>
    </row>
    <row r="27" spans="1:4" x14ac:dyDescent="0.25">
      <c r="A27" s="29">
        <v>38687</v>
      </c>
      <c r="B27" s="9">
        <v>3</v>
      </c>
      <c r="C27" s="9">
        <v>3.2</v>
      </c>
      <c r="D27" s="9">
        <v>3.1</v>
      </c>
    </row>
    <row r="28" spans="1:4" x14ac:dyDescent="0.25">
      <c r="A28" s="29">
        <v>38718</v>
      </c>
      <c r="B28" s="9">
        <v>3</v>
      </c>
      <c r="C28" s="9">
        <v>3</v>
      </c>
      <c r="D28" s="9">
        <v>3</v>
      </c>
    </row>
    <row r="29" spans="1:4" x14ac:dyDescent="0.25">
      <c r="A29" s="29">
        <v>38749</v>
      </c>
      <c r="B29" s="9">
        <v>3</v>
      </c>
      <c r="C29" s="9">
        <v>3</v>
      </c>
      <c r="D29" s="9">
        <v>3</v>
      </c>
    </row>
    <row r="30" spans="1:4" x14ac:dyDescent="0.25">
      <c r="A30" s="29">
        <v>38777</v>
      </c>
      <c r="B30" s="9">
        <v>3</v>
      </c>
      <c r="C30" s="9">
        <v>3</v>
      </c>
      <c r="D30" s="9">
        <v>3</v>
      </c>
    </row>
    <row r="31" spans="1:4" x14ac:dyDescent="0.25">
      <c r="A31" s="29">
        <v>38808</v>
      </c>
      <c r="B31" s="9">
        <v>3</v>
      </c>
      <c r="C31" s="9">
        <v>3</v>
      </c>
      <c r="D31" s="9">
        <v>3</v>
      </c>
    </row>
    <row r="32" spans="1:4" x14ac:dyDescent="0.25">
      <c r="A32" s="29">
        <v>38838</v>
      </c>
      <c r="B32" s="9">
        <v>3</v>
      </c>
      <c r="C32" s="9">
        <v>3</v>
      </c>
      <c r="D32" s="9">
        <v>3</v>
      </c>
    </row>
    <row r="33" spans="1:4" x14ac:dyDescent="0.25">
      <c r="A33" s="29">
        <v>38869</v>
      </c>
      <c r="B33" s="9">
        <v>3</v>
      </c>
      <c r="C33" s="9">
        <v>3</v>
      </c>
      <c r="D33" s="9">
        <v>3</v>
      </c>
    </row>
    <row r="34" spans="1:4" x14ac:dyDescent="0.25">
      <c r="A34" s="29">
        <v>38899</v>
      </c>
      <c r="B34" s="9">
        <v>3</v>
      </c>
      <c r="C34" s="9">
        <v>3</v>
      </c>
      <c r="D34" s="9">
        <v>3</v>
      </c>
    </row>
    <row r="35" spans="1:4" x14ac:dyDescent="0.25">
      <c r="A35" s="29">
        <v>38930</v>
      </c>
      <c r="B35" s="9">
        <v>3</v>
      </c>
      <c r="C35" s="9">
        <v>3.1</v>
      </c>
      <c r="D35" s="9">
        <v>3</v>
      </c>
    </row>
    <row r="36" spans="1:4" x14ac:dyDescent="0.25">
      <c r="A36" s="29">
        <v>38961</v>
      </c>
      <c r="B36" s="9">
        <v>3</v>
      </c>
      <c r="C36" s="9">
        <v>3.1</v>
      </c>
      <c r="D36" s="9">
        <v>3</v>
      </c>
    </row>
    <row r="37" spans="1:4" x14ac:dyDescent="0.25">
      <c r="A37" s="29">
        <v>38991</v>
      </c>
      <c r="B37" s="9">
        <v>3</v>
      </c>
      <c r="C37" s="9">
        <v>3.3</v>
      </c>
      <c r="D37" s="9">
        <v>3</v>
      </c>
    </row>
    <row r="38" spans="1:4" x14ac:dyDescent="0.25">
      <c r="A38" s="29">
        <v>39022</v>
      </c>
      <c r="B38" s="9">
        <v>3</v>
      </c>
      <c r="C38" s="9">
        <v>3.5</v>
      </c>
      <c r="D38" s="9">
        <v>3.4</v>
      </c>
    </row>
    <row r="39" spans="1:4" x14ac:dyDescent="0.25">
      <c r="A39" s="29">
        <v>39052</v>
      </c>
      <c r="B39" s="9">
        <v>3.1</v>
      </c>
      <c r="C39" s="9">
        <v>3.5</v>
      </c>
      <c r="D39" s="9">
        <v>3.5</v>
      </c>
    </row>
    <row r="40" spans="1:4" x14ac:dyDescent="0.25">
      <c r="A40" s="29">
        <v>39083</v>
      </c>
      <c r="B40" s="9">
        <v>3.5</v>
      </c>
      <c r="C40" s="9">
        <v>3.5</v>
      </c>
      <c r="D40" s="9">
        <v>3.5</v>
      </c>
    </row>
    <row r="41" spans="1:4" x14ac:dyDescent="0.25">
      <c r="A41" s="29">
        <v>39114</v>
      </c>
      <c r="B41" s="9">
        <v>3.5</v>
      </c>
      <c r="C41" s="9">
        <v>3.5</v>
      </c>
      <c r="D41" s="9">
        <v>3.5</v>
      </c>
    </row>
    <row r="42" spans="1:4" x14ac:dyDescent="0.25">
      <c r="A42" s="29">
        <v>39142</v>
      </c>
      <c r="B42" s="9">
        <v>3.5</v>
      </c>
      <c r="C42" s="9">
        <v>3.5</v>
      </c>
      <c r="D42" s="9">
        <v>3.5</v>
      </c>
    </row>
    <row r="43" spans="1:4" x14ac:dyDescent="0.25">
      <c r="A43" s="29">
        <v>39173</v>
      </c>
      <c r="B43" s="9">
        <v>3.5</v>
      </c>
      <c r="C43" s="9">
        <v>3.5</v>
      </c>
      <c r="D43" s="9">
        <v>3.7</v>
      </c>
    </row>
    <row r="44" spans="1:4" x14ac:dyDescent="0.25">
      <c r="A44" s="29">
        <v>39203</v>
      </c>
      <c r="B44" s="9">
        <v>3.3</v>
      </c>
      <c r="C44" s="9">
        <v>3.5</v>
      </c>
      <c r="D44" s="9">
        <v>3.8</v>
      </c>
    </row>
    <row r="45" spans="1:4" x14ac:dyDescent="0.25">
      <c r="A45" s="29">
        <v>39234</v>
      </c>
      <c r="B45" s="9">
        <v>3.3</v>
      </c>
      <c r="C45" s="9">
        <v>3.5</v>
      </c>
      <c r="D45" s="9">
        <v>3.8</v>
      </c>
    </row>
    <row r="46" spans="1:4" x14ac:dyDescent="0.25">
      <c r="A46" s="29">
        <v>39264</v>
      </c>
      <c r="B46" s="9">
        <v>3.5</v>
      </c>
      <c r="C46" s="9">
        <v>3.4</v>
      </c>
      <c r="D46" s="9">
        <v>4.2</v>
      </c>
    </row>
    <row r="47" spans="1:4" x14ac:dyDescent="0.25">
      <c r="A47" s="29">
        <v>39295</v>
      </c>
      <c r="B47" s="9">
        <v>3.5</v>
      </c>
      <c r="C47" s="9">
        <v>3.5</v>
      </c>
      <c r="D47" s="9">
        <v>4</v>
      </c>
    </row>
    <row r="48" spans="1:4" x14ac:dyDescent="0.25">
      <c r="A48" s="29">
        <v>39326</v>
      </c>
      <c r="B48" s="9">
        <v>3.5</v>
      </c>
      <c r="C48" s="9">
        <v>3.4</v>
      </c>
      <c r="D48" s="9">
        <v>4</v>
      </c>
    </row>
    <row r="49" spans="1:4" x14ac:dyDescent="0.25">
      <c r="A49" s="29">
        <v>39356</v>
      </c>
      <c r="B49" s="9">
        <v>3.4</v>
      </c>
      <c r="C49" s="9">
        <v>3.2</v>
      </c>
      <c r="D49" s="9">
        <v>3.3</v>
      </c>
    </row>
    <row r="50" spans="1:4" x14ac:dyDescent="0.25">
      <c r="A50" s="29">
        <v>39387</v>
      </c>
      <c r="B50" s="9">
        <v>3.3</v>
      </c>
      <c r="C50" s="9">
        <v>3.5</v>
      </c>
      <c r="D50" s="9">
        <v>3.5</v>
      </c>
    </row>
    <row r="51" spans="1:4" x14ac:dyDescent="0.25">
      <c r="A51" s="29">
        <v>39417</v>
      </c>
      <c r="B51" s="9">
        <v>3.5</v>
      </c>
      <c r="C51" s="9">
        <v>3.3</v>
      </c>
      <c r="D51" s="9">
        <v>3.9</v>
      </c>
    </row>
    <row r="52" spans="1:4" x14ac:dyDescent="0.25">
      <c r="A52" s="29">
        <v>39448</v>
      </c>
      <c r="B52" s="9">
        <v>3.5</v>
      </c>
      <c r="C52" s="9">
        <v>3.5</v>
      </c>
      <c r="D52" s="9">
        <v>4</v>
      </c>
    </row>
    <row r="53" spans="1:4" x14ac:dyDescent="0.25">
      <c r="A53" s="29">
        <v>39479</v>
      </c>
      <c r="B53" s="9">
        <v>3.5</v>
      </c>
      <c r="C53" s="9">
        <v>3.5</v>
      </c>
      <c r="D53" s="9">
        <v>4</v>
      </c>
    </row>
    <row r="54" spans="1:4" x14ac:dyDescent="0.25">
      <c r="A54" s="29">
        <v>39508</v>
      </c>
      <c r="B54" s="9">
        <v>3.5</v>
      </c>
      <c r="C54" s="9">
        <v>3.5</v>
      </c>
      <c r="D54" s="9">
        <v>4</v>
      </c>
    </row>
    <row r="55" spans="1:4" x14ac:dyDescent="0.25">
      <c r="A55" s="29">
        <v>39539</v>
      </c>
      <c r="B55" s="9">
        <v>3</v>
      </c>
      <c r="C55" s="9">
        <v>3.6</v>
      </c>
      <c r="D55" s="9">
        <v>3.7</v>
      </c>
    </row>
    <row r="56" spans="1:4" x14ac:dyDescent="0.25">
      <c r="A56" s="29">
        <v>39569</v>
      </c>
      <c r="B56" s="9">
        <v>3.1</v>
      </c>
      <c r="C56" s="9">
        <v>3.6</v>
      </c>
      <c r="D56" s="9">
        <v>3.8</v>
      </c>
    </row>
    <row r="57" spans="1:4" x14ac:dyDescent="0.25">
      <c r="A57" s="29">
        <v>39600</v>
      </c>
      <c r="B57" s="9">
        <v>3.2</v>
      </c>
      <c r="C57" s="9">
        <v>3.5</v>
      </c>
      <c r="D57" s="9">
        <v>3.8</v>
      </c>
    </row>
    <row r="58" spans="1:4" x14ac:dyDescent="0.25">
      <c r="A58" s="29">
        <v>39630</v>
      </c>
      <c r="B58" s="9">
        <v>3.5</v>
      </c>
      <c r="C58" s="9">
        <v>3.5</v>
      </c>
      <c r="D58" s="9">
        <v>4</v>
      </c>
    </row>
    <row r="59" spans="1:4" x14ac:dyDescent="0.25">
      <c r="A59" s="29">
        <v>39661</v>
      </c>
      <c r="B59" s="9">
        <v>3.5</v>
      </c>
      <c r="C59" s="9">
        <v>3.7</v>
      </c>
      <c r="D59" s="9">
        <v>3.8</v>
      </c>
    </row>
    <row r="60" spans="1:4" x14ac:dyDescent="0.25">
      <c r="A60" s="29">
        <v>39692</v>
      </c>
      <c r="B60" s="9">
        <v>3.5</v>
      </c>
      <c r="C60" s="9">
        <v>3.7</v>
      </c>
      <c r="D60" s="9">
        <v>3.5</v>
      </c>
    </row>
    <row r="61" spans="1:4" x14ac:dyDescent="0.25">
      <c r="A61" s="29">
        <v>39722</v>
      </c>
      <c r="B61" s="9">
        <v>3.5</v>
      </c>
      <c r="C61" s="9">
        <v>3.6</v>
      </c>
      <c r="D61" s="9">
        <v>3.5</v>
      </c>
    </row>
    <row r="62" spans="1:4" x14ac:dyDescent="0.25">
      <c r="A62" s="29">
        <v>39753</v>
      </c>
      <c r="B62" s="9">
        <v>3.8</v>
      </c>
      <c r="C62" s="9">
        <v>3.6</v>
      </c>
      <c r="D62" s="9">
        <v>3.6</v>
      </c>
    </row>
    <row r="63" spans="1:4" x14ac:dyDescent="0.25">
      <c r="A63" s="29">
        <v>39783</v>
      </c>
      <c r="B63" s="9">
        <v>3.7</v>
      </c>
      <c r="C63" s="9">
        <v>3.7</v>
      </c>
      <c r="D63" s="9">
        <v>3</v>
      </c>
    </row>
    <row r="64" spans="1:4" x14ac:dyDescent="0.25">
      <c r="A64" s="29">
        <v>39814</v>
      </c>
      <c r="B64" s="9">
        <v>2.5</v>
      </c>
      <c r="C64" s="9">
        <v>3</v>
      </c>
      <c r="D64" s="9">
        <v>3</v>
      </c>
    </row>
    <row r="65" spans="1:4" x14ac:dyDescent="0.25">
      <c r="A65" s="29">
        <v>39845</v>
      </c>
      <c r="B65" s="9">
        <v>2</v>
      </c>
      <c r="C65" s="9">
        <v>3</v>
      </c>
      <c r="D65" s="9">
        <v>3</v>
      </c>
    </row>
    <row r="66" spans="1:4" x14ac:dyDescent="0.25">
      <c r="A66" s="29">
        <v>39873</v>
      </c>
      <c r="B66" s="9">
        <v>1.6</v>
      </c>
      <c r="C66" s="9">
        <v>3</v>
      </c>
      <c r="D66" s="9">
        <v>2.8</v>
      </c>
    </row>
    <row r="67" spans="1:4" x14ac:dyDescent="0.25">
      <c r="A67" s="29">
        <v>39904</v>
      </c>
      <c r="B67" s="9">
        <v>1</v>
      </c>
      <c r="C67" s="9">
        <v>2</v>
      </c>
      <c r="D67" s="9">
        <v>2</v>
      </c>
    </row>
    <row r="68" spans="1:4" x14ac:dyDescent="0.25">
      <c r="A68" s="29">
        <v>39934</v>
      </c>
      <c r="B68" s="9">
        <v>0.4</v>
      </c>
      <c r="C68" s="9">
        <v>2</v>
      </c>
      <c r="D68" s="9">
        <v>2</v>
      </c>
    </row>
    <row r="69" spans="1:4" x14ac:dyDescent="0.25">
      <c r="A69" s="29">
        <v>39965</v>
      </c>
      <c r="B69" s="9">
        <v>1</v>
      </c>
      <c r="C69" s="9">
        <v>1.5</v>
      </c>
      <c r="D69" s="9">
        <v>1.5</v>
      </c>
    </row>
    <row r="70" spans="1:4" x14ac:dyDescent="0.25">
      <c r="A70" s="29">
        <v>39995</v>
      </c>
      <c r="B70" s="9">
        <v>0</v>
      </c>
      <c r="C70" s="9">
        <v>1</v>
      </c>
      <c r="D70" s="9">
        <v>2</v>
      </c>
    </row>
    <row r="71" spans="1:4" x14ac:dyDescent="0.25">
      <c r="A71" s="29">
        <v>40026</v>
      </c>
      <c r="B71" s="9">
        <v>0</v>
      </c>
      <c r="C71" s="9">
        <v>1.3</v>
      </c>
      <c r="D71" s="9">
        <v>1.9</v>
      </c>
    </row>
    <row r="72" spans="1:4" x14ac:dyDescent="0.25">
      <c r="A72" s="29">
        <v>40057</v>
      </c>
      <c r="B72" s="9">
        <v>1</v>
      </c>
      <c r="C72" s="9">
        <v>2</v>
      </c>
      <c r="D72" s="9">
        <v>1.9</v>
      </c>
    </row>
    <row r="73" spans="1:4" x14ac:dyDescent="0.25">
      <c r="A73" s="29">
        <v>40087</v>
      </c>
      <c r="B73" s="9">
        <v>1.2</v>
      </c>
      <c r="C73" s="9">
        <v>2</v>
      </c>
      <c r="D73" s="9">
        <v>1.7</v>
      </c>
    </row>
    <row r="74" spans="1:4" x14ac:dyDescent="0.25">
      <c r="A74" s="29">
        <v>40118</v>
      </c>
      <c r="B74" s="9">
        <v>1.2</v>
      </c>
      <c r="C74" s="9">
        <v>1.7</v>
      </c>
      <c r="D74" s="9">
        <v>1.5</v>
      </c>
    </row>
    <row r="75" spans="1:4" x14ac:dyDescent="0.25">
      <c r="A75" s="29">
        <v>40148</v>
      </c>
      <c r="B75" s="9">
        <v>1.2</v>
      </c>
      <c r="C75" s="9">
        <v>1.5</v>
      </c>
      <c r="D75" s="9">
        <v>1.5</v>
      </c>
    </row>
    <row r="76" spans="1:4" x14ac:dyDescent="0.25">
      <c r="A76" s="29">
        <v>40179</v>
      </c>
      <c r="B76" s="9">
        <v>0.3</v>
      </c>
      <c r="C76" s="9">
        <v>1.9</v>
      </c>
      <c r="D76" s="9">
        <v>1.9</v>
      </c>
    </row>
    <row r="77" spans="1:4" x14ac:dyDescent="0.25">
      <c r="A77" s="29">
        <v>40210</v>
      </c>
      <c r="B77" s="9">
        <v>0.8</v>
      </c>
      <c r="C77" s="9">
        <v>1.8</v>
      </c>
      <c r="D77" s="9">
        <v>2</v>
      </c>
    </row>
    <row r="78" spans="1:4" x14ac:dyDescent="0.25">
      <c r="A78" s="29">
        <v>40238</v>
      </c>
      <c r="B78" s="9">
        <v>1</v>
      </c>
      <c r="C78" s="9">
        <v>1.9</v>
      </c>
      <c r="D78" s="9">
        <v>1.9</v>
      </c>
    </row>
    <row r="79" spans="1:4" x14ac:dyDescent="0.25">
      <c r="A79" s="29">
        <v>40269</v>
      </c>
      <c r="B79" s="9">
        <v>1.4</v>
      </c>
      <c r="C79" s="9">
        <v>2</v>
      </c>
      <c r="D79" s="9">
        <v>2</v>
      </c>
    </row>
    <row r="80" spans="1:4" x14ac:dyDescent="0.25">
      <c r="A80" s="29">
        <v>40299</v>
      </c>
      <c r="B80" s="9">
        <v>1.5</v>
      </c>
      <c r="C80" s="9">
        <v>2</v>
      </c>
      <c r="D80" s="9">
        <v>2</v>
      </c>
    </row>
    <row r="81" spans="1:4" x14ac:dyDescent="0.25">
      <c r="A81" s="29">
        <v>40330</v>
      </c>
      <c r="B81" s="9">
        <v>1.5</v>
      </c>
      <c r="C81" s="9">
        <v>2</v>
      </c>
      <c r="D81" s="9">
        <v>2.1</v>
      </c>
    </row>
    <row r="82" spans="1:4" x14ac:dyDescent="0.25">
      <c r="A82" s="29">
        <v>40360</v>
      </c>
      <c r="B82" s="9">
        <v>2</v>
      </c>
      <c r="C82" s="9">
        <v>2</v>
      </c>
      <c r="D82" s="9">
        <v>2.2000000000000002</v>
      </c>
    </row>
    <row r="83" spans="1:4" x14ac:dyDescent="0.25">
      <c r="A83" s="29">
        <v>40391</v>
      </c>
      <c r="B83" s="9">
        <v>1.8</v>
      </c>
      <c r="C83" s="9">
        <v>2</v>
      </c>
      <c r="D83" s="9">
        <v>2.2000000000000002</v>
      </c>
    </row>
    <row r="84" spans="1:4" x14ac:dyDescent="0.25">
      <c r="A84" s="29">
        <v>40422</v>
      </c>
      <c r="B84" s="9">
        <v>2</v>
      </c>
      <c r="C84" s="9">
        <v>2</v>
      </c>
      <c r="D84" s="9">
        <v>2.1</v>
      </c>
    </row>
    <row r="85" spans="1:4" x14ac:dyDescent="0.25">
      <c r="A85" s="29">
        <v>40452</v>
      </c>
      <c r="B85" s="9">
        <v>2</v>
      </c>
      <c r="C85" s="9">
        <v>2</v>
      </c>
      <c r="D85" s="9">
        <v>2.2999999999999998</v>
      </c>
    </row>
    <row r="86" spans="1:4" x14ac:dyDescent="0.25">
      <c r="A86" s="29">
        <v>40483</v>
      </c>
      <c r="B86" s="9">
        <v>2.2000000000000002</v>
      </c>
      <c r="C86" s="9">
        <v>2.1</v>
      </c>
      <c r="D86" s="9">
        <v>2.5</v>
      </c>
    </row>
    <row r="87" spans="1:4" x14ac:dyDescent="0.25">
      <c r="A87" s="29">
        <v>40513</v>
      </c>
      <c r="B87" s="9">
        <v>2.2000000000000002</v>
      </c>
      <c r="C87" s="9">
        <v>2.2000000000000002</v>
      </c>
      <c r="D87" s="9">
        <v>2.5</v>
      </c>
    </row>
    <row r="88" spans="1:4" x14ac:dyDescent="0.25">
      <c r="A88" s="29">
        <v>40544</v>
      </c>
      <c r="B88" s="9">
        <v>2.2999999999999998</v>
      </c>
      <c r="C88" s="9">
        <v>2.6</v>
      </c>
      <c r="D88" s="9">
        <v>3</v>
      </c>
    </row>
    <row r="89" spans="1:4" x14ac:dyDescent="0.25">
      <c r="A89" s="29">
        <v>40575</v>
      </c>
      <c r="B89" s="9">
        <v>2.2999999999999998</v>
      </c>
      <c r="C89" s="9">
        <v>2.6</v>
      </c>
      <c r="D89" s="9">
        <v>3</v>
      </c>
    </row>
    <row r="90" spans="1:4" x14ac:dyDescent="0.25">
      <c r="A90" s="29">
        <v>40603</v>
      </c>
      <c r="B90" s="9">
        <v>2.2999999999999998</v>
      </c>
      <c r="C90" s="9">
        <v>2.7</v>
      </c>
      <c r="D90" s="9">
        <v>3</v>
      </c>
    </row>
    <row r="91" spans="1:4" x14ac:dyDescent="0.25">
      <c r="A91" s="29">
        <v>40634</v>
      </c>
      <c r="B91" s="9">
        <v>2</v>
      </c>
      <c r="C91" s="9">
        <v>2.5</v>
      </c>
      <c r="D91" s="9">
        <v>3</v>
      </c>
    </row>
    <row r="92" spans="1:4" x14ac:dyDescent="0.25">
      <c r="A92" s="29">
        <v>40664</v>
      </c>
      <c r="B92" s="9">
        <v>2</v>
      </c>
      <c r="C92" s="9">
        <v>2.5</v>
      </c>
      <c r="D92" s="9">
        <v>2.8</v>
      </c>
    </row>
    <row r="93" spans="1:4" x14ac:dyDescent="0.25">
      <c r="A93" s="29">
        <v>40695</v>
      </c>
      <c r="B93" s="9">
        <v>2</v>
      </c>
      <c r="C93" s="9">
        <v>2.5</v>
      </c>
      <c r="D93" s="9">
        <v>3</v>
      </c>
    </row>
    <row r="94" spans="1:4" x14ac:dyDescent="0.25">
      <c r="A94" s="29">
        <v>40725</v>
      </c>
      <c r="B94" s="9">
        <v>2.2999999999999998</v>
      </c>
      <c r="C94" s="9">
        <v>2.6</v>
      </c>
      <c r="D94" s="9">
        <v>2.8</v>
      </c>
    </row>
    <row r="95" spans="1:4" x14ac:dyDescent="0.25">
      <c r="A95" s="29">
        <v>40756</v>
      </c>
      <c r="B95" s="9">
        <v>2</v>
      </c>
      <c r="C95" s="9">
        <v>2.2000000000000002</v>
      </c>
      <c r="D95" s="9">
        <v>2.5</v>
      </c>
    </row>
    <row r="96" spans="1:4" x14ac:dyDescent="0.25">
      <c r="A96" s="29">
        <v>40787</v>
      </c>
      <c r="B96" s="9">
        <v>2</v>
      </c>
      <c r="C96" s="9">
        <v>2.4</v>
      </c>
      <c r="D96" s="9">
        <v>2.5</v>
      </c>
    </row>
    <row r="97" spans="1:4" x14ac:dyDescent="0.25">
      <c r="A97" s="29">
        <v>40817</v>
      </c>
      <c r="B97" s="9">
        <v>2</v>
      </c>
      <c r="C97" s="9">
        <v>2.1</v>
      </c>
      <c r="D97" s="9">
        <v>2.1</v>
      </c>
    </row>
    <row r="98" spans="1:4" x14ac:dyDescent="0.25">
      <c r="A98" s="29">
        <v>40848</v>
      </c>
      <c r="B98" s="9">
        <v>2.2000000000000002</v>
      </c>
      <c r="C98" s="9">
        <v>2.5</v>
      </c>
      <c r="D98" s="9">
        <v>2.5</v>
      </c>
    </row>
    <row r="99" spans="1:4" x14ac:dyDescent="0.25">
      <c r="A99" s="29">
        <v>40878</v>
      </c>
      <c r="B99" s="9">
        <v>2.5</v>
      </c>
      <c r="C99" s="9">
        <v>2.5</v>
      </c>
      <c r="D99" s="9">
        <v>2.5</v>
      </c>
    </row>
    <row r="100" spans="1:4" x14ac:dyDescent="0.25">
      <c r="A100" s="29">
        <v>40909</v>
      </c>
      <c r="B100" s="9">
        <v>2.6</v>
      </c>
      <c r="C100" s="9">
        <v>3</v>
      </c>
      <c r="D100" s="9">
        <v>3</v>
      </c>
    </row>
    <row r="101" spans="1:4" x14ac:dyDescent="0.25">
      <c r="A101" s="29">
        <v>40940</v>
      </c>
      <c r="B101" s="9">
        <v>2.5</v>
      </c>
      <c r="C101" s="9">
        <v>3</v>
      </c>
      <c r="D101" s="9">
        <v>3</v>
      </c>
    </row>
    <row r="102" spans="1:4" x14ac:dyDescent="0.25">
      <c r="A102" s="29">
        <v>40969</v>
      </c>
      <c r="B102" s="9">
        <v>2.5</v>
      </c>
      <c r="C102" s="9">
        <v>3</v>
      </c>
      <c r="D102" s="9">
        <v>2.8</v>
      </c>
    </row>
    <row r="103" spans="1:4" x14ac:dyDescent="0.25">
      <c r="A103" s="29">
        <v>41000</v>
      </c>
      <c r="B103" s="9">
        <v>2</v>
      </c>
      <c r="C103" s="9">
        <v>2.5</v>
      </c>
      <c r="D103" s="9">
        <v>2.5</v>
      </c>
    </row>
    <row r="104" spans="1:4" x14ac:dyDescent="0.25">
      <c r="A104" s="29">
        <v>41030</v>
      </c>
      <c r="B104" s="9">
        <v>2</v>
      </c>
      <c r="C104" s="9">
        <v>2.5</v>
      </c>
      <c r="D104" s="9">
        <v>2.5</v>
      </c>
    </row>
    <row r="105" spans="1:4" x14ac:dyDescent="0.25">
      <c r="A105" s="29">
        <v>41061</v>
      </c>
      <c r="B105" s="9">
        <v>2</v>
      </c>
      <c r="C105" s="9">
        <v>2.5</v>
      </c>
      <c r="D105" s="9">
        <v>2.5</v>
      </c>
    </row>
    <row r="106" spans="1:4" x14ac:dyDescent="0.25">
      <c r="A106" s="29">
        <v>41091</v>
      </c>
      <c r="B106" s="9">
        <v>2.5</v>
      </c>
      <c r="C106" s="9">
        <v>2.5</v>
      </c>
      <c r="D106" s="9">
        <v>2.5</v>
      </c>
    </row>
    <row r="107" spans="1:4" x14ac:dyDescent="0.25">
      <c r="A107" s="29">
        <v>41122</v>
      </c>
      <c r="B107" s="9">
        <v>2</v>
      </c>
      <c r="C107" s="9">
        <v>2</v>
      </c>
      <c r="D107" s="9">
        <v>2</v>
      </c>
    </row>
    <row r="108" spans="1:4" x14ac:dyDescent="0.25">
      <c r="A108" s="29">
        <v>41153</v>
      </c>
      <c r="B108" s="9">
        <v>2</v>
      </c>
      <c r="C108" s="9">
        <v>2</v>
      </c>
      <c r="D108" s="9">
        <v>1.8</v>
      </c>
    </row>
    <row r="109" spans="1:4" x14ac:dyDescent="0.25">
      <c r="A109" s="29">
        <v>41183</v>
      </c>
      <c r="B109" s="9">
        <v>1.9</v>
      </c>
      <c r="C109" s="9">
        <v>2</v>
      </c>
      <c r="D109" s="9">
        <v>1.5</v>
      </c>
    </row>
    <row r="110" spans="1:4" x14ac:dyDescent="0.25">
      <c r="A110" s="29">
        <v>41214</v>
      </c>
      <c r="B110" s="9">
        <v>2</v>
      </c>
      <c r="C110" s="9">
        <v>2</v>
      </c>
      <c r="D110" s="9">
        <v>2</v>
      </c>
    </row>
    <row r="111" spans="1:4" x14ac:dyDescent="0.25">
      <c r="A111" s="29">
        <v>41244</v>
      </c>
      <c r="B111" s="9">
        <v>2</v>
      </c>
      <c r="C111" s="9">
        <v>2</v>
      </c>
      <c r="D111" s="9">
        <v>2</v>
      </c>
    </row>
    <row r="112" spans="1:4" x14ac:dyDescent="0.25">
      <c r="A112" s="29">
        <v>41275</v>
      </c>
      <c r="B112" s="9">
        <v>2.2999999999999998</v>
      </c>
      <c r="C112" s="9">
        <v>2.5</v>
      </c>
      <c r="D112" s="9">
        <v>2.6</v>
      </c>
    </row>
    <row r="113" spans="1:4" x14ac:dyDescent="0.25">
      <c r="A113" s="29">
        <v>41306</v>
      </c>
      <c r="B113" s="9">
        <v>2.2000000000000002</v>
      </c>
      <c r="C113" s="9">
        <v>2.5</v>
      </c>
      <c r="D113" s="9">
        <v>2.5</v>
      </c>
    </row>
    <row r="114" spans="1:4" x14ac:dyDescent="0.25">
      <c r="A114" s="29">
        <v>41334</v>
      </c>
      <c r="B114" s="9">
        <v>2.1</v>
      </c>
      <c r="C114" s="9">
        <v>2.5</v>
      </c>
      <c r="D114" s="9">
        <v>2.5</v>
      </c>
    </row>
    <row r="115" spans="1:4" x14ac:dyDescent="0.25">
      <c r="A115" s="29">
        <v>41365</v>
      </c>
      <c r="B115" s="9">
        <v>2</v>
      </c>
      <c r="C115" s="9">
        <v>2.5</v>
      </c>
      <c r="D115" s="9">
        <v>2.5</v>
      </c>
    </row>
    <row r="116" spans="1:4" x14ac:dyDescent="0.25">
      <c r="A116" s="29">
        <v>41395</v>
      </c>
      <c r="B116" s="9">
        <v>2</v>
      </c>
      <c r="C116" s="9">
        <v>2.5</v>
      </c>
      <c r="D116" s="9">
        <v>2.5</v>
      </c>
    </row>
    <row r="117" spans="1:4" x14ac:dyDescent="0.25">
      <c r="A117" s="29">
        <v>41426</v>
      </c>
      <c r="B117" s="9">
        <v>2</v>
      </c>
      <c r="C117" s="9">
        <v>2.5</v>
      </c>
      <c r="D117" s="9">
        <v>2.4</v>
      </c>
    </row>
    <row r="118" spans="1:4" x14ac:dyDescent="0.25">
      <c r="A118" s="29">
        <v>41456</v>
      </c>
      <c r="B118" s="9">
        <v>2</v>
      </c>
      <c r="C118" s="9">
        <v>2.4</v>
      </c>
      <c r="D118" s="9">
        <v>2.4</v>
      </c>
    </row>
    <row r="119" spans="1:4" x14ac:dyDescent="0.25">
      <c r="A119" s="29">
        <v>41487</v>
      </c>
      <c r="B119" s="9">
        <v>2</v>
      </c>
      <c r="C119" s="9">
        <v>2</v>
      </c>
      <c r="D119" s="9">
        <v>2.2999999999999998</v>
      </c>
    </row>
    <row r="120" spans="1:4" x14ac:dyDescent="0.25">
      <c r="A120" s="29">
        <v>41518</v>
      </c>
      <c r="B120" s="9">
        <v>2</v>
      </c>
      <c r="C120" s="9">
        <v>2</v>
      </c>
      <c r="D120" s="9">
        <v>2.2999999999999998</v>
      </c>
    </row>
    <row r="121" spans="1:4" x14ac:dyDescent="0.25">
      <c r="A121" s="29">
        <v>41548</v>
      </c>
      <c r="B121" s="9">
        <v>2</v>
      </c>
      <c r="C121" s="9">
        <v>2</v>
      </c>
      <c r="D121" s="9">
        <v>2</v>
      </c>
    </row>
    <row r="122" spans="1:4" x14ac:dyDescent="0.25">
      <c r="A122" s="29">
        <v>41579</v>
      </c>
      <c r="B122" s="9">
        <v>2</v>
      </c>
      <c r="C122" s="9">
        <v>2</v>
      </c>
      <c r="D122" s="9">
        <v>2.1</v>
      </c>
    </row>
    <row r="123" spans="1:4" x14ac:dyDescent="0.25">
      <c r="A123" s="29">
        <v>41609</v>
      </c>
      <c r="B123" s="9">
        <v>2</v>
      </c>
      <c r="C123" s="9">
        <v>2</v>
      </c>
      <c r="D123" s="9">
        <v>2.2999999999999998</v>
      </c>
    </row>
    <row r="124" spans="1:4" x14ac:dyDescent="0.25">
      <c r="A124" s="29">
        <v>41640</v>
      </c>
      <c r="B124" s="9">
        <v>2.4</v>
      </c>
      <c r="C124" s="9">
        <v>2.5</v>
      </c>
      <c r="D124" s="9">
        <v>2.5</v>
      </c>
    </row>
    <row r="125" spans="1:4" x14ac:dyDescent="0.25">
      <c r="A125" s="29">
        <v>41671</v>
      </c>
      <c r="B125" s="9">
        <v>2.4</v>
      </c>
      <c r="C125" s="9">
        <v>2.5</v>
      </c>
      <c r="D125" s="9">
        <v>2.5</v>
      </c>
    </row>
    <row r="126" spans="1:4" x14ac:dyDescent="0.25">
      <c r="A126" s="29">
        <v>41699</v>
      </c>
      <c r="B126" s="9">
        <v>2.5</v>
      </c>
      <c r="C126" s="9">
        <v>2.5</v>
      </c>
      <c r="D126" s="9">
        <v>2.2999999999999998</v>
      </c>
    </row>
    <row r="127" spans="1:4" x14ac:dyDescent="0.25">
      <c r="A127" s="29">
        <v>41730</v>
      </c>
      <c r="B127" s="9">
        <v>2</v>
      </c>
      <c r="C127" s="9">
        <v>2.5</v>
      </c>
      <c r="D127" s="9">
        <v>2</v>
      </c>
    </row>
    <row r="128" spans="1:4" x14ac:dyDescent="0.25">
      <c r="A128" s="29">
        <v>41760</v>
      </c>
      <c r="B128" s="9">
        <v>2</v>
      </c>
      <c r="C128" s="9">
        <v>2</v>
      </c>
      <c r="D128" s="9">
        <v>2.2999999999999998</v>
      </c>
    </row>
    <row r="129" spans="1:4" x14ac:dyDescent="0.25">
      <c r="A129" s="29">
        <v>41791</v>
      </c>
      <c r="B129" s="9">
        <v>2</v>
      </c>
      <c r="C129" s="9">
        <v>2</v>
      </c>
      <c r="D129" s="9">
        <v>2.5</v>
      </c>
    </row>
    <row r="130" spans="1:4" x14ac:dyDescent="0.25">
      <c r="A130" s="29">
        <v>41821</v>
      </c>
      <c r="B130" s="9">
        <v>2</v>
      </c>
      <c r="C130" s="9">
        <v>2</v>
      </c>
      <c r="D130" s="9">
        <v>2.4</v>
      </c>
    </row>
    <row r="131" spans="1:4" x14ac:dyDescent="0.25">
      <c r="A131" s="29">
        <v>41852</v>
      </c>
      <c r="B131" s="9">
        <v>2</v>
      </c>
      <c r="C131" s="9">
        <v>2.2999999999999998</v>
      </c>
      <c r="D131" s="9">
        <v>1.8</v>
      </c>
    </row>
    <row r="132" spans="1:4" x14ac:dyDescent="0.25">
      <c r="A132" s="29">
        <v>41883</v>
      </c>
      <c r="B132" s="9">
        <v>2</v>
      </c>
      <c r="C132" s="9">
        <v>2.2999999999999998</v>
      </c>
      <c r="D132" s="9">
        <v>2</v>
      </c>
    </row>
    <row r="133" spans="1:4" x14ac:dyDescent="0.25">
      <c r="A133" s="29">
        <v>41913</v>
      </c>
      <c r="B133" s="9">
        <v>2</v>
      </c>
      <c r="C133" s="9">
        <v>2.2999999999999998</v>
      </c>
      <c r="D133" s="9">
        <v>2.5</v>
      </c>
    </row>
    <row r="134" spans="1:4" x14ac:dyDescent="0.25">
      <c r="A134" s="29">
        <v>41944</v>
      </c>
      <c r="B134" s="9">
        <v>2</v>
      </c>
      <c r="C134" s="9">
        <v>2</v>
      </c>
      <c r="D134" s="9">
        <v>2.25</v>
      </c>
    </row>
    <row r="135" spans="1:4" x14ac:dyDescent="0.25">
      <c r="A135" s="29">
        <v>41974</v>
      </c>
      <c r="B135" s="9">
        <v>2</v>
      </c>
      <c r="C135" s="9">
        <v>2</v>
      </c>
      <c r="D135" s="9">
        <v>2.5</v>
      </c>
    </row>
    <row r="136" spans="1:4" x14ac:dyDescent="0.25">
      <c r="A136" s="29">
        <v>42005</v>
      </c>
      <c r="B136" s="9">
        <v>2</v>
      </c>
      <c r="C136" s="9">
        <v>2.2999999999999998</v>
      </c>
      <c r="D136" s="9">
        <v>2</v>
      </c>
    </row>
    <row r="137" spans="1:4" x14ac:dyDescent="0.25">
      <c r="A137" s="29">
        <v>42036</v>
      </c>
      <c r="B137" s="9">
        <v>2</v>
      </c>
      <c r="C137" s="9">
        <v>2.2999999999999998</v>
      </c>
      <c r="D137" s="9">
        <v>1.875</v>
      </c>
    </row>
    <row r="138" spans="1:4" x14ac:dyDescent="0.25">
      <c r="A138" s="29">
        <v>42064</v>
      </c>
      <c r="B138" s="9">
        <v>2</v>
      </c>
      <c r="C138" s="9">
        <v>2.2999999999999998</v>
      </c>
      <c r="D138" s="9">
        <v>2.1</v>
      </c>
    </row>
    <row r="139" spans="1:4" x14ac:dyDescent="0.25">
      <c r="A139" s="29">
        <v>42095</v>
      </c>
      <c r="B139" s="9">
        <v>2</v>
      </c>
      <c r="C139" s="9">
        <v>2.2999999999999998</v>
      </c>
      <c r="D139" s="9">
        <v>2</v>
      </c>
    </row>
    <row r="140" spans="1:4" x14ac:dyDescent="0.25">
      <c r="A140" s="29">
        <v>42125</v>
      </c>
      <c r="B140" s="9">
        <v>2</v>
      </c>
      <c r="C140" s="9">
        <v>2.2999999999999998</v>
      </c>
      <c r="D140" s="9">
        <v>2</v>
      </c>
    </row>
    <row r="141" spans="1:4" x14ac:dyDescent="0.25">
      <c r="A141" s="29">
        <v>42156</v>
      </c>
      <c r="B141" s="9">
        <v>2</v>
      </c>
      <c r="C141" s="9">
        <v>2.2999999999999998</v>
      </c>
      <c r="D141" s="9">
        <v>2.02</v>
      </c>
    </row>
    <row r="142" spans="1:4" x14ac:dyDescent="0.25">
      <c r="A142" s="29">
        <v>42186</v>
      </c>
      <c r="B142" s="9">
        <v>2</v>
      </c>
      <c r="C142" s="9">
        <v>2</v>
      </c>
      <c r="D142" s="9">
        <v>2.2000000000000002</v>
      </c>
    </row>
    <row r="143" spans="1:4" x14ac:dyDescent="0.25">
      <c r="A143" s="29">
        <v>42217</v>
      </c>
      <c r="B143" s="9">
        <v>2</v>
      </c>
      <c r="C143" s="9">
        <v>2</v>
      </c>
      <c r="D143" s="9">
        <v>1.4</v>
      </c>
    </row>
    <row r="144" spans="1:4" x14ac:dyDescent="0.25">
      <c r="A144" s="29">
        <v>42248</v>
      </c>
      <c r="B144" s="9">
        <v>2</v>
      </c>
      <c r="C144" s="9">
        <v>2</v>
      </c>
      <c r="D144" s="9">
        <v>2</v>
      </c>
    </row>
    <row r="145" spans="1:4" x14ac:dyDescent="0.25">
      <c r="A145" s="29">
        <v>42278</v>
      </c>
      <c r="B145" s="9">
        <v>2</v>
      </c>
      <c r="C145" s="9">
        <v>2</v>
      </c>
      <c r="D145" s="9">
        <v>2.4</v>
      </c>
    </row>
    <row r="146" spans="1:4" x14ac:dyDescent="0.25">
      <c r="A146" s="29">
        <v>42309</v>
      </c>
      <c r="B146" s="9">
        <v>2</v>
      </c>
      <c r="C146" s="9">
        <v>2.4</v>
      </c>
      <c r="D146" s="9">
        <v>2.8</v>
      </c>
    </row>
    <row r="147" spans="1:4" x14ac:dyDescent="0.25">
      <c r="A147" s="29">
        <v>42339</v>
      </c>
      <c r="B147" s="9">
        <v>2</v>
      </c>
      <c r="C147" s="9">
        <v>2.5</v>
      </c>
      <c r="D147" s="9">
        <v>2.1</v>
      </c>
    </row>
    <row r="148" spans="1:4" x14ac:dyDescent="0.25">
      <c r="A148" s="29">
        <v>42370</v>
      </c>
      <c r="B148" s="9">
        <v>2</v>
      </c>
      <c r="C148" s="9">
        <v>2</v>
      </c>
      <c r="D148" s="9">
        <v>2</v>
      </c>
    </row>
    <row r="149" spans="1:4" x14ac:dyDescent="0.25">
      <c r="A149" s="29">
        <v>42401</v>
      </c>
      <c r="B149" s="9">
        <v>2</v>
      </c>
      <c r="C149" s="9">
        <v>2</v>
      </c>
      <c r="D149" s="9">
        <v>2.2000000000000002</v>
      </c>
    </row>
    <row r="150" spans="1:4" x14ac:dyDescent="0.25">
      <c r="A150" s="29">
        <v>42430</v>
      </c>
      <c r="B150" s="9">
        <v>2</v>
      </c>
      <c r="C150" s="9">
        <v>2</v>
      </c>
      <c r="D150" s="9">
        <v>2.2999999999999998</v>
      </c>
    </row>
    <row r="151" spans="1:4" x14ac:dyDescent="0.25">
      <c r="A151" s="29">
        <v>42461</v>
      </c>
      <c r="B151" s="9">
        <v>1.8</v>
      </c>
      <c r="C151" s="9">
        <v>2</v>
      </c>
      <c r="D151" s="9">
        <v>2</v>
      </c>
    </row>
    <row r="152" spans="1:4" x14ac:dyDescent="0.25">
      <c r="A152" s="29">
        <v>42491</v>
      </c>
      <c r="B152" s="9">
        <v>1.8</v>
      </c>
      <c r="C152" s="9">
        <v>2</v>
      </c>
      <c r="D152" s="9">
        <v>2</v>
      </c>
    </row>
    <row r="153" spans="1:4" x14ac:dyDescent="0.25">
      <c r="A153" s="29">
        <v>42522</v>
      </c>
      <c r="B153" s="9">
        <v>1.8</v>
      </c>
      <c r="C153" s="9">
        <v>2</v>
      </c>
      <c r="D153" s="9">
        <v>2</v>
      </c>
    </row>
    <row r="154" spans="1:4" x14ac:dyDescent="0.25">
      <c r="A154" s="29">
        <v>42552</v>
      </c>
      <c r="B154" s="9">
        <v>2</v>
      </c>
      <c r="C154" s="9">
        <v>2</v>
      </c>
      <c r="D154" s="9">
        <v>2</v>
      </c>
    </row>
    <row r="155" spans="1:4" x14ac:dyDescent="0.25">
      <c r="A155" s="29">
        <v>42583</v>
      </c>
      <c r="B155" s="9">
        <v>2</v>
      </c>
      <c r="C155" s="9">
        <v>2</v>
      </c>
      <c r="D155" s="9">
        <v>1</v>
      </c>
    </row>
    <row r="156" spans="1:4" x14ac:dyDescent="0.25">
      <c r="A156" s="29">
        <v>42614</v>
      </c>
      <c r="B156" s="9">
        <v>1.5</v>
      </c>
      <c r="C156" s="9">
        <v>1.6</v>
      </c>
      <c r="D156" s="9">
        <v>1</v>
      </c>
    </row>
    <row r="157" spans="1:4" x14ac:dyDescent="0.25">
      <c r="A157" s="29">
        <v>42644</v>
      </c>
      <c r="B157" s="9">
        <v>1.5</v>
      </c>
      <c r="C157" s="9">
        <v>1.3</v>
      </c>
      <c r="D157" s="9">
        <v>2</v>
      </c>
    </row>
    <row r="158" spans="1:4" x14ac:dyDescent="0.25">
      <c r="A158" s="29">
        <v>42675</v>
      </c>
      <c r="B158" s="9">
        <v>1.6</v>
      </c>
      <c r="C158" s="9">
        <v>2</v>
      </c>
      <c r="D158" s="9">
        <v>2.57</v>
      </c>
    </row>
    <row r="159" spans="1:4" x14ac:dyDescent="0.25">
      <c r="A159" s="29">
        <v>42705</v>
      </c>
      <c r="B159" s="9">
        <v>2</v>
      </c>
      <c r="C159" s="9">
        <v>2.4</v>
      </c>
      <c r="D159" s="9">
        <v>2</v>
      </c>
    </row>
    <row r="160" spans="1:4" x14ac:dyDescent="0.25">
      <c r="A160" s="29">
        <v>42736</v>
      </c>
      <c r="B160" s="9">
        <v>2</v>
      </c>
      <c r="C160" s="9">
        <v>2</v>
      </c>
      <c r="D160" s="9">
        <v>2</v>
      </c>
    </row>
    <row r="161" spans="1:4" x14ac:dyDescent="0.25">
      <c r="A161" s="29">
        <v>42767</v>
      </c>
      <c r="B161" s="9">
        <v>2</v>
      </c>
      <c r="C161" s="9">
        <v>2</v>
      </c>
      <c r="D161" s="9">
        <v>2.4</v>
      </c>
    </row>
    <row r="162" spans="1:4" x14ac:dyDescent="0.25">
      <c r="A162" s="29">
        <v>42795</v>
      </c>
      <c r="B162" s="9">
        <v>2</v>
      </c>
      <c r="C162" s="9">
        <v>2</v>
      </c>
      <c r="D162" s="9">
        <v>2.5</v>
      </c>
    </row>
    <row r="163" spans="1:4" x14ac:dyDescent="0.25">
      <c r="A163" s="29">
        <v>42826</v>
      </c>
      <c r="B163" s="9">
        <v>2</v>
      </c>
      <c r="C163" s="9">
        <v>2</v>
      </c>
      <c r="D163" s="9">
        <v>2.4</v>
      </c>
    </row>
    <row r="164" spans="1:4" x14ac:dyDescent="0.25">
      <c r="A164" s="29">
        <v>42856</v>
      </c>
      <c r="B164" s="9">
        <v>2</v>
      </c>
      <c r="C164" s="9">
        <v>2</v>
      </c>
      <c r="D164" s="9">
        <v>2.09</v>
      </c>
    </row>
    <row r="165" spans="1:4" x14ac:dyDescent="0.25">
      <c r="A165" s="29">
        <v>42887</v>
      </c>
      <c r="B165" s="9">
        <v>2</v>
      </c>
      <c r="C165" s="9">
        <v>2</v>
      </c>
      <c r="D165" s="9">
        <v>2.42</v>
      </c>
    </row>
    <row r="166" spans="1:4" x14ac:dyDescent="0.25">
      <c r="A166" s="29">
        <v>42917</v>
      </c>
      <c r="B166" s="9">
        <v>2</v>
      </c>
      <c r="C166" s="9">
        <v>2.2000000000000002</v>
      </c>
      <c r="D166" s="9">
        <v>2.15</v>
      </c>
    </row>
    <row r="167" spans="1:4" x14ac:dyDescent="0.25">
      <c r="A167" s="29">
        <v>42948</v>
      </c>
      <c r="B167" s="9">
        <v>2</v>
      </c>
      <c r="C167" s="9">
        <v>2</v>
      </c>
      <c r="D167" s="9">
        <v>1</v>
      </c>
    </row>
    <row r="168" spans="1:4" x14ac:dyDescent="0.25">
      <c r="A168" s="29">
        <v>42979</v>
      </c>
      <c r="B168" s="9">
        <v>2</v>
      </c>
      <c r="C168" s="9">
        <v>2</v>
      </c>
      <c r="D168" s="9">
        <v>1.93</v>
      </c>
    </row>
    <row r="169" spans="1:4" x14ac:dyDescent="0.25">
      <c r="A169" s="29">
        <v>43009</v>
      </c>
      <c r="B169" s="9">
        <v>2</v>
      </c>
      <c r="C169" s="9">
        <v>2</v>
      </c>
      <c r="D169" s="9">
        <v>3.23</v>
      </c>
    </row>
    <row r="170" spans="1:4" x14ac:dyDescent="0.25">
      <c r="A170" s="29">
        <v>43040</v>
      </c>
      <c r="B170" s="9">
        <v>2</v>
      </c>
      <c r="C170" s="9">
        <v>2.1</v>
      </c>
      <c r="D170" s="9">
        <v>3</v>
      </c>
    </row>
    <row r="171" spans="1:4" x14ac:dyDescent="0.25">
      <c r="A171" s="29">
        <v>43070</v>
      </c>
      <c r="B171" s="9">
        <v>2</v>
      </c>
      <c r="C171" s="9">
        <v>2.5</v>
      </c>
      <c r="D171" s="9">
        <v>3.32</v>
      </c>
    </row>
    <row r="172" spans="1:4" x14ac:dyDescent="0.25">
      <c r="A172" s="29">
        <v>43101</v>
      </c>
      <c r="B172" s="9">
        <v>2.5</v>
      </c>
      <c r="C172" s="9">
        <v>2.5</v>
      </c>
      <c r="D172" s="9">
        <v>2.8</v>
      </c>
    </row>
    <row r="173" spans="1:4" x14ac:dyDescent="0.25">
      <c r="A173" s="29">
        <v>43132</v>
      </c>
      <c r="B173" s="9">
        <v>2.5</v>
      </c>
      <c r="C173" s="9">
        <v>2.5</v>
      </c>
      <c r="D173" s="9">
        <v>3.2</v>
      </c>
    </row>
    <row r="174" spans="1:4" x14ac:dyDescent="0.25">
      <c r="A174" s="29">
        <v>43160</v>
      </c>
      <c r="B174" s="9">
        <v>2.5</v>
      </c>
      <c r="C174" s="9">
        <v>2.5</v>
      </c>
      <c r="D174" s="9">
        <v>3.3</v>
      </c>
    </row>
    <row r="175" spans="1:4" x14ac:dyDescent="0.25">
      <c r="A175" s="29">
        <v>43191</v>
      </c>
      <c r="B175" s="9">
        <v>2.5</v>
      </c>
      <c r="C175" s="9">
        <v>2.5</v>
      </c>
      <c r="D175" s="9">
        <v>3</v>
      </c>
    </row>
    <row r="176" spans="1:4" x14ac:dyDescent="0.25">
      <c r="A176" s="29">
        <v>43221</v>
      </c>
      <c r="B176" s="9">
        <v>2.5</v>
      </c>
      <c r="C176" s="9">
        <v>2.5</v>
      </c>
      <c r="D176" s="9">
        <v>3</v>
      </c>
    </row>
    <row r="177" spans="1:4" x14ac:dyDescent="0.25">
      <c r="A177" s="29">
        <v>43252</v>
      </c>
      <c r="B177" s="9">
        <v>2.5</v>
      </c>
      <c r="C177" s="9">
        <v>2.5</v>
      </c>
      <c r="D177" s="9">
        <v>3.1</v>
      </c>
    </row>
    <row r="178" spans="1:4" x14ac:dyDescent="0.25">
      <c r="A178" s="29">
        <v>43282</v>
      </c>
      <c r="B178" s="9">
        <v>2.2000000000000002</v>
      </c>
      <c r="C178" s="9">
        <v>2.5</v>
      </c>
      <c r="D178" s="9">
        <v>2.7</v>
      </c>
    </row>
    <row r="179" spans="1:4" x14ac:dyDescent="0.25">
      <c r="A179" s="29">
        <v>43313</v>
      </c>
      <c r="B179" s="9">
        <v>2.5</v>
      </c>
      <c r="C179" s="9">
        <v>2.5</v>
      </c>
      <c r="D179" s="9">
        <v>1</v>
      </c>
    </row>
    <row r="180" spans="1:4" x14ac:dyDescent="0.25">
      <c r="A180" s="29">
        <v>43344</v>
      </c>
      <c r="B180" s="9">
        <v>2.5</v>
      </c>
      <c r="C180" s="9">
        <v>2.5</v>
      </c>
      <c r="D180" s="9">
        <v>2</v>
      </c>
    </row>
    <row r="181" spans="1:4" x14ac:dyDescent="0.25">
      <c r="A181" s="29">
        <v>43374</v>
      </c>
      <c r="B181" s="9">
        <v>2.2999999999999998</v>
      </c>
      <c r="C181" s="9">
        <v>2.5</v>
      </c>
      <c r="D181" s="9">
        <v>3.5</v>
      </c>
    </row>
    <row r="182" spans="1:4" x14ac:dyDescent="0.25">
      <c r="A182" s="29">
        <v>43405</v>
      </c>
      <c r="B182" s="9">
        <v>2.2999999999999998</v>
      </c>
      <c r="C182" s="9">
        <v>2.5</v>
      </c>
      <c r="D182" s="9">
        <v>3.25</v>
      </c>
    </row>
    <row r="183" spans="1:4" x14ac:dyDescent="0.25">
      <c r="A183" s="29">
        <v>43435</v>
      </c>
      <c r="B183" s="9">
        <v>2</v>
      </c>
      <c r="C183" s="9">
        <v>2.5</v>
      </c>
      <c r="D183" s="9">
        <v>3</v>
      </c>
    </row>
    <row r="184" spans="1:4" x14ac:dyDescent="0.25">
      <c r="A184" s="29">
        <v>43466</v>
      </c>
      <c r="B184" s="9">
        <v>2.5</v>
      </c>
      <c r="C184" s="9">
        <v>2.5</v>
      </c>
      <c r="D184" s="9">
        <v>2.5</v>
      </c>
    </row>
    <row r="185" spans="1:4" x14ac:dyDescent="0.25">
      <c r="A185" s="29">
        <v>43497</v>
      </c>
      <c r="B185" s="9">
        <v>2.5</v>
      </c>
      <c r="C185" s="9">
        <v>2.5</v>
      </c>
      <c r="D185" s="9">
        <v>2.5</v>
      </c>
    </row>
    <row r="186" spans="1:4" x14ac:dyDescent="0.25">
      <c r="A186" s="29">
        <v>43525</v>
      </c>
      <c r="B186" s="9">
        <v>2.5</v>
      </c>
      <c r="C186" s="9">
        <v>2.6</v>
      </c>
      <c r="D186" s="9">
        <v>2.7</v>
      </c>
    </row>
    <row r="187" spans="1:4" x14ac:dyDescent="0.25">
      <c r="A187" s="29">
        <v>43556</v>
      </c>
      <c r="B187" s="9">
        <v>2.5</v>
      </c>
      <c r="C187" s="9">
        <v>2.5</v>
      </c>
      <c r="D187" s="9">
        <v>2.8</v>
      </c>
    </row>
    <row r="188" spans="1:4" x14ac:dyDescent="0.25">
      <c r="A188" s="29">
        <v>43586</v>
      </c>
      <c r="B188" s="9">
        <v>2.5</v>
      </c>
      <c r="C188" s="9">
        <v>2.5</v>
      </c>
      <c r="D188" s="9">
        <v>2.8</v>
      </c>
    </row>
    <row r="189" spans="1:4" x14ac:dyDescent="0.25">
      <c r="A189" s="29">
        <v>43617</v>
      </c>
      <c r="B189" s="9">
        <v>2.5</v>
      </c>
      <c r="C189" s="9">
        <v>2.5</v>
      </c>
      <c r="D189" s="9">
        <v>2.8</v>
      </c>
    </row>
    <row r="190" spans="1:4" x14ac:dyDescent="0.25">
      <c r="A190" s="29">
        <v>43647</v>
      </c>
      <c r="B190" s="9">
        <v>2.5</v>
      </c>
      <c r="C190" s="9">
        <v>2.5</v>
      </c>
      <c r="D190" s="9">
        <v>3</v>
      </c>
    </row>
    <row r="191" spans="1:4" x14ac:dyDescent="0.25">
      <c r="A191" s="29">
        <v>43678</v>
      </c>
      <c r="B191" s="9">
        <v>2.5</v>
      </c>
      <c r="C191" s="9">
        <v>2.5</v>
      </c>
      <c r="D191" s="9">
        <v>2.9</v>
      </c>
    </row>
    <row r="192" spans="1:4" x14ac:dyDescent="0.25">
      <c r="A192" s="29">
        <v>43709</v>
      </c>
      <c r="B192" s="9">
        <v>2.5</v>
      </c>
      <c r="C192" s="9">
        <v>2.5</v>
      </c>
      <c r="D192" s="9">
        <v>2.8</v>
      </c>
    </row>
    <row r="193" spans="1:4" x14ac:dyDescent="0.25">
      <c r="A193" s="29">
        <v>43739</v>
      </c>
      <c r="B193" s="9">
        <v>2.5</v>
      </c>
      <c r="C193" s="9">
        <v>2.5</v>
      </c>
      <c r="D193" s="9">
        <v>2.8</v>
      </c>
    </row>
    <row r="194" spans="1:4" x14ac:dyDescent="0.25">
      <c r="A194" s="29">
        <v>43770</v>
      </c>
      <c r="B194" s="9">
        <v>2.5</v>
      </c>
      <c r="C194" s="9">
        <v>2.5</v>
      </c>
      <c r="D194" s="9">
        <v>2.8</v>
      </c>
    </row>
    <row r="195" spans="1:4" x14ac:dyDescent="0.25">
      <c r="A195" s="29">
        <v>43800</v>
      </c>
      <c r="B195" s="9">
        <v>2.1</v>
      </c>
      <c r="C195" s="9">
        <v>2.2000000000000002</v>
      </c>
      <c r="D195" s="9">
        <v>2.6</v>
      </c>
    </row>
    <row r="196" spans="1:4" x14ac:dyDescent="0.25">
      <c r="A196" s="29">
        <v>43831</v>
      </c>
      <c r="B196" s="9">
        <v>2.2000000000000002</v>
      </c>
      <c r="C196" s="9">
        <v>2.5</v>
      </c>
      <c r="D196" s="9">
        <v>2.5</v>
      </c>
    </row>
    <row r="197" spans="1:4" x14ac:dyDescent="0.25">
      <c r="A197" s="29">
        <v>43862</v>
      </c>
      <c r="B197" s="9">
        <v>2.2999999999999998</v>
      </c>
      <c r="C197" s="9">
        <v>2.5</v>
      </c>
      <c r="D197" s="9">
        <v>2.5</v>
      </c>
    </row>
    <row r="198" spans="1:4" x14ac:dyDescent="0.25">
      <c r="A198" s="29">
        <v>43891</v>
      </c>
      <c r="B198" s="9">
        <v>2.2999999999999998</v>
      </c>
      <c r="C198" s="9">
        <v>2.5</v>
      </c>
      <c r="D198" s="9">
        <v>2.5</v>
      </c>
    </row>
    <row r="199" spans="1:4" x14ac:dyDescent="0.25">
      <c r="A199" s="29">
        <v>43922</v>
      </c>
      <c r="B199" s="9">
        <v>2.2000000000000002</v>
      </c>
      <c r="C199" s="9">
        <v>2.5</v>
      </c>
      <c r="D199" s="9">
        <v>2.6</v>
      </c>
    </row>
    <row r="200" spans="1:4" x14ac:dyDescent="0.25">
      <c r="A200" s="29">
        <v>43952</v>
      </c>
      <c r="B200" s="9">
        <v>2.2000000000000002</v>
      </c>
      <c r="C200" s="9">
        <v>2.5</v>
      </c>
      <c r="D200" s="9">
        <v>2.5</v>
      </c>
    </row>
    <row r="201" spans="1:4" x14ac:dyDescent="0.25">
      <c r="A201" s="29">
        <v>43983</v>
      </c>
      <c r="B201" s="9">
        <v>2.2000000000000002</v>
      </c>
      <c r="C201" s="9">
        <v>2.5</v>
      </c>
      <c r="D201" s="9">
        <v>2.65</v>
      </c>
    </row>
    <row r="202" spans="1:4" x14ac:dyDescent="0.25">
      <c r="A202" s="29">
        <v>44013</v>
      </c>
      <c r="B202" s="9">
        <v>0.5</v>
      </c>
      <c r="C202" s="9">
        <v>2.2999999999999998</v>
      </c>
      <c r="D202" s="9">
        <v>2.5</v>
      </c>
    </row>
    <row r="203" spans="1:4" x14ac:dyDescent="0.25">
      <c r="A203" s="29">
        <v>44044</v>
      </c>
      <c r="B203" s="9">
        <v>2.2000000000000002</v>
      </c>
      <c r="C203" s="9">
        <v>2.2999999999999998</v>
      </c>
      <c r="D203" s="9">
        <v>2.5</v>
      </c>
    </row>
    <row r="204" spans="1:4" x14ac:dyDescent="0.25">
      <c r="A204" s="29">
        <v>44075</v>
      </c>
      <c r="B204" s="9">
        <v>1.5</v>
      </c>
      <c r="C204" s="9">
        <v>2</v>
      </c>
      <c r="D204" s="9">
        <v>1.5</v>
      </c>
    </row>
    <row r="205" spans="1:4" x14ac:dyDescent="0.25">
      <c r="A205" s="29">
        <v>44105</v>
      </c>
      <c r="B205" s="9">
        <v>2</v>
      </c>
      <c r="C205" s="9">
        <v>2</v>
      </c>
      <c r="D205" s="9">
        <v>2.2999999999999998</v>
      </c>
    </row>
    <row r="206" spans="1:4" x14ac:dyDescent="0.25">
      <c r="A206" s="29">
        <v>44136</v>
      </c>
      <c r="B206" s="9">
        <v>2</v>
      </c>
      <c r="C206" s="9">
        <v>2</v>
      </c>
      <c r="D206" s="9">
        <v>2</v>
      </c>
    </row>
    <row r="207" spans="1:4" x14ac:dyDescent="0.25">
      <c r="A207" s="29">
        <v>44166</v>
      </c>
      <c r="B207" s="9">
        <v>1</v>
      </c>
      <c r="C207" s="9">
        <v>2</v>
      </c>
      <c r="D207" s="9">
        <v>2</v>
      </c>
    </row>
    <row r="208" spans="1:4" x14ac:dyDescent="0.25">
      <c r="A208" s="29">
        <v>44197</v>
      </c>
      <c r="B208" s="9">
        <v>1</v>
      </c>
      <c r="C208" s="9">
        <v>2</v>
      </c>
      <c r="D208" s="9">
        <v>2</v>
      </c>
    </row>
    <row r="209" spans="1:4" x14ac:dyDescent="0.25">
      <c r="A209" s="29">
        <v>44228</v>
      </c>
      <c r="B209" s="9">
        <v>1</v>
      </c>
      <c r="C209" s="9">
        <v>1.9</v>
      </c>
      <c r="D209" s="9">
        <v>1.7</v>
      </c>
    </row>
    <row r="210" spans="1:4" x14ac:dyDescent="0.25">
      <c r="A210" s="29">
        <v>44256</v>
      </c>
      <c r="B210" s="9">
        <v>1</v>
      </c>
      <c r="C210" s="9">
        <v>1.5</v>
      </c>
      <c r="D210" s="9">
        <v>1.8</v>
      </c>
    </row>
    <row r="211" spans="1:4" x14ac:dyDescent="0.25">
      <c r="A211" s="29">
        <v>44287</v>
      </c>
      <c r="B211" s="9">
        <v>2</v>
      </c>
      <c r="C211" s="9">
        <v>2</v>
      </c>
      <c r="D211" s="9">
        <v>2</v>
      </c>
    </row>
    <row r="212" spans="1:4" x14ac:dyDescent="0.25">
      <c r="A212" s="29">
        <v>44317</v>
      </c>
      <c r="B212" s="9">
        <v>2</v>
      </c>
      <c r="C212" s="9">
        <v>2</v>
      </c>
      <c r="D212" s="9">
        <v>2</v>
      </c>
    </row>
    <row r="213" spans="1:4" x14ac:dyDescent="0.25">
      <c r="A213" s="29">
        <v>44348</v>
      </c>
      <c r="B213" s="9">
        <v>2</v>
      </c>
      <c r="C213" s="9">
        <v>2</v>
      </c>
      <c r="D213" s="9">
        <v>2.1</v>
      </c>
    </row>
    <row r="214" spans="1:4" x14ac:dyDescent="0.25">
      <c r="A214" s="29">
        <v>44378</v>
      </c>
      <c r="B214" s="9">
        <v>2</v>
      </c>
      <c r="C214" s="9">
        <v>2</v>
      </c>
      <c r="D214" s="9">
        <v>2.2999999999999998</v>
      </c>
    </row>
    <row r="215" spans="1:4" x14ac:dyDescent="0.25">
      <c r="A215" s="29">
        <v>44409</v>
      </c>
      <c r="B215" s="9">
        <v>2</v>
      </c>
      <c r="C215" s="9">
        <v>2</v>
      </c>
      <c r="D215" s="9">
        <v>2.2999999999999998</v>
      </c>
    </row>
    <row r="216" spans="1:4" x14ac:dyDescent="0.25">
      <c r="A216" s="29"/>
    </row>
    <row r="217" spans="1:4" x14ac:dyDescent="0.25">
      <c r="A217" s="189" t="s">
        <v>317</v>
      </c>
    </row>
  </sheetData>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8FABA-B8E4-45D8-B01D-FFB71EC6D8C9}">
  <sheetPr>
    <tabColor theme="3"/>
  </sheetPr>
  <dimension ref="A1:F10"/>
  <sheetViews>
    <sheetView workbookViewId="0"/>
  </sheetViews>
  <sheetFormatPr defaultRowHeight="15" x14ac:dyDescent="0.25"/>
  <cols>
    <col min="1" max="1" width="13" customWidth="1"/>
    <col min="4" max="4" width="12.875" customWidth="1"/>
    <col min="5" max="5" width="12" customWidth="1"/>
    <col min="6" max="6" width="10.25" customWidth="1"/>
  </cols>
  <sheetData>
    <row r="1" spans="1:6" ht="20.25" thickBot="1" x14ac:dyDescent="0.35">
      <c r="A1" s="78" t="str">
        <f>'Chapter 1'!A18</f>
        <v>Figure 1.17: Distribution of pay settlements, UK, 2017-2021</v>
      </c>
    </row>
    <row r="2" spans="1:6" ht="15.75" thickTop="1" x14ac:dyDescent="0.25"/>
    <row r="3" spans="1:6" ht="42.75" x14ac:dyDescent="0.25">
      <c r="A3" s="76" t="s">
        <v>318</v>
      </c>
      <c r="B3" s="76" t="s">
        <v>319</v>
      </c>
      <c r="C3" s="76" t="s">
        <v>320</v>
      </c>
      <c r="D3" s="76" t="s">
        <v>321</v>
      </c>
      <c r="E3" s="76" t="s">
        <v>322</v>
      </c>
      <c r="F3" s="76" t="s">
        <v>323</v>
      </c>
    </row>
    <row r="4" spans="1:6" x14ac:dyDescent="0.25">
      <c r="A4" t="s">
        <v>324</v>
      </c>
      <c r="B4">
        <v>6.4</v>
      </c>
      <c r="C4">
        <v>4.8</v>
      </c>
      <c r="D4">
        <v>5.5</v>
      </c>
      <c r="E4" s="9">
        <v>20</v>
      </c>
      <c r="F4">
        <v>24.4</v>
      </c>
    </row>
    <row r="5" spans="1:6" x14ac:dyDescent="0.25">
      <c r="A5" t="s">
        <v>325</v>
      </c>
      <c r="B5">
        <v>24.5</v>
      </c>
      <c r="C5">
        <v>10.9</v>
      </c>
      <c r="D5">
        <v>6.4</v>
      </c>
      <c r="E5">
        <v>7.9</v>
      </c>
      <c r="F5">
        <v>29.4</v>
      </c>
    </row>
    <row r="6" spans="1:6" x14ac:dyDescent="0.25">
      <c r="A6" t="s">
        <v>326</v>
      </c>
      <c r="B6">
        <v>49</v>
      </c>
      <c r="C6">
        <v>48.3</v>
      </c>
      <c r="D6">
        <v>54.4</v>
      </c>
      <c r="E6">
        <v>47</v>
      </c>
      <c r="F6">
        <v>34.4</v>
      </c>
    </row>
    <row r="7" spans="1:6" x14ac:dyDescent="0.25">
      <c r="A7" t="s">
        <v>327</v>
      </c>
      <c r="B7">
        <v>11.6</v>
      </c>
      <c r="C7">
        <v>23.8</v>
      </c>
      <c r="D7">
        <v>22.9</v>
      </c>
      <c r="E7">
        <v>15.9</v>
      </c>
      <c r="F7">
        <v>7.2</v>
      </c>
    </row>
    <row r="8" spans="1:6" x14ac:dyDescent="0.25">
      <c r="A8" t="s">
        <v>328</v>
      </c>
      <c r="B8">
        <v>8.4</v>
      </c>
      <c r="C8">
        <v>12.2</v>
      </c>
      <c r="D8">
        <v>10.8</v>
      </c>
      <c r="E8">
        <v>9.3000000000000007</v>
      </c>
      <c r="F8">
        <v>4.5999999999999996</v>
      </c>
    </row>
    <row r="10" spans="1:6" x14ac:dyDescent="0.25">
      <c r="A10" s="189" t="s">
        <v>329</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7EA7-9BEF-41F1-955B-BAC4D4F799C5}">
  <sheetPr>
    <tabColor theme="4"/>
  </sheetPr>
  <dimension ref="A1:A20"/>
  <sheetViews>
    <sheetView workbookViewId="0"/>
  </sheetViews>
  <sheetFormatPr defaultRowHeight="15" x14ac:dyDescent="0.25"/>
  <cols>
    <col min="1" max="1" width="73.125" customWidth="1"/>
  </cols>
  <sheetData>
    <row r="1" spans="1:1" ht="15.75" x14ac:dyDescent="0.25">
      <c r="A1" s="2" t="s">
        <v>2</v>
      </c>
    </row>
    <row r="2" spans="1:1" x14ac:dyDescent="0.25">
      <c r="A2" s="5" t="s">
        <v>3</v>
      </c>
    </row>
    <row r="3" spans="1:1" x14ac:dyDescent="0.25">
      <c r="A3" s="5" t="s">
        <v>4</v>
      </c>
    </row>
    <row r="4" spans="1:1" x14ac:dyDescent="0.25">
      <c r="A4" s="5" t="s">
        <v>5</v>
      </c>
    </row>
    <row r="5" spans="1:1" x14ac:dyDescent="0.25">
      <c r="A5" s="5" t="s">
        <v>6</v>
      </c>
    </row>
    <row r="6" spans="1:1" x14ac:dyDescent="0.25">
      <c r="A6" s="5" t="s">
        <v>7</v>
      </c>
    </row>
    <row r="7" spans="1:1" x14ac:dyDescent="0.25">
      <c r="A7" s="5" t="s">
        <v>8</v>
      </c>
    </row>
    <row r="8" spans="1:1" x14ac:dyDescent="0.25">
      <c r="A8" s="5" t="s">
        <v>9</v>
      </c>
    </row>
    <row r="9" spans="1:1" x14ac:dyDescent="0.25">
      <c r="A9" s="5" t="s">
        <v>10</v>
      </c>
    </row>
    <row r="10" spans="1:1" x14ac:dyDescent="0.25">
      <c r="A10" s="5" t="s">
        <v>11</v>
      </c>
    </row>
    <row r="11" spans="1:1" x14ac:dyDescent="0.25">
      <c r="A11" s="5" t="s">
        <v>12</v>
      </c>
    </row>
    <row r="12" spans="1:1" x14ac:dyDescent="0.25">
      <c r="A12" s="5" t="s">
        <v>13</v>
      </c>
    </row>
    <row r="13" spans="1:1" x14ac:dyDescent="0.25">
      <c r="A13" s="5" t="s">
        <v>14</v>
      </c>
    </row>
    <row r="14" spans="1:1" x14ac:dyDescent="0.25">
      <c r="A14" s="5" t="s">
        <v>15</v>
      </c>
    </row>
    <row r="15" spans="1:1" x14ac:dyDescent="0.25">
      <c r="A15" s="5" t="s">
        <v>16</v>
      </c>
    </row>
    <row r="16" spans="1:1" x14ac:dyDescent="0.25">
      <c r="A16" s="5" t="s">
        <v>17</v>
      </c>
    </row>
    <row r="17" spans="1:1" x14ac:dyDescent="0.25">
      <c r="A17" s="5" t="s">
        <v>18</v>
      </c>
    </row>
    <row r="18" spans="1:1" x14ac:dyDescent="0.25">
      <c r="A18" s="5" t="s">
        <v>19</v>
      </c>
    </row>
    <row r="20" spans="1:1" x14ac:dyDescent="0.25">
      <c r="A20" s="5" t="s">
        <v>20</v>
      </c>
    </row>
  </sheetData>
  <hyperlinks>
    <hyperlink ref="A3" location="'1.2'!A1" display="Figure 1.2: International comparisons of GDP in the pandemic, OECD, 2019-2021" xr:uid="{EB71FCE5-7C19-4C0A-992B-61273DE7AC9D}"/>
    <hyperlink ref="A4" location="'1.3'!A1" display="Figure 1.3: Growth in GDP expenditure components 6 quarters from the onset of recession, UK, 2008-2021" xr:uid="{99515142-CAF8-487E-8A17-D3BCC8F80B7B}"/>
    <hyperlink ref="A5" location="'1.4'!A1" display="Figure 1.4: Monthly GDP, UK, 2019-2021" xr:uid="{ED6368B1-4943-463A-918C-1EBC71A07C81}"/>
    <hyperlink ref="A6" location="'1.5'!A1" display="Figure 1.5: GDP by selected sector, UK, 2020-2021" xr:uid="{2E09A6F1-D1EC-4CCE-A2EB-22F86EA64AE1}"/>
    <hyperlink ref="A7" location="'1.6'!A1" display="Figure 1.6: Firms trading by selected sectors, UK, 2020-2021" xr:uid="{8B34B5F7-7872-4EB1-82A6-0A36CC4EF9B7}"/>
    <hyperlink ref="A8" location="'1.7'!A1" display="Figure 1.7: Firms expecting to meet debts and survive, UK, 2020-2021" xr:uid="{0A043550-8F19-47F9-B112-D828E929A678}"/>
    <hyperlink ref="A9" location="'1.8'!A1" display="Figure 1.8: GDP, employment, employees and hours, UK, 2020-2021" xr:uid="{39E240CB-2419-467E-9E1C-A2BBA1FAD96F}"/>
    <hyperlink ref="A10" location="'1.9'!A1" display="Figure 1.9: Inflation, UK, 2007-2021" xr:uid="{42F9B786-03AC-4C56-9E20-99D51F42C15B}"/>
    <hyperlink ref="A11" location="'1.10'!A1" display="Figure 1.10: Contributions to the CPIH 12-month inflation rate, UK, 2019-2021" xr:uid="{E4B3DA6F-B33B-4F27-BBA3-9375F4E8965B}"/>
    <hyperlink ref="A12" location="'1.11'!A1" display="Figure 1.11: Output, input and business to business inflation, UK, 2010-2021" xr:uid="{59FF57AB-170A-47BB-B123-EB23737D67CB}"/>
    <hyperlink ref="A13" location="'1.12'!A1" display="Figure 1.12: Average wage growth (AWE total and regular pay and RTI median pay), UK, 2001-2021" xr:uid="{742E5AE5-A4EE-4142-A401-C4B38ED90BE8}"/>
    <hyperlink ref="A14" location="'1.13'!A1" display="Figure 1.13: Bank of England estimates of underlying pay growth, UK, 2019-2021" xr:uid="{682469D5-0D59-421E-8845-43AD067D7426}"/>
    <hyperlink ref="A15" location="'1.14'!A1" display="Figure 1.14: ONS estimates of underlying pay growth, GB, 2020-2021" xr:uid="{A2299F0A-4EB2-4591-9F3F-466A486B338F}"/>
    <hyperlink ref="A16" location="'1.15'!A1" display="Figure 1.15: RTI growth in median and mean pay and median of pay growth, UK, 2015-2021" xr:uid="{5720B01A-14A2-4B40-B463-E84C16381654}"/>
    <hyperlink ref="A17" location="'1.16'!A1" display="Figure 1.16: Pay settlement medians, UK, 2004-2021" xr:uid="{00E9F3DC-3C66-45C0-A15B-549838B0B8FB}"/>
    <hyperlink ref="A18" location="'1.17'!A1" display="Figure 1.17: Distribution of pay settlements, UK, 2017-2021" xr:uid="{9746FB22-BAD7-416D-979B-67F706811DC3}"/>
    <hyperlink ref="A2" location="'1.1'!A1" display="Figure 1.1: Change in GDP across recent recessions, UK, 1979-2021" xr:uid="{2A19BA8A-C66F-43E0-B264-09278DF7D08C}"/>
    <hyperlink ref="A20" location="Contents!A1" display="Back to contents" xr:uid="{6BBAD83B-17E5-4C56-9C81-C0D44AAC0B60}"/>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F44DC-59B2-4F88-AF4A-903782953341}">
  <sheetPr>
    <tabColor theme="5"/>
  </sheetPr>
  <dimension ref="A1:A25"/>
  <sheetViews>
    <sheetView workbookViewId="0"/>
  </sheetViews>
  <sheetFormatPr defaultRowHeight="15" x14ac:dyDescent="0.25"/>
  <sheetData>
    <row r="1" spans="1:1" ht="15.75" x14ac:dyDescent="0.25">
      <c r="A1" s="2" t="s">
        <v>330</v>
      </c>
    </row>
    <row r="2" spans="1:1" x14ac:dyDescent="0.25">
      <c r="A2" s="13" t="s">
        <v>331</v>
      </c>
    </row>
    <row r="3" spans="1:1" x14ac:dyDescent="0.25">
      <c r="A3" s="13" t="s">
        <v>332</v>
      </c>
    </row>
    <row r="4" spans="1:1" x14ac:dyDescent="0.25">
      <c r="A4" s="5" t="s">
        <v>333</v>
      </c>
    </row>
    <row r="5" spans="1:1" x14ac:dyDescent="0.25">
      <c r="A5" s="13" t="s">
        <v>334</v>
      </c>
    </row>
    <row r="6" spans="1:1" x14ac:dyDescent="0.25">
      <c r="A6" s="13" t="s">
        <v>335</v>
      </c>
    </row>
    <row r="7" spans="1:1" x14ac:dyDescent="0.25">
      <c r="A7" s="13" t="s">
        <v>336</v>
      </c>
    </row>
    <row r="8" spans="1:1" x14ac:dyDescent="0.25">
      <c r="A8" s="13" t="s">
        <v>337</v>
      </c>
    </row>
    <row r="9" spans="1:1" x14ac:dyDescent="0.25">
      <c r="A9" s="13" t="s">
        <v>338</v>
      </c>
    </row>
    <row r="10" spans="1:1" x14ac:dyDescent="0.25">
      <c r="A10" s="13" t="s">
        <v>339</v>
      </c>
    </row>
    <row r="11" spans="1:1" x14ac:dyDescent="0.25">
      <c r="A11" s="13" t="s">
        <v>340</v>
      </c>
    </row>
    <row r="12" spans="1:1" x14ac:dyDescent="0.25">
      <c r="A12" s="13" t="s">
        <v>341</v>
      </c>
    </row>
    <row r="13" spans="1:1" x14ac:dyDescent="0.25">
      <c r="A13" s="13" t="s">
        <v>342</v>
      </c>
    </row>
    <row r="14" spans="1:1" x14ac:dyDescent="0.25">
      <c r="A14" s="13" t="s">
        <v>343</v>
      </c>
    </row>
    <row r="15" spans="1:1" x14ac:dyDescent="0.25">
      <c r="A15" s="13" t="s">
        <v>344</v>
      </c>
    </row>
    <row r="16" spans="1:1" x14ac:dyDescent="0.25">
      <c r="A16" s="13" t="s">
        <v>345</v>
      </c>
    </row>
    <row r="17" spans="1:1" x14ac:dyDescent="0.25">
      <c r="A17" s="13" t="s">
        <v>346</v>
      </c>
    </row>
    <row r="18" spans="1:1" x14ac:dyDescent="0.25">
      <c r="A18" s="13" t="s">
        <v>347</v>
      </c>
    </row>
    <row r="19" spans="1:1" x14ac:dyDescent="0.25">
      <c r="A19" s="13" t="s">
        <v>348</v>
      </c>
    </row>
    <row r="20" spans="1:1" x14ac:dyDescent="0.25">
      <c r="A20" s="13" t="s">
        <v>349</v>
      </c>
    </row>
    <row r="21" spans="1:1" x14ac:dyDescent="0.25">
      <c r="A21" s="13" t="s">
        <v>350</v>
      </c>
    </row>
    <row r="22" spans="1:1" x14ac:dyDescent="0.25">
      <c r="A22" s="13"/>
    </row>
    <row r="23" spans="1:1" x14ac:dyDescent="0.25">
      <c r="A23" s="5" t="s">
        <v>20</v>
      </c>
    </row>
    <row r="24" spans="1:1" x14ac:dyDescent="0.25">
      <c r="A24" s="5"/>
    </row>
    <row r="25" spans="1:1" x14ac:dyDescent="0.25">
      <c r="A25" s="5"/>
    </row>
  </sheetData>
  <hyperlinks>
    <hyperlink ref="A2" location="'2.1'!A1" display="Figure 2.1: Change in economic activity, UK, February 2020 – September 2021" xr:uid="{28164779-2DDC-4C07-AC55-845D8C219540}"/>
    <hyperlink ref="A3" location="'2.2'!A1" display="Figure 2.2: RTI employment and RTI inflow and outflow, UK, March 2015 – September 2021" xr:uid="{0A8CF272-B1C6-4539-B3DE-D6FE899BC273}"/>
    <hyperlink ref="A4" location="'2.3'!A1" display="Figure 2.3: Change in RTI employment, by selected sectors, UK, February 2020 – September 2021" xr:uid="{48BB4387-6587-4D15-80B8-905215675F3F}"/>
    <hyperlink ref="A5" location="'2.4'!A1" display="Figure 2.4: Change in RTI employment by sector, UK, February 2020 – September 2021" xr:uid="{289DAAE0-EED7-4952-B1CE-E030DF81B303}"/>
    <hyperlink ref="A6" location="'2.5'!A1" display="Figure 2.5: Change in RTI employment by age, UK, February 2020 – September 2021" xr:uid="{4568EEB8-002F-469E-AD56-CD318FDAAF8E}"/>
    <hyperlink ref="A7" location="'2.6'!A1" display="Figure 2.6: Change in RTI employment by NUTS 3 and NUTS 1 since February 2020, UK" xr:uid="{9780463C-29BC-4DF3-809D-EC49E307F809}"/>
    <hyperlink ref="A8" location="'2.7'!A1" display="Figure 2.7: Flows in and out of self-employed status, UK, 2006-2021" xr:uid="{C86AC24C-E00C-491B-A55E-2938F045A3FB}"/>
    <hyperlink ref="A9" location="'2.8'!A1" display="Figure 2.8: Total vacancies, UK, January 2019 – October 2021" xr:uid="{33DF94F8-8E87-4927-9A05-84F87093FC3A}"/>
    <hyperlink ref="A10" location="'2.9'!A1" display="Figure 2.9: Growth in vacancies by sector and employer size, UK, March 2020 – September 2021" xr:uid="{5E4D3389-C89B-4BA1-AF19-D29A0B2E2780}"/>
    <hyperlink ref="A11" location="'2.10'!A1" display="Figure 2.10: Labour force, UK, 2008-2021" xr:uid="{00634E54-2F96-40C1-876B-9888F8DBCEDF}"/>
    <hyperlink ref="A12" location="'2.11'!A1" display="Figure 2.11: New job starts and job to job moves, UK" xr:uid="{FAC787C7-EF71-4C08-8FFA-B06B17CA91E8}"/>
    <hyperlink ref="A13" location="'2.12'!A1" display="Figure 2.12: Change in inactivity by reason and whether they want a job, UK, 2020-21 and 2015-2021" xr:uid="{3B618D3B-F482-495D-AEC8-BC605CC4BB18}"/>
    <hyperlink ref="A14" location="'2.13'!A1" display="Figure 2.13: Employments furloughed under CJRS, UK, 2020-2021" xr:uid="{95AABBD2-4C4B-42CD-A27A-C7E2820AB96F}"/>
    <hyperlink ref="A15" location="'2.14'!A1" display="Figure 2.14: Employments furloughed by sector, UK, March 2020 – August 2021" xr:uid="{49AADF04-8DD7-4697-88FF-7F862356C315}"/>
    <hyperlink ref="A16" location="'2.15'!A1" display="Figure 2.15: Employments furloughed by age and firm size, UK, April 2020 – August 2021" xr:uid="{37B26122-BB41-4FF2-8775-C8EED49D7382}"/>
    <hyperlink ref="A17" location="'2.16'!A1" display="Figure 2.16: Employments furloughed by local authority, UK, August 2021" xr:uid="{D68E3E94-B7CC-46DA-A8A7-059EB634E5FE}"/>
    <hyperlink ref="A18" location="'2.17'!A1" display="Figure 2.17: Number of workers temporarily away from work and actual hours worked, UK, 2008-2021" xr:uid="{66959D7A-58C9-4D18-98C0-78B253A6BDDD}"/>
    <hyperlink ref="A19" location="'2.18'!A1" display="Figure 2.18: Total hours worked, UK, 2008-2021" xr:uid="{35E99FB9-2BAC-42D0-BFFE-398BE549BB86}"/>
    <hyperlink ref="A20" location="'2.19'!A1" display="Figure 2.19: HR1 notifications and redundancies, UK, 2017-2021" xr:uid="{A934C8A2-4324-4EF6-90B5-44963D686093}"/>
    <hyperlink ref="A21" location="'2.20'!A1" display="Figure 2.20: Firms redundancy expectations, by firm size, UK " xr:uid="{40D08ADA-4ED5-49D5-AFC4-7FC5054D2984}"/>
    <hyperlink ref="A23" location="Contents!A1" display="Back to contents" xr:uid="{14041528-2069-49CE-B1D9-59C0D50BE2B6}"/>
  </hyperlinks>
  <pageMargins left="0.7" right="0.7" top="0.75" bottom="0.75" header="0.3" footer="0.3"/>
  <pageSetup paperSize="9" orientation="portrait"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C5F0-9262-47D0-A988-A03574C92E55}">
  <sheetPr>
    <tabColor theme="5"/>
  </sheetPr>
  <dimension ref="A1:G26"/>
  <sheetViews>
    <sheetView workbookViewId="0"/>
  </sheetViews>
  <sheetFormatPr defaultRowHeight="15" x14ac:dyDescent="0.25"/>
  <cols>
    <col min="1" max="1" width="10" customWidth="1"/>
    <col min="2" max="7" width="18" customWidth="1"/>
  </cols>
  <sheetData>
    <row r="1" spans="1:7" ht="20.25" thickBot="1" x14ac:dyDescent="0.3">
      <c r="A1" s="80" t="s">
        <v>331</v>
      </c>
    </row>
    <row r="2" spans="1:7" ht="15.75" thickTop="1" x14ac:dyDescent="0.25">
      <c r="A2" t="s">
        <v>310</v>
      </c>
    </row>
    <row r="3" spans="1:7" ht="15.75" x14ac:dyDescent="0.25">
      <c r="A3" s="40"/>
    </row>
    <row r="4" spans="1:7" ht="45" x14ac:dyDescent="0.25">
      <c r="A4" s="61" t="s">
        <v>82</v>
      </c>
      <c r="B4" s="37" t="s">
        <v>351</v>
      </c>
      <c r="C4" s="37" t="s">
        <v>352</v>
      </c>
      <c r="D4" s="37" t="s">
        <v>353</v>
      </c>
      <c r="E4" s="37" t="s">
        <v>354</v>
      </c>
      <c r="F4" s="37" t="s">
        <v>355</v>
      </c>
      <c r="G4" s="37" t="s">
        <v>356</v>
      </c>
    </row>
    <row r="5" spans="1:7" x14ac:dyDescent="0.25">
      <c r="A5" s="38">
        <v>43862</v>
      </c>
      <c r="B5" s="30">
        <v>0</v>
      </c>
      <c r="C5" s="30">
        <v>0</v>
      </c>
      <c r="D5" s="30">
        <v>0</v>
      </c>
      <c r="E5" s="30">
        <v>0</v>
      </c>
      <c r="F5" s="30">
        <v>0</v>
      </c>
      <c r="G5" s="30">
        <v>0</v>
      </c>
    </row>
    <row r="6" spans="1:7" x14ac:dyDescent="0.25">
      <c r="A6" s="38">
        <v>43891</v>
      </c>
      <c r="B6" s="30">
        <v>-61</v>
      </c>
      <c r="C6" s="30">
        <v>10</v>
      </c>
      <c r="D6" s="30">
        <v>92</v>
      </c>
      <c r="E6" s="30">
        <v>2</v>
      </c>
      <c r="F6" s="30">
        <v>-50</v>
      </c>
      <c r="G6" s="30">
        <v>-17.003999999997177</v>
      </c>
    </row>
    <row r="7" spans="1:7" x14ac:dyDescent="0.25">
      <c r="A7" s="38">
        <v>43922</v>
      </c>
      <c r="B7" s="30">
        <v>-264</v>
      </c>
      <c r="C7" s="30">
        <v>18</v>
      </c>
      <c r="D7" s="30">
        <v>220</v>
      </c>
      <c r="E7" s="30">
        <v>-75</v>
      </c>
      <c r="F7" s="30">
        <v>-161</v>
      </c>
      <c r="G7" s="30">
        <v>-491.34699999999793</v>
      </c>
    </row>
    <row r="8" spans="1:7" x14ac:dyDescent="0.25">
      <c r="A8" s="38">
        <v>43952</v>
      </c>
      <c r="B8" s="30">
        <v>-367</v>
      </c>
      <c r="C8" s="30">
        <v>51</v>
      </c>
      <c r="D8" s="30">
        <v>239</v>
      </c>
      <c r="E8" s="30">
        <v>-85</v>
      </c>
      <c r="F8" s="30">
        <v>-238</v>
      </c>
      <c r="G8" s="30">
        <v>-677.66799999999785</v>
      </c>
    </row>
    <row r="9" spans="1:7" x14ac:dyDescent="0.25">
      <c r="A9" s="38">
        <v>43983</v>
      </c>
      <c r="B9" s="30">
        <v>-468</v>
      </c>
      <c r="C9" s="30">
        <v>43</v>
      </c>
      <c r="D9" s="30">
        <v>275</v>
      </c>
      <c r="E9" s="30">
        <v>-89</v>
      </c>
      <c r="F9" s="30">
        <v>-338</v>
      </c>
      <c r="G9" s="30">
        <v>-734.68999999999869</v>
      </c>
    </row>
    <row r="10" spans="1:7" x14ac:dyDescent="0.25">
      <c r="A10" s="38">
        <v>44013</v>
      </c>
      <c r="B10" s="30">
        <v>-514</v>
      </c>
      <c r="C10" s="30">
        <v>106</v>
      </c>
      <c r="D10" s="30">
        <v>266</v>
      </c>
      <c r="E10" s="30">
        <v>-97</v>
      </c>
      <c r="F10" s="30">
        <v>-368</v>
      </c>
      <c r="G10" s="30">
        <v>-764.26399999999921</v>
      </c>
    </row>
    <row r="11" spans="1:7" x14ac:dyDescent="0.25">
      <c r="A11" s="38">
        <v>44044</v>
      </c>
      <c r="B11" s="30">
        <v>-608</v>
      </c>
      <c r="C11" s="30">
        <v>179</v>
      </c>
      <c r="D11" s="30">
        <v>295</v>
      </c>
      <c r="E11" s="30">
        <v>-66</v>
      </c>
      <c r="F11" s="30">
        <v>-490</v>
      </c>
      <c r="G11" s="30">
        <v>-831.05799999999726</v>
      </c>
    </row>
    <row r="12" spans="1:7" x14ac:dyDescent="0.25">
      <c r="A12" s="38">
        <v>44075</v>
      </c>
      <c r="B12" s="30">
        <v>-723</v>
      </c>
      <c r="C12" s="30">
        <v>284</v>
      </c>
      <c r="D12" s="30">
        <v>334</v>
      </c>
      <c r="E12" s="30">
        <v>-107</v>
      </c>
      <c r="F12" s="30">
        <v>-559</v>
      </c>
      <c r="G12" s="30">
        <v>-885.9529999999977</v>
      </c>
    </row>
    <row r="13" spans="1:7" x14ac:dyDescent="0.25">
      <c r="A13" s="38">
        <v>44105</v>
      </c>
      <c r="B13" s="30">
        <v>-760</v>
      </c>
      <c r="C13" s="30">
        <v>355</v>
      </c>
      <c r="D13" s="30">
        <v>300</v>
      </c>
      <c r="E13" s="30">
        <v>-114</v>
      </c>
      <c r="F13" s="30">
        <v>-599</v>
      </c>
      <c r="G13" s="30">
        <v>-914.16699999999764</v>
      </c>
    </row>
    <row r="14" spans="1:7" x14ac:dyDescent="0.25">
      <c r="A14" s="38">
        <v>44136</v>
      </c>
      <c r="B14" s="30">
        <v>-769</v>
      </c>
      <c r="C14" s="30">
        <v>375</v>
      </c>
      <c r="D14" s="30">
        <v>278</v>
      </c>
      <c r="E14" s="30">
        <v>-112</v>
      </c>
      <c r="F14" s="30">
        <v>-598</v>
      </c>
      <c r="G14" s="30">
        <v>-971.58099999999831</v>
      </c>
    </row>
    <row r="15" spans="1:7" x14ac:dyDescent="0.25">
      <c r="A15" s="38">
        <v>44166</v>
      </c>
      <c r="B15" s="30">
        <v>-924</v>
      </c>
      <c r="C15" s="30">
        <v>407</v>
      </c>
      <c r="D15" s="30">
        <v>358</v>
      </c>
      <c r="E15" s="30">
        <v>-152</v>
      </c>
      <c r="F15" s="30">
        <v>-709</v>
      </c>
      <c r="G15" s="30">
        <v>-930.66999999999825</v>
      </c>
    </row>
    <row r="16" spans="1:7" x14ac:dyDescent="0.25">
      <c r="A16" s="38">
        <v>44197</v>
      </c>
      <c r="B16" s="30">
        <v>-960</v>
      </c>
      <c r="C16" s="30">
        <v>374</v>
      </c>
      <c r="D16" s="30">
        <v>410</v>
      </c>
      <c r="E16" s="30">
        <v>-181</v>
      </c>
      <c r="F16" s="30">
        <v>-719</v>
      </c>
      <c r="G16" s="30">
        <v>-916.10199999999895</v>
      </c>
    </row>
    <row r="17" spans="1:7" x14ac:dyDescent="0.25">
      <c r="A17" s="38">
        <v>44228</v>
      </c>
      <c r="B17" s="30">
        <v>-918</v>
      </c>
      <c r="C17" s="30">
        <v>341</v>
      </c>
      <c r="D17" s="30">
        <v>399</v>
      </c>
      <c r="E17" s="30">
        <v>-80</v>
      </c>
      <c r="F17" s="30">
        <v>-776</v>
      </c>
      <c r="G17" s="30">
        <v>-899.71199999999953</v>
      </c>
    </row>
    <row r="18" spans="1:7" x14ac:dyDescent="0.25">
      <c r="A18" s="38">
        <v>44256</v>
      </c>
      <c r="B18" s="30">
        <v>-892</v>
      </c>
      <c r="C18" s="30">
        <v>289</v>
      </c>
      <c r="D18" s="30">
        <v>453</v>
      </c>
      <c r="E18" s="30">
        <v>-75</v>
      </c>
      <c r="F18" s="30">
        <v>-747</v>
      </c>
      <c r="G18" s="30">
        <v>-852.56099999999788</v>
      </c>
    </row>
    <row r="19" spans="1:7" x14ac:dyDescent="0.25">
      <c r="A19" s="38">
        <v>44287</v>
      </c>
      <c r="B19" s="30">
        <v>-899</v>
      </c>
      <c r="C19" s="30">
        <v>273</v>
      </c>
      <c r="D19" s="30">
        <v>461</v>
      </c>
      <c r="E19" s="30">
        <v>-67</v>
      </c>
      <c r="F19" s="30">
        <v>-750</v>
      </c>
      <c r="G19" s="30">
        <v>-774.93100000000049</v>
      </c>
    </row>
    <row r="20" spans="1:7" x14ac:dyDescent="0.25">
      <c r="A20" s="38">
        <v>44317</v>
      </c>
      <c r="B20" s="30">
        <v>-893</v>
      </c>
      <c r="C20" s="30">
        <v>273</v>
      </c>
      <c r="D20" s="30">
        <v>436</v>
      </c>
      <c r="E20" s="30">
        <v>-62</v>
      </c>
      <c r="F20" s="30">
        <v>-752</v>
      </c>
      <c r="G20" s="30">
        <v>-597.43100000000049</v>
      </c>
    </row>
    <row r="21" spans="1:7" x14ac:dyDescent="0.25">
      <c r="A21" s="38">
        <v>44348</v>
      </c>
      <c r="B21" s="30">
        <v>-797</v>
      </c>
      <c r="C21" s="30">
        <v>236</v>
      </c>
      <c r="D21" s="30">
        <v>357</v>
      </c>
      <c r="E21" s="30">
        <v>23</v>
      </c>
      <c r="F21" s="30">
        <v>-749</v>
      </c>
      <c r="G21" s="30">
        <v>-414.02399999999761</v>
      </c>
    </row>
    <row r="22" spans="1:7" x14ac:dyDescent="0.25">
      <c r="A22" s="38">
        <v>44378</v>
      </c>
      <c r="B22" s="30">
        <v>-716</v>
      </c>
      <c r="C22" s="30">
        <v>186</v>
      </c>
      <c r="D22" s="30">
        <v>341</v>
      </c>
      <c r="E22" s="30">
        <v>62</v>
      </c>
      <c r="F22" s="30">
        <v>-703</v>
      </c>
      <c r="G22" s="30">
        <v>-269.27299999999741</v>
      </c>
    </row>
    <row r="23" spans="1:7" x14ac:dyDescent="0.25">
      <c r="A23" s="38">
        <v>44409</v>
      </c>
      <c r="B23" s="30">
        <v>-657</v>
      </c>
      <c r="C23" s="30">
        <v>146</v>
      </c>
      <c r="D23" s="30">
        <v>345</v>
      </c>
      <c r="E23" s="30">
        <v>156</v>
      </c>
      <c r="F23" s="30">
        <v>-762</v>
      </c>
      <c r="G23" s="30">
        <v>-84.979999999999563</v>
      </c>
    </row>
    <row r="24" spans="1:7" x14ac:dyDescent="0.25">
      <c r="A24" s="38">
        <v>44440</v>
      </c>
      <c r="B24" s="30"/>
      <c r="C24" s="30"/>
      <c r="D24" s="30"/>
      <c r="E24" s="30"/>
      <c r="F24" s="30"/>
      <c r="G24" s="30">
        <v>122.37900000000081</v>
      </c>
    </row>
    <row r="25" spans="1:7" x14ac:dyDescent="0.25">
      <c r="A25" s="38"/>
      <c r="B25" s="30"/>
      <c r="C25" s="30"/>
      <c r="D25" s="30"/>
      <c r="E25" s="30"/>
      <c r="F25" s="30"/>
      <c r="G25" s="30"/>
    </row>
    <row r="26" spans="1:7" x14ac:dyDescent="0.25">
      <c r="A26" s="189" t="s">
        <v>357</v>
      </c>
      <c r="B26" s="11"/>
      <c r="C26" s="11"/>
      <c r="E26" s="39"/>
    </row>
  </sheetData>
  <pageMargins left="0.7" right="0.7" top="0.75" bottom="0.75" header="0.3" footer="0.3"/>
  <pageSetup paperSize="9" orientation="portrait" horizontalDpi="90" verticalDpi="9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11DFE-7DAA-49C0-86C2-E47A2BA8ED0E}">
  <sheetPr>
    <tabColor theme="5"/>
  </sheetPr>
  <dimension ref="A1:F85"/>
  <sheetViews>
    <sheetView workbookViewId="0"/>
  </sheetViews>
  <sheetFormatPr defaultRowHeight="15" x14ac:dyDescent="0.25"/>
  <cols>
    <col min="1" max="1" width="10.625" style="21" customWidth="1"/>
    <col min="2" max="2" width="19.875" customWidth="1"/>
    <col min="3" max="3" width="15.125" bestFit="1" customWidth="1"/>
    <col min="4" max="5" width="15.125" customWidth="1"/>
    <col min="6" max="6" width="21.375" customWidth="1"/>
  </cols>
  <sheetData>
    <row r="1" spans="1:6" ht="20.25" thickBot="1" x14ac:dyDescent="0.3">
      <c r="A1" s="81" t="s">
        <v>332</v>
      </c>
    </row>
    <row r="2" spans="1:6" ht="15.75" thickTop="1" x14ac:dyDescent="0.25">
      <c r="A2" t="s">
        <v>358</v>
      </c>
    </row>
    <row r="3" spans="1:6" ht="15.75" x14ac:dyDescent="0.25">
      <c r="A3" s="41"/>
    </row>
    <row r="4" spans="1:6" s="3" customFormat="1" ht="45.75" customHeight="1" x14ac:dyDescent="0.25">
      <c r="A4" s="82" t="s">
        <v>359</v>
      </c>
      <c r="B4" s="37" t="s">
        <v>360</v>
      </c>
      <c r="C4" s="83" t="s">
        <v>361</v>
      </c>
      <c r="D4" s="83" t="s">
        <v>362</v>
      </c>
      <c r="E4" s="83" t="s">
        <v>363</v>
      </c>
      <c r="F4" s="37" t="s">
        <v>364</v>
      </c>
    </row>
    <row r="5" spans="1:6" x14ac:dyDescent="0.25">
      <c r="A5" s="190">
        <v>42064</v>
      </c>
      <c r="B5" s="191">
        <v>27295574</v>
      </c>
      <c r="C5" s="189"/>
    </row>
    <row r="6" spans="1:6" x14ac:dyDescent="0.25">
      <c r="A6" s="190">
        <v>42095</v>
      </c>
      <c r="B6" s="191">
        <v>27344600</v>
      </c>
      <c r="C6" s="189"/>
    </row>
    <row r="7" spans="1:6" x14ac:dyDescent="0.25">
      <c r="A7" s="190">
        <v>42125</v>
      </c>
      <c r="B7" s="191">
        <v>27398530</v>
      </c>
      <c r="C7" s="189"/>
    </row>
    <row r="8" spans="1:6" x14ac:dyDescent="0.25">
      <c r="A8" s="190">
        <v>42156</v>
      </c>
      <c r="B8" s="191">
        <v>27460314</v>
      </c>
      <c r="C8" s="189"/>
    </row>
    <row r="9" spans="1:6" x14ac:dyDescent="0.25">
      <c r="A9" s="190">
        <v>42186</v>
      </c>
      <c r="B9" s="191">
        <v>27519484</v>
      </c>
      <c r="C9" s="189"/>
    </row>
    <row r="10" spans="1:6" x14ac:dyDescent="0.25">
      <c r="A10" s="190">
        <v>42217</v>
      </c>
      <c r="B10" s="191">
        <v>27558902</v>
      </c>
      <c r="C10" s="189"/>
    </row>
    <row r="11" spans="1:6" x14ac:dyDescent="0.25">
      <c r="A11" s="190">
        <v>42248</v>
      </c>
      <c r="B11" s="191">
        <v>27611418</v>
      </c>
      <c r="C11" s="189"/>
    </row>
    <row r="12" spans="1:6" x14ac:dyDescent="0.25">
      <c r="A12" s="190">
        <v>42278</v>
      </c>
      <c r="B12" s="191">
        <v>27677188</v>
      </c>
      <c r="C12" s="189"/>
    </row>
    <row r="13" spans="1:6" x14ac:dyDescent="0.25">
      <c r="A13" s="190">
        <v>42309</v>
      </c>
      <c r="B13" s="191">
        <v>27711575</v>
      </c>
      <c r="C13" s="189"/>
    </row>
    <row r="14" spans="1:6" x14ac:dyDescent="0.25">
      <c r="A14" s="190">
        <v>42339</v>
      </c>
      <c r="B14" s="191">
        <v>27689406</v>
      </c>
      <c r="C14" s="189"/>
    </row>
    <row r="15" spans="1:6" x14ac:dyDescent="0.25">
      <c r="A15" s="190">
        <v>42370</v>
      </c>
      <c r="B15" s="191">
        <v>27767165</v>
      </c>
      <c r="C15" s="189"/>
    </row>
    <row r="16" spans="1:6" x14ac:dyDescent="0.25">
      <c r="A16" s="190">
        <v>42401</v>
      </c>
      <c r="B16" s="191">
        <v>27800721</v>
      </c>
      <c r="C16" s="189"/>
    </row>
    <row r="17" spans="1:3" x14ac:dyDescent="0.25">
      <c r="A17" s="190">
        <v>42430</v>
      </c>
      <c r="B17" s="191">
        <v>27823209</v>
      </c>
      <c r="C17" s="189"/>
    </row>
    <row r="18" spans="1:3" x14ac:dyDescent="0.25">
      <c r="A18" s="190">
        <v>42461</v>
      </c>
      <c r="B18" s="191">
        <v>27824227</v>
      </c>
      <c r="C18" s="189"/>
    </row>
    <row r="19" spans="1:3" x14ac:dyDescent="0.25">
      <c r="A19" s="190">
        <v>42491</v>
      </c>
      <c r="B19" s="191">
        <v>27872507</v>
      </c>
      <c r="C19" s="189"/>
    </row>
    <row r="20" spans="1:3" x14ac:dyDescent="0.25">
      <c r="A20" s="190">
        <v>42522</v>
      </c>
      <c r="B20" s="191">
        <v>27909359</v>
      </c>
      <c r="C20" s="189"/>
    </row>
    <row r="21" spans="1:3" x14ac:dyDescent="0.25">
      <c r="A21" s="190">
        <v>42552</v>
      </c>
      <c r="B21" s="191">
        <v>27949474</v>
      </c>
      <c r="C21" s="189"/>
    </row>
    <row r="22" spans="1:3" x14ac:dyDescent="0.25">
      <c r="A22" s="190">
        <v>42583</v>
      </c>
      <c r="B22" s="191">
        <v>27953176</v>
      </c>
      <c r="C22" s="189"/>
    </row>
    <row r="23" spans="1:3" x14ac:dyDescent="0.25">
      <c r="A23" s="190">
        <v>42614</v>
      </c>
      <c r="B23" s="191">
        <v>27986774</v>
      </c>
      <c r="C23" s="189"/>
    </row>
    <row r="24" spans="1:3" x14ac:dyDescent="0.25">
      <c r="A24" s="190">
        <v>42644</v>
      </c>
      <c r="B24" s="191">
        <v>28019527</v>
      </c>
      <c r="C24" s="189"/>
    </row>
    <row r="25" spans="1:3" x14ac:dyDescent="0.25">
      <c r="A25" s="190">
        <v>42675</v>
      </c>
      <c r="B25" s="191">
        <v>28047890</v>
      </c>
      <c r="C25" s="189"/>
    </row>
    <row r="26" spans="1:3" x14ac:dyDescent="0.25">
      <c r="A26" s="190">
        <v>42705</v>
      </c>
      <c r="B26" s="191">
        <v>28087994</v>
      </c>
      <c r="C26" s="189"/>
    </row>
    <row r="27" spans="1:3" x14ac:dyDescent="0.25">
      <c r="A27" s="190">
        <v>42736</v>
      </c>
      <c r="B27" s="191">
        <v>28095910</v>
      </c>
      <c r="C27" s="189"/>
    </row>
    <row r="28" spans="1:3" x14ac:dyDescent="0.25">
      <c r="A28" s="190">
        <v>42767</v>
      </c>
      <c r="B28" s="191">
        <v>28138278</v>
      </c>
      <c r="C28" s="189"/>
    </row>
    <row r="29" spans="1:3" x14ac:dyDescent="0.25">
      <c r="A29" s="190">
        <v>42795</v>
      </c>
      <c r="B29" s="191">
        <v>28181003</v>
      </c>
      <c r="C29" s="189"/>
    </row>
    <row r="30" spans="1:3" x14ac:dyDescent="0.25">
      <c r="A30" s="190">
        <v>42826</v>
      </c>
      <c r="B30" s="191">
        <v>28210196</v>
      </c>
      <c r="C30" s="189"/>
    </row>
    <row r="31" spans="1:3" x14ac:dyDescent="0.25">
      <c r="A31" s="190">
        <v>42856</v>
      </c>
      <c r="B31" s="191">
        <v>28242290</v>
      </c>
      <c r="C31" s="189"/>
    </row>
    <row r="32" spans="1:3" x14ac:dyDescent="0.25">
      <c r="A32" s="190">
        <v>42887</v>
      </c>
      <c r="B32" s="191">
        <v>28273725</v>
      </c>
      <c r="C32" s="189"/>
    </row>
    <row r="33" spans="1:3" x14ac:dyDescent="0.25">
      <c r="A33" s="190">
        <v>42917</v>
      </c>
      <c r="B33" s="191">
        <v>28295953</v>
      </c>
      <c r="C33" s="189"/>
    </row>
    <row r="34" spans="1:3" x14ac:dyDescent="0.25">
      <c r="A34" s="190">
        <v>42948</v>
      </c>
      <c r="B34" s="191">
        <v>28332510</v>
      </c>
      <c r="C34" s="189"/>
    </row>
    <row r="35" spans="1:3" x14ac:dyDescent="0.25">
      <c r="A35" s="190">
        <v>42979</v>
      </c>
      <c r="B35" s="191">
        <v>28371178</v>
      </c>
      <c r="C35" s="189"/>
    </row>
    <row r="36" spans="1:3" x14ac:dyDescent="0.25">
      <c r="A36" s="190">
        <v>43009</v>
      </c>
      <c r="B36" s="191">
        <v>28406628</v>
      </c>
      <c r="C36" s="189"/>
    </row>
    <row r="37" spans="1:3" x14ac:dyDescent="0.25">
      <c r="A37" s="190">
        <v>43040</v>
      </c>
      <c r="B37" s="191">
        <v>28438607</v>
      </c>
      <c r="C37" s="189"/>
    </row>
    <row r="38" spans="1:3" x14ac:dyDescent="0.25">
      <c r="A38" s="190">
        <v>43070</v>
      </c>
      <c r="B38" s="191">
        <v>28471628</v>
      </c>
      <c r="C38" s="189"/>
    </row>
    <row r="39" spans="1:3" x14ac:dyDescent="0.25">
      <c r="A39" s="190">
        <v>43101</v>
      </c>
      <c r="B39" s="191">
        <v>28489353</v>
      </c>
      <c r="C39" s="189"/>
    </row>
    <row r="40" spans="1:3" x14ac:dyDescent="0.25">
      <c r="A40" s="190">
        <v>43132</v>
      </c>
      <c r="B40" s="191">
        <v>28505167</v>
      </c>
      <c r="C40" s="189"/>
    </row>
    <row r="41" spans="1:3" x14ac:dyDescent="0.25">
      <c r="A41" s="190">
        <v>43160</v>
      </c>
      <c r="B41" s="191">
        <v>28512957</v>
      </c>
      <c r="C41" s="189"/>
    </row>
    <row r="42" spans="1:3" x14ac:dyDescent="0.25">
      <c r="A42" s="190">
        <v>43191</v>
      </c>
      <c r="B42" s="191">
        <v>28545589</v>
      </c>
      <c r="C42" s="189"/>
    </row>
    <row r="43" spans="1:3" x14ac:dyDescent="0.25">
      <c r="A43" s="190">
        <v>43221</v>
      </c>
      <c r="B43" s="191">
        <v>28556541</v>
      </c>
      <c r="C43" s="189"/>
    </row>
    <row r="44" spans="1:3" x14ac:dyDescent="0.25">
      <c r="A44" s="190">
        <v>43252</v>
      </c>
      <c r="B44" s="191">
        <v>28571749</v>
      </c>
      <c r="C44" s="189"/>
    </row>
    <row r="45" spans="1:3" x14ac:dyDescent="0.25">
      <c r="A45" s="190">
        <v>43282</v>
      </c>
      <c r="B45" s="191">
        <v>28613750</v>
      </c>
      <c r="C45" s="189"/>
    </row>
    <row r="46" spans="1:3" x14ac:dyDescent="0.25">
      <c r="A46" s="190">
        <v>43313</v>
      </c>
      <c r="B46" s="191">
        <v>28654075</v>
      </c>
      <c r="C46" s="189"/>
    </row>
    <row r="47" spans="1:3" x14ac:dyDescent="0.25">
      <c r="A47" s="190">
        <v>43344</v>
      </c>
      <c r="B47" s="191">
        <v>28666543</v>
      </c>
      <c r="C47" s="189"/>
    </row>
    <row r="48" spans="1:3" x14ac:dyDescent="0.25">
      <c r="A48" s="190">
        <v>43374</v>
      </c>
      <c r="B48" s="191">
        <v>28702190</v>
      </c>
      <c r="C48" s="189"/>
    </row>
    <row r="49" spans="1:6" x14ac:dyDescent="0.25">
      <c r="A49" s="190">
        <v>43405</v>
      </c>
      <c r="B49" s="191">
        <v>28763997</v>
      </c>
      <c r="C49" s="189"/>
    </row>
    <row r="50" spans="1:6" x14ac:dyDescent="0.25">
      <c r="A50" s="190">
        <v>43435</v>
      </c>
      <c r="B50" s="191">
        <v>28768139</v>
      </c>
      <c r="C50" s="189"/>
    </row>
    <row r="51" spans="1:6" x14ac:dyDescent="0.25">
      <c r="A51" s="190">
        <v>43466</v>
      </c>
      <c r="B51" s="191">
        <v>28798709</v>
      </c>
      <c r="C51" s="189"/>
      <c r="D51" s="191">
        <v>671412</v>
      </c>
      <c r="E51" s="191">
        <v>640842</v>
      </c>
      <c r="F51" s="191">
        <v>30570</v>
      </c>
    </row>
    <row r="52" spans="1:6" x14ac:dyDescent="0.25">
      <c r="A52" s="190">
        <v>43497</v>
      </c>
      <c r="B52" s="191">
        <v>28841415</v>
      </c>
      <c r="C52" s="189"/>
      <c r="D52" s="191">
        <v>680695</v>
      </c>
      <c r="E52" s="191">
        <v>637989</v>
      </c>
      <c r="F52" s="191">
        <v>42706</v>
      </c>
    </row>
    <row r="53" spans="1:6" x14ac:dyDescent="0.25">
      <c r="A53" s="190">
        <v>43525</v>
      </c>
      <c r="B53" s="191">
        <v>28902482</v>
      </c>
      <c r="C53" s="189"/>
      <c r="D53" s="191">
        <v>692783</v>
      </c>
      <c r="E53" s="191">
        <v>631715</v>
      </c>
      <c r="F53" s="191">
        <v>61068</v>
      </c>
    </row>
    <row r="54" spans="1:6" x14ac:dyDescent="0.25">
      <c r="A54" s="190">
        <v>43556</v>
      </c>
      <c r="B54" s="191">
        <v>28895742</v>
      </c>
      <c r="C54" s="189"/>
      <c r="D54" s="191">
        <v>676801</v>
      </c>
      <c r="E54" s="191">
        <v>683541</v>
      </c>
      <c r="F54" s="191">
        <v>-6740</v>
      </c>
    </row>
    <row r="55" spans="1:6" x14ac:dyDescent="0.25">
      <c r="A55" s="190">
        <v>43586</v>
      </c>
      <c r="B55" s="191">
        <v>28886608</v>
      </c>
      <c r="C55" s="189"/>
      <c r="D55" s="191">
        <v>653244</v>
      </c>
      <c r="E55" s="191">
        <v>662379</v>
      </c>
      <c r="F55" s="191">
        <v>-9135</v>
      </c>
    </row>
    <row r="56" spans="1:6" x14ac:dyDescent="0.25">
      <c r="A56" s="190">
        <v>43617</v>
      </c>
      <c r="B56" s="191">
        <v>28886035</v>
      </c>
      <c r="C56" s="189"/>
      <c r="D56" s="191">
        <v>655056</v>
      </c>
      <c r="E56" s="191">
        <v>655628</v>
      </c>
      <c r="F56" s="191">
        <v>-572</v>
      </c>
    </row>
    <row r="57" spans="1:6" x14ac:dyDescent="0.25">
      <c r="A57" s="190">
        <v>43647</v>
      </c>
      <c r="B57" s="191">
        <v>28883463</v>
      </c>
      <c r="C57" s="189"/>
      <c r="D57" s="191">
        <v>650590</v>
      </c>
      <c r="E57" s="191">
        <v>653162</v>
      </c>
      <c r="F57" s="191">
        <v>-2573</v>
      </c>
    </row>
    <row r="58" spans="1:6" x14ac:dyDescent="0.25">
      <c r="A58" s="190">
        <v>43678</v>
      </c>
      <c r="B58" s="191">
        <v>28918851</v>
      </c>
      <c r="C58" s="189"/>
      <c r="D58" s="191">
        <v>663478</v>
      </c>
      <c r="E58" s="191">
        <v>628089</v>
      </c>
      <c r="F58" s="191">
        <v>35389</v>
      </c>
    </row>
    <row r="59" spans="1:6" x14ac:dyDescent="0.25">
      <c r="A59" s="190">
        <v>43709</v>
      </c>
      <c r="B59" s="191">
        <v>28954336</v>
      </c>
      <c r="C59" s="189"/>
      <c r="D59" s="191">
        <v>660059</v>
      </c>
      <c r="E59" s="191">
        <v>624574</v>
      </c>
      <c r="F59" s="191">
        <v>35484</v>
      </c>
    </row>
    <row r="60" spans="1:6" x14ac:dyDescent="0.25">
      <c r="A60" s="190">
        <v>43739</v>
      </c>
      <c r="B60" s="191">
        <v>28964929</v>
      </c>
      <c r="C60" s="189"/>
      <c r="D60" s="191">
        <v>648852</v>
      </c>
      <c r="E60" s="191">
        <v>638259</v>
      </c>
      <c r="F60" s="191">
        <v>10593</v>
      </c>
    </row>
    <row r="61" spans="1:6" x14ac:dyDescent="0.25">
      <c r="A61" s="190">
        <v>43770</v>
      </c>
      <c r="B61" s="191">
        <v>28985021</v>
      </c>
      <c r="C61" s="189"/>
      <c r="D61" s="191">
        <v>652705</v>
      </c>
      <c r="E61" s="191">
        <v>632613</v>
      </c>
      <c r="F61" s="191">
        <v>20092</v>
      </c>
    </row>
    <row r="62" spans="1:6" x14ac:dyDescent="0.25">
      <c r="A62" s="190">
        <v>43800</v>
      </c>
      <c r="B62" s="191">
        <v>29006383</v>
      </c>
      <c r="C62" s="189"/>
      <c r="D62" s="191">
        <v>669325</v>
      </c>
      <c r="E62" s="191">
        <v>647963</v>
      </c>
      <c r="F62" s="191">
        <v>21363</v>
      </c>
    </row>
    <row r="63" spans="1:6" x14ac:dyDescent="0.25">
      <c r="A63" s="190">
        <v>43831</v>
      </c>
      <c r="B63" s="191">
        <v>29049865</v>
      </c>
      <c r="C63" s="189"/>
      <c r="D63" s="191">
        <v>696450</v>
      </c>
      <c r="E63" s="191">
        <v>652968</v>
      </c>
      <c r="F63" s="191">
        <v>43482</v>
      </c>
    </row>
    <row r="64" spans="1:6" x14ac:dyDescent="0.25">
      <c r="A64" s="190">
        <v>43862</v>
      </c>
      <c r="B64" s="191">
        <v>29057834</v>
      </c>
      <c r="C64" s="189"/>
      <c r="D64" s="191">
        <v>693010</v>
      </c>
      <c r="E64" s="191">
        <v>685041</v>
      </c>
      <c r="F64" s="191">
        <v>7969</v>
      </c>
    </row>
    <row r="65" spans="1:6" x14ac:dyDescent="0.25">
      <c r="A65" s="190">
        <v>43891</v>
      </c>
      <c r="B65" s="191">
        <v>29040830</v>
      </c>
      <c r="C65" s="189"/>
      <c r="D65" s="191">
        <v>675431</v>
      </c>
      <c r="E65" s="191">
        <v>692435</v>
      </c>
      <c r="F65" s="191">
        <v>-17004</v>
      </c>
    </row>
    <row r="66" spans="1:6" x14ac:dyDescent="0.25">
      <c r="A66" s="190">
        <v>43922</v>
      </c>
      <c r="B66" s="191">
        <v>28566487</v>
      </c>
      <c r="C66" s="189"/>
      <c r="D66" s="191">
        <v>461374</v>
      </c>
      <c r="E66" s="191">
        <v>935718</v>
      </c>
      <c r="F66" s="191">
        <v>-474343</v>
      </c>
    </row>
    <row r="67" spans="1:6" x14ac:dyDescent="0.25">
      <c r="A67" s="190">
        <v>43952</v>
      </c>
      <c r="B67" s="191">
        <v>28380166</v>
      </c>
      <c r="C67" s="189"/>
      <c r="D67" s="191">
        <v>427525</v>
      </c>
      <c r="E67" s="191">
        <v>613845</v>
      </c>
      <c r="F67" s="191">
        <v>-186321</v>
      </c>
    </row>
    <row r="68" spans="1:6" x14ac:dyDescent="0.25">
      <c r="A68" s="190">
        <v>43983</v>
      </c>
      <c r="B68" s="191">
        <v>28323144</v>
      </c>
      <c r="C68" s="189"/>
      <c r="D68" s="191">
        <v>407325</v>
      </c>
      <c r="E68" s="191">
        <v>464347</v>
      </c>
      <c r="F68" s="191">
        <v>-57022</v>
      </c>
    </row>
    <row r="69" spans="1:6" x14ac:dyDescent="0.25">
      <c r="A69" s="190">
        <v>44013</v>
      </c>
      <c r="B69" s="191">
        <v>28293570</v>
      </c>
      <c r="C69" s="189"/>
      <c r="D69" s="191">
        <v>451405</v>
      </c>
      <c r="E69" s="191">
        <v>480980</v>
      </c>
      <c r="F69" s="191">
        <v>-29574</v>
      </c>
    </row>
    <row r="70" spans="1:6" x14ac:dyDescent="0.25">
      <c r="A70" s="190">
        <v>44044</v>
      </c>
      <c r="B70" s="191">
        <v>28226776</v>
      </c>
      <c r="C70" s="189"/>
      <c r="D70" s="191">
        <v>526623</v>
      </c>
      <c r="E70" s="191">
        <v>593416</v>
      </c>
      <c r="F70" s="191">
        <v>-66793</v>
      </c>
    </row>
    <row r="71" spans="1:6" x14ac:dyDescent="0.25">
      <c r="A71" s="190">
        <v>44075</v>
      </c>
      <c r="B71" s="191">
        <v>28171881</v>
      </c>
      <c r="C71" s="189"/>
      <c r="D71" s="191">
        <v>541988</v>
      </c>
      <c r="E71" s="191">
        <v>596884</v>
      </c>
      <c r="F71" s="191">
        <v>-54896</v>
      </c>
    </row>
    <row r="72" spans="1:6" x14ac:dyDescent="0.25">
      <c r="A72" s="190">
        <v>44105</v>
      </c>
      <c r="B72" s="191">
        <v>28143667</v>
      </c>
      <c r="C72" s="191"/>
      <c r="D72" s="191">
        <v>559932</v>
      </c>
      <c r="E72" s="191">
        <v>588145</v>
      </c>
      <c r="F72" s="191">
        <v>-28213</v>
      </c>
    </row>
    <row r="73" spans="1:6" x14ac:dyDescent="0.25">
      <c r="A73" s="190">
        <v>44136</v>
      </c>
      <c r="B73" s="191">
        <v>28086253</v>
      </c>
      <c r="C73" s="191"/>
      <c r="D73" s="191">
        <v>572403</v>
      </c>
      <c r="E73" s="191">
        <v>629817</v>
      </c>
      <c r="F73" s="191">
        <v>-57415</v>
      </c>
    </row>
    <row r="74" spans="1:6" x14ac:dyDescent="0.25">
      <c r="A74" s="190">
        <v>44166</v>
      </c>
      <c r="B74" s="191">
        <v>28127164</v>
      </c>
      <c r="C74" s="191"/>
      <c r="D74" s="191">
        <v>595907</v>
      </c>
      <c r="E74" s="191">
        <v>554995</v>
      </c>
      <c r="F74" s="191">
        <v>40911</v>
      </c>
    </row>
    <row r="75" spans="1:6" x14ac:dyDescent="0.25">
      <c r="A75" s="190">
        <v>44197</v>
      </c>
      <c r="B75" s="191">
        <v>28141732</v>
      </c>
      <c r="C75" s="191"/>
      <c r="D75" s="191">
        <v>578816</v>
      </c>
      <c r="E75" s="191">
        <v>564247</v>
      </c>
      <c r="F75" s="191">
        <v>14568</v>
      </c>
    </row>
    <row r="76" spans="1:6" x14ac:dyDescent="0.25">
      <c r="A76" s="190">
        <v>44228</v>
      </c>
      <c r="B76" s="191">
        <v>28158122</v>
      </c>
      <c r="C76" s="191"/>
      <c r="D76" s="191">
        <v>522596</v>
      </c>
      <c r="E76" s="191">
        <v>506206</v>
      </c>
      <c r="F76" s="191">
        <v>16390</v>
      </c>
    </row>
    <row r="77" spans="1:6" x14ac:dyDescent="0.25">
      <c r="A77" s="190">
        <v>44256</v>
      </c>
      <c r="B77" s="191">
        <v>28205273</v>
      </c>
      <c r="C77" s="191"/>
      <c r="D77" s="191">
        <v>555457</v>
      </c>
      <c r="E77" s="191">
        <v>508306</v>
      </c>
      <c r="F77" s="191">
        <v>47151</v>
      </c>
    </row>
    <row r="78" spans="1:6" x14ac:dyDescent="0.25">
      <c r="A78" s="190">
        <v>44287</v>
      </c>
      <c r="B78" s="191">
        <v>28282903</v>
      </c>
      <c r="C78" s="191"/>
      <c r="D78" s="191">
        <v>590647</v>
      </c>
      <c r="E78" s="191">
        <v>513017</v>
      </c>
      <c r="F78" s="191">
        <v>77630</v>
      </c>
    </row>
    <row r="79" spans="1:6" x14ac:dyDescent="0.25">
      <c r="A79" s="190">
        <v>44317</v>
      </c>
      <c r="B79" s="191">
        <v>28460403</v>
      </c>
      <c r="C79" s="191"/>
      <c r="D79" s="191">
        <v>747181</v>
      </c>
      <c r="E79" s="191">
        <v>569681</v>
      </c>
      <c r="F79" s="191">
        <v>177500</v>
      </c>
    </row>
    <row r="80" spans="1:6" x14ac:dyDescent="0.25">
      <c r="A80" s="190">
        <v>44348</v>
      </c>
      <c r="B80" s="191">
        <v>28643810</v>
      </c>
      <c r="C80" s="191"/>
      <c r="D80" s="191">
        <v>756972</v>
      </c>
      <c r="E80" s="191">
        <v>573565</v>
      </c>
      <c r="F80" s="191">
        <v>183406</v>
      </c>
    </row>
    <row r="81" spans="1:6" x14ac:dyDescent="0.25">
      <c r="A81" s="190">
        <v>44378</v>
      </c>
      <c r="B81" s="191">
        <v>28788561</v>
      </c>
      <c r="C81" s="191"/>
      <c r="D81" s="191">
        <v>709357</v>
      </c>
      <c r="E81" s="191">
        <v>564605</v>
      </c>
      <c r="F81" s="191">
        <v>144751</v>
      </c>
    </row>
    <row r="82" spans="1:6" x14ac:dyDescent="0.25">
      <c r="A82" s="190">
        <v>44409</v>
      </c>
      <c r="B82" s="191">
        <v>28972854</v>
      </c>
      <c r="C82" s="191">
        <v>28972854</v>
      </c>
      <c r="D82" s="191">
        <v>714036</v>
      </c>
      <c r="E82" s="191">
        <v>529743</v>
      </c>
      <c r="F82" s="191">
        <v>184293</v>
      </c>
    </row>
    <row r="83" spans="1:6" x14ac:dyDescent="0.25">
      <c r="A83" s="190">
        <v>44440</v>
      </c>
      <c r="B83" s="191"/>
      <c r="C83" s="191">
        <v>29180213</v>
      </c>
      <c r="D83" s="191">
        <v>821067</v>
      </c>
      <c r="E83" s="191">
        <v>613707</v>
      </c>
      <c r="F83" s="191">
        <v>207359</v>
      </c>
    </row>
    <row r="84" spans="1:6" x14ac:dyDescent="0.25">
      <c r="A84" s="190"/>
      <c r="B84" s="191"/>
      <c r="C84" s="191"/>
      <c r="D84" s="191"/>
      <c r="E84" s="191"/>
      <c r="F84" s="191"/>
    </row>
    <row r="85" spans="1:6" x14ac:dyDescent="0.25">
      <c r="A85" s="77" t="s">
        <v>365</v>
      </c>
    </row>
  </sheetData>
  <pageMargins left="0.7" right="0.7" top="0.75" bottom="0.75" header="0.3" footer="0.3"/>
  <pageSetup paperSize="9" orientation="portrait" horizontalDpi="90" verticalDpi="9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49F0-DFEB-4C4D-9B93-D921A2375281}">
  <sheetPr>
    <tabColor theme="5"/>
  </sheetPr>
  <dimension ref="A1:H25"/>
  <sheetViews>
    <sheetView workbookViewId="0"/>
  </sheetViews>
  <sheetFormatPr defaultRowHeight="15" x14ac:dyDescent="0.25"/>
  <cols>
    <col min="1" max="1" width="11.125" customWidth="1"/>
    <col min="2" max="2" width="15.125" customWidth="1"/>
    <col min="3" max="3" width="19.625" customWidth="1"/>
    <col min="4" max="4" width="15.125" customWidth="1"/>
    <col min="5" max="5" width="21.375" customWidth="1"/>
    <col min="6" max="6" width="15.125" customWidth="1"/>
    <col min="7" max="7" width="21.375" customWidth="1"/>
    <col min="8" max="8" width="15.125" customWidth="1"/>
  </cols>
  <sheetData>
    <row r="1" spans="1:8" ht="20.25" thickBot="1" x14ac:dyDescent="0.35">
      <c r="A1" s="78" t="s">
        <v>333</v>
      </c>
    </row>
    <row r="2" spans="1:8" ht="15.75" thickTop="1" x14ac:dyDescent="0.25"/>
    <row r="3" spans="1:8" ht="61.5" customHeight="1" x14ac:dyDescent="0.25">
      <c r="A3" s="84" t="s">
        <v>359</v>
      </c>
      <c r="B3" s="37" t="s">
        <v>99</v>
      </c>
      <c r="C3" s="37" t="s">
        <v>366</v>
      </c>
      <c r="D3" s="37" t="s">
        <v>104</v>
      </c>
      <c r="E3" s="37" t="s">
        <v>367</v>
      </c>
      <c r="F3" s="37" t="s">
        <v>368</v>
      </c>
      <c r="G3" s="37" t="s">
        <v>369</v>
      </c>
      <c r="H3" s="37" t="s">
        <v>106</v>
      </c>
    </row>
    <row r="4" spans="1:8" x14ac:dyDescent="0.25">
      <c r="A4" s="190">
        <v>43862</v>
      </c>
      <c r="B4" s="30">
        <v>0</v>
      </c>
      <c r="C4" s="30">
        <v>0</v>
      </c>
      <c r="D4" s="30">
        <v>0</v>
      </c>
      <c r="E4" s="30">
        <v>0</v>
      </c>
      <c r="F4" s="30">
        <v>0</v>
      </c>
      <c r="G4" s="30">
        <v>0</v>
      </c>
      <c r="H4" s="30">
        <v>0</v>
      </c>
    </row>
    <row r="5" spans="1:8" x14ac:dyDescent="0.25">
      <c r="A5" s="190">
        <v>43891</v>
      </c>
      <c r="B5" s="42">
        <v>-3290</v>
      </c>
      <c r="C5" s="42">
        <v>17097</v>
      </c>
      <c r="D5" s="42">
        <v>-23523</v>
      </c>
      <c r="E5" s="42">
        <v>-13185</v>
      </c>
      <c r="F5" s="42">
        <v>1947</v>
      </c>
      <c r="G5" s="42">
        <v>11359</v>
      </c>
      <c r="H5" s="42">
        <v>-7305</v>
      </c>
    </row>
    <row r="6" spans="1:8" x14ac:dyDescent="0.25">
      <c r="A6" s="190">
        <v>43922</v>
      </c>
      <c r="B6" s="42">
        <v>-30866</v>
      </c>
      <c r="C6" s="42">
        <v>-14037</v>
      </c>
      <c r="D6" s="42">
        <v>-125554</v>
      </c>
      <c r="E6" s="42">
        <v>-139039</v>
      </c>
      <c r="F6" s="42">
        <v>-36364</v>
      </c>
      <c r="G6" s="42">
        <v>2079</v>
      </c>
      <c r="H6" s="42">
        <v>-36683</v>
      </c>
    </row>
    <row r="7" spans="1:8" x14ac:dyDescent="0.25">
      <c r="A7" s="190">
        <v>43952</v>
      </c>
      <c r="B7" s="42">
        <v>-42253</v>
      </c>
      <c r="C7" s="42">
        <v>-34019</v>
      </c>
      <c r="D7" s="42">
        <v>-156150</v>
      </c>
      <c r="E7" s="42">
        <v>-154609</v>
      </c>
      <c r="F7" s="42">
        <v>-79245</v>
      </c>
      <c r="G7" s="42">
        <v>3968</v>
      </c>
      <c r="H7" s="42">
        <v>-44087</v>
      </c>
    </row>
    <row r="8" spans="1:8" x14ac:dyDescent="0.25">
      <c r="A8" s="190">
        <v>43983</v>
      </c>
      <c r="B8" s="42">
        <v>-49607</v>
      </c>
      <c r="C8" s="42">
        <v>-49180</v>
      </c>
      <c r="D8" s="42">
        <v>-186788</v>
      </c>
      <c r="E8" s="42">
        <v>-143512</v>
      </c>
      <c r="F8" s="42">
        <v>-91475</v>
      </c>
      <c r="G8" s="42">
        <v>15015</v>
      </c>
      <c r="H8" s="42">
        <v>-50399</v>
      </c>
    </row>
    <row r="9" spans="1:8" x14ac:dyDescent="0.25">
      <c r="A9" s="190">
        <v>44013</v>
      </c>
      <c r="B9" s="42">
        <v>-57927</v>
      </c>
      <c r="C9" s="42">
        <v>-58590</v>
      </c>
      <c r="D9" s="42">
        <v>-201987</v>
      </c>
      <c r="E9" s="42">
        <v>-145318</v>
      </c>
      <c r="F9" s="42">
        <v>-99047</v>
      </c>
      <c r="G9" s="42">
        <v>27537</v>
      </c>
      <c r="H9" s="42">
        <v>-57695</v>
      </c>
    </row>
    <row r="10" spans="1:8" x14ac:dyDescent="0.25">
      <c r="A10" s="190">
        <v>44044</v>
      </c>
      <c r="B10" s="42">
        <v>-77229</v>
      </c>
      <c r="C10" s="42">
        <v>-88480</v>
      </c>
      <c r="D10" s="42">
        <v>-219073</v>
      </c>
      <c r="E10" s="42">
        <v>-141698</v>
      </c>
      <c r="F10" s="42">
        <v>-70484</v>
      </c>
      <c r="G10" s="42">
        <v>31605</v>
      </c>
      <c r="H10" s="42">
        <v>-78908</v>
      </c>
    </row>
    <row r="11" spans="1:8" x14ac:dyDescent="0.25">
      <c r="A11" s="190">
        <v>44075</v>
      </c>
      <c r="B11" s="42">
        <v>-91133</v>
      </c>
      <c r="C11" s="42">
        <v>-112958</v>
      </c>
      <c r="D11" s="42">
        <v>-233939</v>
      </c>
      <c r="E11" s="42">
        <v>-159285</v>
      </c>
      <c r="F11" s="42">
        <v>-34389</v>
      </c>
      <c r="G11" s="42">
        <v>36220</v>
      </c>
      <c r="H11" s="42">
        <v>-94085</v>
      </c>
    </row>
    <row r="12" spans="1:8" x14ac:dyDescent="0.25">
      <c r="A12" s="190">
        <v>44105</v>
      </c>
      <c r="B12" s="42">
        <v>-100069</v>
      </c>
      <c r="C12" s="42">
        <v>-124706</v>
      </c>
      <c r="D12" s="42">
        <v>-261553</v>
      </c>
      <c r="E12" s="42">
        <v>-142227</v>
      </c>
      <c r="F12" s="42">
        <v>-47768</v>
      </c>
      <c r="G12" s="42">
        <v>46288</v>
      </c>
      <c r="H12" s="42">
        <v>-100082</v>
      </c>
    </row>
    <row r="13" spans="1:8" x14ac:dyDescent="0.25">
      <c r="A13" s="190">
        <v>44136</v>
      </c>
      <c r="B13" s="42">
        <v>-112661</v>
      </c>
      <c r="C13" s="42">
        <v>-160555</v>
      </c>
      <c r="D13" s="42">
        <v>-304570</v>
      </c>
      <c r="E13" s="42">
        <v>-122976</v>
      </c>
      <c r="F13" s="42">
        <v>-46134</v>
      </c>
      <c r="G13" s="42">
        <v>58777</v>
      </c>
      <c r="H13" s="42">
        <v>-107385</v>
      </c>
    </row>
    <row r="14" spans="1:8" x14ac:dyDescent="0.25">
      <c r="A14" s="190">
        <v>44166</v>
      </c>
      <c r="B14" s="42">
        <v>-104078</v>
      </c>
      <c r="C14" s="42">
        <v>-155616</v>
      </c>
      <c r="D14" s="42">
        <v>-330360</v>
      </c>
      <c r="E14" s="42">
        <v>-104089</v>
      </c>
      <c r="F14" s="42">
        <v>-43221</v>
      </c>
      <c r="G14" s="42">
        <v>73488</v>
      </c>
      <c r="H14" s="42">
        <v>-110916</v>
      </c>
    </row>
    <row r="15" spans="1:8" x14ac:dyDescent="0.25">
      <c r="A15" s="190">
        <v>44197</v>
      </c>
      <c r="B15" s="42">
        <v>-111226</v>
      </c>
      <c r="C15" s="42">
        <v>-161205</v>
      </c>
      <c r="D15" s="42">
        <v>-343870</v>
      </c>
      <c r="E15" s="42">
        <v>-77419</v>
      </c>
      <c r="F15" s="42">
        <v>-51004</v>
      </c>
      <c r="G15" s="42">
        <v>87025</v>
      </c>
      <c r="H15" s="42">
        <v>-114268</v>
      </c>
    </row>
    <row r="16" spans="1:8" x14ac:dyDescent="0.25">
      <c r="A16" s="190">
        <v>44228</v>
      </c>
      <c r="B16" s="42">
        <v>-113632</v>
      </c>
      <c r="C16" s="42">
        <v>-153492</v>
      </c>
      <c r="D16" s="42">
        <v>-357668</v>
      </c>
      <c r="E16" s="42">
        <v>-72135</v>
      </c>
      <c r="F16" s="42">
        <v>-62312</v>
      </c>
      <c r="G16" s="42">
        <v>107175</v>
      </c>
      <c r="H16" s="42">
        <v>-120132</v>
      </c>
    </row>
    <row r="17" spans="1:8" x14ac:dyDescent="0.25">
      <c r="A17" s="190">
        <v>44256</v>
      </c>
      <c r="B17" s="42">
        <v>-111583</v>
      </c>
      <c r="C17" s="42">
        <v>-156371</v>
      </c>
      <c r="D17" s="42">
        <v>-365273</v>
      </c>
      <c r="E17" s="42">
        <v>-63010</v>
      </c>
      <c r="F17" s="42">
        <v>-54239</v>
      </c>
      <c r="G17" s="42">
        <v>132172</v>
      </c>
      <c r="H17" s="42">
        <v>-124470</v>
      </c>
    </row>
    <row r="18" spans="1:8" x14ac:dyDescent="0.25">
      <c r="A18" s="190">
        <v>44287</v>
      </c>
      <c r="B18" s="42">
        <v>-109279</v>
      </c>
      <c r="C18" s="42">
        <v>-149669</v>
      </c>
      <c r="D18" s="42">
        <v>-348825</v>
      </c>
      <c r="E18" s="42">
        <v>-37229</v>
      </c>
      <c r="F18" s="42">
        <v>-46644</v>
      </c>
      <c r="G18" s="42">
        <v>150609</v>
      </c>
      <c r="H18" s="42">
        <v>-123145</v>
      </c>
    </row>
    <row r="19" spans="1:8" x14ac:dyDescent="0.25">
      <c r="A19" s="190">
        <v>44317</v>
      </c>
      <c r="B19" s="42">
        <v>-106754</v>
      </c>
      <c r="C19" s="42">
        <v>-129897</v>
      </c>
      <c r="D19" s="42">
        <v>-277542</v>
      </c>
      <c r="E19" s="42">
        <v>-17876</v>
      </c>
      <c r="F19" s="42">
        <v>-28153</v>
      </c>
      <c r="G19" s="42">
        <v>162631</v>
      </c>
      <c r="H19" s="42">
        <v>-106227</v>
      </c>
    </row>
    <row r="20" spans="1:8" x14ac:dyDescent="0.25">
      <c r="A20" s="190">
        <v>44348</v>
      </c>
      <c r="B20" s="42">
        <v>-98916</v>
      </c>
      <c r="C20" s="42">
        <v>-124803</v>
      </c>
      <c r="D20" s="42">
        <v>-191555</v>
      </c>
      <c r="E20" s="42">
        <v>1321</v>
      </c>
      <c r="F20" s="42">
        <v>-14905</v>
      </c>
      <c r="G20" s="42">
        <v>166403</v>
      </c>
      <c r="H20" s="42">
        <v>-86640</v>
      </c>
    </row>
    <row r="21" spans="1:8" x14ac:dyDescent="0.25">
      <c r="A21" s="190">
        <v>44378</v>
      </c>
      <c r="B21" s="42">
        <v>-90070</v>
      </c>
      <c r="C21" s="42">
        <v>-107051</v>
      </c>
      <c r="D21" s="42">
        <v>-163817</v>
      </c>
      <c r="E21" s="42">
        <v>27247</v>
      </c>
      <c r="F21" s="42">
        <v>-3849</v>
      </c>
      <c r="G21" s="42">
        <v>177121</v>
      </c>
      <c r="H21" s="42">
        <v>-72634</v>
      </c>
    </row>
    <row r="22" spans="1:8" x14ac:dyDescent="0.25">
      <c r="A22" s="190">
        <v>44409</v>
      </c>
      <c r="B22" s="42">
        <v>-82146</v>
      </c>
      <c r="C22" s="42">
        <v>-92431</v>
      </c>
      <c r="D22" s="42">
        <v>-138800</v>
      </c>
      <c r="E22" s="42">
        <v>63770</v>
      </c>
      <c r="F22" s="42">
        <v>37581</v>
      </c>
      <c r="G22" s="42">
        <v>191139</v>
      </c>
      <c r="H22" s="42">
        <v>-61224</v>
      </c>
    </row>
    <row r="23" spans="1:8" x14ac:dyDescent="0.25">
      <c r="A23" s="190">
        <v>44440</v>
      </c>
      <c r="B23" s="57">
        <v>-78185</v>
      </c>
      <c r="C23" s="57">
        <v>-87148</v>
      </c>
      <c r="D23" s="57">
        <v>-106562</v>
      </c>
      <c r="E23" s="57">
        <v>128572</v>
      </c>
      <c r="F23" s="57">
        <v>66236</v>
      </c>
      <c r="G23" s="57">
        <v>215288</v>
      </c>
      <c r="H23" s="57">
        <v>-49544</v>
      </c>
    </row>
    <row r="24" spans="1:8" x14ac:dyDescent="0.25">
      <c r="A24" s="190"/>
      <c r="B24" s="57"/>
      <c r="C24" s="57"/>
      <c r="D24" s="57"/>
      <c r="E24" s="57"/>
      <c r="F24" s="57"/>
      <c r="G24" s="57"/>
      <c r="H24" s="57"/>
    </row>
    <row r="25" spans="1:8" x14ac:dyDescent="0.25">
      <c r="A25" s="189" t="s">
        <v>370</v>
      </c>
    </row>
  </sheetData>
  <pageMargins left="0.7" right="0.7" top="0.75" bottom="0.75" header="0.3" footer="0.3"/>
  <pageSetup paperSize="9" orientation="portrait" horizontalDpi="90" verticalDpi="9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D87C3-5D19-4C54-9F25-E700851A0BAE}">
  <sheetPr>
    <tabColor theme="5"/>
  </sheetPr>
  <dimension ref="A1:C27"/>
  <sheetViews>
    <sheetView workbookViewId="0"/>
  </sheetViews>
  <sheetFormatPr defaultRowHeight="15" x14ac:dyDescent="0.25"/>
  <cols>
    <col min="1" max="1" width="24.25" customWidth="1"/>
    <col min="2" max="2" width="23.875" customWidth="1"/>
    <col min="3" max="3" width="16.875" customWidth="1"/>
  </cols>
  <sheetData>
    <row r="1" spans="1:3" ht="20.25" thickBot="1" x14ac:dyDescent="0.3">
      <c r="A1" s="80" t="s">
        <v>334</v>
      </c>
    </row>
    <row r="2" spans="1:3" ht="16.5" thickTop="1" x14ac:dyDescent="0.25">
      <c r="A2" s="40"/>
    </row>
    <row r="3" spans="1:3" ht="46.5" customHeight="1" x14ac:dyDescent="0.25">
      <c r="A3" s="61" t="s">
        <v>371</v>
      </c>
      <c r="B3" s="37" t="s">
        <v>372</v>
      </c>
      <c r="C3" s="83" t="s">
        <v>373</v>
      </c>
    </row>
    <row r="4" spans="1:3" x14ac:dyDescent="0.25">
      <c r="A4" t="s">
        <v>104</v>
      </c>
      <c r="B4" s="44">
        <v>-106562</v>
      </c>
      <c r="C4" s="11">
        <v>-5.1100000000000003</v>
      </c>
    </row>
    <row r="5" spans="1:3" x14ac:dyDescent="0.25">
      <c r="A5" t="s">
        <v>366</v>
      </c>
      <c r="B5" s="44">
        <v>-87148</v>
      </c>
      <c r="C5" s="11">
        <v>-1.93</v>
      </c>
    </row>
    <row r="6" spans="1:3" x14ac:dyDescent="0.25">
      <c r="A6" t="s">
        <v>99</v>
      </c>
      <c r="B6" s="44">
        <v>-78185</v>
      </c>
      <c r="C6" s="11">
        <v>-3.25</v>
      </c>
    </row>
    <row r="7" spans="1:3" x14ac:dyDescent="0.25">
      <c r="A7" t="s">
        <v>106</v>
      </c>
      <c r="B7" s="44">
        <v>-49544</v>
      </c>
      <c r="C7" s="11">
        <v>-8.23</v>
      </c>
    </row>
    <row r="8" spans="1:3" x14ac:dyDescent="0.25">
      <c r="A8" t="s">
        <v>374</v>
      </c>
      <c r="B8" s="44">
        <v>-37136</v>
      </c>
      <c r="C8" s="11">
        <v>-3.43</v>
      </c>
    </row>
    <row r="9" spans="1:3" x14ac:dyDescent="0.25">
      <c r="A9" t="s">
        <v>375</v>
      </c>
      <c r="B9" s="44">
        <v>-34980</v>
      </c>
      <c r="C9" s="11">
        <v>-2.63</v>
      </c>
    </row>
    <row r="10" spans="1:3" x14ac:dyDescent="0.25">
      <c r="A10" t="s">
        <v>376</v>
      </c>
      <c r="B10" s="44">
        <v>-27728</v>
      </c>
      <c r="C10" s="11">
        <v>-5.07</v>
      </c>
    </row>
    <row r="11" spans="1:3" x14ac:dyDescent="0.25">
      <c r="A11" t="s">
        <v>377</v>
      </c>
      <c r="B11" s="44">
        <v>-5124</v>
      </c>
      <c r="C11" s="11">
        <v>-3.8</v>
      </c>
    </row>
    <row r="12" spans="1:3" x14ac:dyDescent="0.25">
      <c r="A12" t="s">
        <v>378</v>
      </c>
      <c r="B12" s="44">
        <v>-4063</v>
      </c>
      <c r="C12" s="11">
        <v>-3.65</v>
      </c>
    </row>
    <row r="13" spans="1:3" x14ac:dyDescent="0.25">
      <c r="A13" t="s">
        <v>379</v>
      </c>
      <c r="B13" s="44">
        <v>-1933</v>
      </c>
      <c r="C13" s="11">
        <v>-3.77</v>
      </c>
    </row>
    <row r="14" spans="1:3" x14ac:dyDescent="0.25">
      <c r="A14" t="s">
        <v>380</v>
      </c>
      <c r="B14" s="44">
        <v>71</v>
      </c>
      <c r="C14" s="11">
        <v>2.48</v>
      </c>
    </row>
    <row r="15" spans="1:3" x14ac:dyDescent="0.25">
      <c r="A15" t="s">
        <v>98</v>
      </c>
      <c r="B15" s="44">
        <v>276</v>
      </c>
      <c r="C15" s="11">
        <v>0.15</v>
      </c>
    </row>
    <row r="16" spans="1:3" x14ac:dyDescent="0.25">
      <c r="A16" t="s">
        <v>381</v>
      </c>
      <c r="B16" s="44">
        <v>913</v>
      </c>
      <c r="C16" s="11">
        <v>0.49</v>
      </c>
    </row>
    <row r="17" spans="1:3" x14ac:dyDescent="0.25">
      <c r="A17" t="s">
        <v>382</v>
      </c>
      <c r="B17" s="44">
        <v>1716</v>
      </c>
      <c r="C17" s="11">
        <v>0.4</v>
      </c>
    </row>
    <row r="18" spans="1:3" x14ac:dyDescent="0.25">
      <c r="A18" t="s">
        <v>383</v>
      </c>
      <c r="B18" s="44">
        <v>2756</v>
      </c>
      <c r="C18" s="11">
        <v>0.22</v>
      </c>
    </row>
    <row r="19" spans="1:3" x14ac:dyDescent="0.25">
      <c r="A19" t="s">
        <v>100</v>
      </c>
      <c r="B19" s="44">
        <v>18480</v>
      </c>
      <c r="C19" s="11">
        <v>1.46</v>
      </c>
    </row>
    <row r="20" spans="1:3" x14ac:dyDescent="0.25">
      <c r="A20" t="s">
        <v>384</v>
      </c>
      <c r="B20" s="44">
        <v>51918</v>
      </c>
      <c r="C20" s="11">
        <v>2.37</v>
      </c>
    </row>
    <row r="21" spans="1:3" x14ac:dyDescent="0.25">
      <c r="A21" t="s">
        <v>368</v>
      </c>
      <c r="B21" s="44">
        <v>66236</v>
      </c>
      <c r="C21" s="11">
        <v>2.1</v>
      </c>
    </row>
    <row r="22" spans="1:3" x14ac:dyDescent="0.25">
      <c r="A22" t="s">
        <v>385</v>
      </c>
      <c r="B22" s="44">
        <v>68556</v>
      </c>
      <c r="C22" s="11">
        <v>5.24</v>
      </c>
    </row>
    <row r="23" spans="1:3" x14ac:dyDescent="0.25">
      <c r="A23" t="s">
        <v>386</v>
      </c>
      <c r="B23" s="44">
        <v>122379</v>
      </c>
      <c r="C23" s="11">
        <v>0.42</v>
      </c>
    </row>
    <row r="24" spans="1:3" x14ac:dyDescent="0.25">
      <c r="A24" t="s">
        <v>367</v>
      </c>
      <c r="B24" s="44">
        <v>128572</v>
      </c>
      <c r="C24" s="11">
        <v>5.39</v>
      </c>
    </row>
    <row r="25" spans="1:3" x14ac:dyDescent="0.25">
      <c r="A25" t="s">
        <v>369</v>
      </c>
      <c r="B25" s="85">
        <v>215288</v>
      </c>
      <c r="C25" s="11">
        <v>5.57</v>
      </c>
    </row>
    <row r="26" spans="1:3" x14ac:dyDescent="0.25">
      <c r="B26" s="85"/>
      <c r="C26" s="11"/>
    </row>
    <row r="27" spans="1:3" x14ac:dyDescent="0.25">
      <c r="A27" s="189" t="s">
        <v>387</v>
      </c>
    </row>
  </sheetData>
  <pageMargins left="0.7" right="0.7" top="0.75" bottom="0.75" header="0.3" footer="0.3"/>
  <pageSetup paperSize="9" orientation="portrait" horizontalDpi="90" verticalDpi="9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E1F3C-44EA-4437-833E-2A3568F301A7}">
  <sheetPr>
    <tabColor theme="5"/>
  </sheetPr>
  <dimension ref="A1:G25"/>
  <sheetViews>
    <sheetView workbookViewId="0"/>
  </sheetViews>
  <sheetFormatPr defaultRowHeight="15" x14ac:dyDescent="0.25"/>
  <cols>
    <col min="1" max="1" width="11.125" customWidth="1"/>
    <col min="2" max="6" width="17.5" customWidth="1"/>
    <col min="7" max="7" width="13.875" customWidth="1"/>
  </cols>
  <sheetData>
    <row r="1" spans="1:7" ht="20.25" thickBot="1" x14ac:dyDescent="0.3">
      <c r="A1" s="80" t="s">
        <v>335</v>
      </c>
    </row>
    <row r="2" spans="1:7" ht="16.5" thickTop="1" x14ac:dyDescent="0.25">
      <c r="A2" s="40"/>
    </row>
    <row r="3" spans="1:7" ht="30" x14ac:dyDescent="0.25">
      <c r="A3" s="61" t="s">
        <v>359</v>
      </c>
      <c r="B3" s="37" t="s">
        <v>388</v>
      </c>
      <c r="C3" s="37" t="s">
        <v>389</v>
      </c>
      <c r="D3" s="37" t="s">
        <v>390</v>
      </c>
      <c r="E3" s="37" t="s">
        <v>391</v>
      </c>
      <c r="F3" s="37" t="s">
        <v>392</v>
      </c>
      <c r="G3" s="37" t="s">
        <v>393</v>
      </c>
    </row>
    <row r="4" spans="1:7" x14ac:dyDescent="0.25">
      <c r="A4" s="190">
        <v>43862</v>
      </c>
      <c r="B4" s="45">
        <v>0</v>
      </c>
      <c r="C4" s="45">
        <v>0</v>
      </c>
      <c r="D4" s="45">
        <v>0</v>
      </c>
      <c r="E4" s="45">
        <v>0</v>
      </c>
      <c r="F4" s="45">
        <v>0</v>
      </c>
      <c r="G4" s="45">
        <v>0</v>
      </c>
    </row>
    <row r="5" spans="1:7" x14ac:dyDescent="0.25">
      <c r="A5" s="190">
        <v>43891</v>
      </c>
      <c r="B5" s="45">
        <v>-10606</v>
      </c>
      <c r="C5" s="45">
        <v>-11290</v>
      </c>
      <c r="D5" s="45">
        <v>-5343</v>
      </c>
      <c r="E5" s="45">
        <v>2507</v>
      </c>
      <c r="F5" s="45">
        <v>9627</v>
      </c>
      <c r="G5" s="45">
        <v>-1899</v>
      </c>
    </row>
    <row r="6" spans="1:7" x14ac:dyDescent="0.25">
      <c r="A6" s="190">
        <v>43922</v>
      </c>
      <c r="B6" s="45">
        <v>-49661</v>
      </c>
      <c r="C6" s="45">
        <v>-142199</v>
      </c>
      <c r="D6" s="45">
        <v>-110952</v>
      </c>
      <c r="E6" s="45">
        <v>-88507</v>
      </c>
      <c r="F6" s="45">
        <v>-64060</v>
      </c>
      <c r="G6" s="45">
        <v>-35969</v>
      </c>
    </row>
    <row r="7" spans="1:7" x14ac:dyDescent="0.25">
      <c r="A7" s="190">
        <v>43952</v>
      </c>
      <c r="B7" s="45">
        <v>-71495</v>
      </c>
      <c r="C7" s="45">
        <v>-178646</v>
      </c>
      <c r="D7" s="45">
        <v>-155513</v>
      </c>
      <c r="E7" s="45">
        <v>-126983</v>
      </c>
      <c r="F7" s="45">
        <v>-91963</v>
      </c>
      <c r="G7" s="45">
        <v>-53069</v>
      </c>
    </row>
    <row r="8" spans="1:7" x14ac:dyDescent="0.25">
      <c r="A8" s="190">
        <v>43983</v>
      </c>
      <c r="B8" s="45">
        <v>-90706</v>
      </c>
      <c r="C8" s="45">
        <v>-222922</v>
      </c>
      <c r="D8" s="45">
        <v>-161996</v>
      </c>
      <c r="E8" s="45">
        <v>-129931</v>
      </c>
      <c r="F8" s="45">
        <v>-81903</v>
      </c>
      <c r="G8" s="45">
        <v>-47234</v>
      </c>
    </row>
    <row r="9" spans="1:7" x14ac:dyDescent="0.25">
      <c r="A9" s="190">
        <v>44013</v>
      </c>
      <c r="B9" s="45">
        <v>-108935</v>
      </c>
      <c r="C9" s="45">
        <v>-271396</v>
      </c>
      <c r="D9" s="45">
        <v>-163480</v>
      </c>
      <c r="E9" s="45">
        <v>-123340</v>
      </c>
      <c r="F9" s="45">
        <v>-60124</v>
      </c>
      <c r="G9" s="45">
        <v>-36991</v>
      </c>
    </row>
    <row r="10" spans="1:7" x14ac:dyDescent="0.25">
      <c r="A10" s="190">
        <v>44044</v>
      </c>
      <c r="B10" s="45">
        <v>-120172</v>
      </c>
      <c r="C10" s="45">
        <v>-310927</v>
      </c>
      <c r="D10" s="45">
        <v>-191756</v>
      </c>
      <c r="E10" s="45">
        <v>-127135</v>
      </c>
      <c r="F10" s="45">
        <v>-51861</v>
      </c>
      <c r="G10" s="45">
        <v>-29208</v>
      </c>
    </row>
    <row r="11" spans="1:7" x14ac:dyDescent="0.25">
      <c r="A11" s="190">
        <v>44075</v>
      </c>
      <c r="B11" s="45">
        <v>-126683</v>
      </c>
      <c r="C11" s="45">
        <v>-310351</v>
      </c>
      <c r="D11" s="45">
        <v>-207502</v>
      </c>
      <c r="E11" s="45">
        <v>-155238</v>
      </c>
      <c r="F11" s="45">
        <v>-56353</v>
      </c>
      <c r="G11" s="45">
        <v>-29828</v>
      </c>
    </row>
    <row r="12" spans="1:7" x14ac:dyDescent="0.25">
      <c r="A12" s="190">
        <v>44105</v>
      </c>
      <c r="B12" s="45">
        <v>-132630</v>
      </c>
      <c r="C12" s="45">
        <v>-306746</v>
      </c>
      <c r="D12" s="45">
        <v>-218960</v>
      </c>
      <c r="E12" s="45">
        <v>-162190</v>
      </c>
      <c r="F12" s="45">
        <v>-61859</v>
      </c>
      <c r="G12" s="45">
        <v>-31783</v>
      </c>
    </row>
    <row r="13" spans="1:7" x14ac:dyDescent="0.25">
      <c r="A13" s="190">
        <v>44136</v>
      </c>
      <c r="B13" s="45">
        <v>-142702</v>
      </c>
      <c r="C13" s="45">
        <v>-333833</v>
      </c>
      <c r="D13" s="45">
        <v>-229773</v>
      </c>
      <c r="E13" s="45">
        <v>-161067</v>
      </c>
      <c r="F13" s="45">
        <v>-66351</v>
      </c>
      <c r="G13" s="45">
        <v>-37856</v>
      </c>
    </row>
    <row r="14" spans="1:7" x14ac:dyDescent="0.25">
      <c r="A14" s="190">
        <v>44166</v>
      </c>
      <c r="B14" s="45">
        <v>-146797</v>
      </c>
      <c r="C14" s="45">
        <v>-336323</v>
      </c>
      <c r="D14" s="45">
        <v>-209616</v>
      </c>
      <c r="E14" s="45">
        <v>-149102</v>
      </c>
      <c r="F14" s="45">
        <v>-50637</v>
      </c>
      <c r="G14" s="45">
        <v>-38196</v>
      </c>
    </row>
    <row r="15" spans="1:7" x14ac:dyDescent="0.25">
      <c r="A15" s="190">
        <v>44197</v>
      </c>
      <c r="B15" s="45">
        <v>-147638</v>
      </c>
      <c r="C15" s="45">
        <v>-333765</v>
      </c>
      <c r="D15" s="45">
        <v>-208407</v>
      </c>
      <c r="E15" s="45">
        <v>-150118</v>
      </c>
      <c r="F15" s="45">
        <v>-39193</v>
      </c>
      <c r="G15" s="45">
        <v>-36981</v>
      </c>
    </row>
    <row r="16" spans="1:7" x14ac:dyDescent="0.25">
      <c r="A16" s="190">
        <v>44228</v>
      </c>
      <c r="B16" s="45">
        <v>-145366</v>
      </c>
      <c r="C16" s="45">
        <v>-334311</v>
      </c>
      <c r="D16" s="45">
        <v>-210114</v>
      </c>
      <c r="E16" s="45">
        <v>-150607</v>
      </c>
      <c r="F16" s="45">
        <v>-27485</v>
      </c>
      <c r="G16" s="45">
        <v>-31830</v>
      </c>
    </row>
    <row r="17" spans="1:7" x14ac:dyDescent="0.25">
      <c r="A17" s="190">
        <v>44256</v>
      </c>
      <c r="B17" s="45">
        <v>-143530</v>
      </c>
      <c r="C17" s="45">
        <v>-330501</v>
      </c>
      <c r="D17" s="45">
        <v>-204419</v>
      </c>
      <c r="E17" s="45">
        <v>-142753</v>
      </c>
      <c r="F17" s="45">
        <v>-8453</v>
      </c>
      <c r="G17" s="45">
        <v>-22905</v>
      </c>
    </row>
    <row r="18" spans="1:7" x14ac:dyDescent="0.25">
      <c r="A18" s="190">
        <v>44287</v>
      </c>
      <c r="B18" s="45">
        <v>-128622</v>
      </c>
      <c r="C18" s="45">
        <v>-304306</v>
      </c>
      <c r="D18" s="45">
        <v>-192027</v>
      </c>
      <c r="E18" s="45">
        <v>-133645</v>
      </c>
      <c r="F18" s="45">
        <v>3832</v>
      </c>
      <c r="G18" s="45">
        <v>-20164</v>
      </c>
    </row>
    <row r="19" spans="1:7" x14ac:dyDescent="0.25">
      <c r="A19" s="190">
        <v>44317</v>
      </c>
      <c r="B19" s="45">
        <v>-93290</v>
      </c>
      <c r="C19" s="45">
        <v>-245660</v>
      </c>
      <c r="D19" s="45">
        <v>-179132</v>
      </c>
      <c r="E19" s="45">
        <v>-106630</v>
      </c>
      <c r="F19" s="45">
        <v>38152</v>
      </c>
      <c r="G19" s="45">
        <v>-10871</v>
      </c>
    </row>
    <row r="20" spans="1:7" x14ac:dyDescent="0.25">
      <c r="A20" s="190">
        <v>44348</v>
      </c>
      <c r="B20" s="45">
        <v>-38929</v>
      </c>
      <c r="C20" s="45">
        <v>-186416</v>
      </c>
      <c r="D20" s="45">
        <v>-165355</v>
      </c>
      <c r="E20" s="45">
        <v>-83741</v>
      </c>
      <c r="F20" s="45">
        <v>64525</v>
      </c>
      <c r="G20" s="45">
        <v>-4109</v>
      </c>
    </row>
    <row r="21" spans="1:7" x14ac:dyDescent="0.25">
      <c r="A21" s="190">
        <v>44378</v>
      </c>
      <c r="B21" s="45">
        <v>-4136</v>
      </c>
      <c r="C21" s="45">
        <v>-133167</v>
      </c>
      <c r="D21" s="45">
        <v>-155707</v>
      </c>
      <c r="E21" s="45">
        <v>-63826</v>
      </c>
      <c r="F21" s="45">
        <v>88845</v>
      </c>
      <c r="G21" s="45">
        <v>-1283</v>
      </c>
    </row>
    <row r="22" spans="1:7" x14ac:dyDescent="0.25">
      <c r="A22" s="190">
        <v>44409</v>
      </c>
      <c r="B22" s="45">
        <v>20335</v>
      </c>
      <c r="C22" s="45">
        <v>-96016</v>
      </c>
      <c r="D22" s="45">
        <v>-129256</v>
      </c>
      <c r="E22" s="45">
        <v>-30119</v>
      </c>
      <c r="F22" s="45">
        <v>134310</v>
      </c>
      <c r="G22" s="45">
        <v>15764</v>
      </c>
    </row>
    <row r="23" spans="1:7" x14ac:dyDescent="0.25">
      <c r="A23" s="190">
        <v>44440</v>
      </c>
      <c r="B23" s="45">
        <v>19687</v>
      </c>
      <c r="C23" s="45">
        <v>-15331</v>
      </c>
      <c r="D23" s="45">
        <v>-72778</v>
      </c>
      <c r="E23" s="45">
        <v>-8724</v>
      </c>
      <c r="F23" s="45">
        <v>168547</v>
      </c>
      <c r="G23" s="45">
        <v>30977</v>
      </c>
    </row>
    <row r="24" spans="1:7" x14ac:dyDescent="0.25">
      <c r="A24" s="190"/>
      <c r="B24" s="45"/>
      <c r="C24" s="45"/>
      <c r="D24" s="45"/>
      <c r="E24" s="45"/>
      <c r="F24" s="45"/>
      <c r="G24" s="45"/>
    </row>
    <row r="25" spans="1:7" x14ac:dyDescent="0.25">
      <c r="A25" s="189" t="s">
        <v>387</v>
      </c>
    </row>
  </sheetData>
  <pageMargins left="0.7" right="0.7" top="0.75" bottom="0.75" header="0.3" footer="0.3"/>
  <pageSetup paperSize="9" orientation="portrait" horizontalDpi="90" verticalDpi="9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11AE2-7484-4707-931E-53E8700F0250}">
  <sheetPr>
    <tabColor theme="5"/>
  </sheetPr>
  <dimension ref="A1:D196"/>
  <sheetViews>
    <sheetView workbookViewId="0"/>
  </sheetViews>
  <sheetFormatPr defaultRowHeight="15" x14ac:dyDescent="0.25"/>
  <cols>
    <col min="1" max="1" width="20.375" customWidth="1"/>
    <col min="2" max="2" width="41.125" customWidth="1"/>
    <col min="3" max="3" width="23.125" bestFit="1" customWidth="1"/>
    <col min="4" max="4" width="23.25" bestFit="1" customWidth="1"/>
  </cols>
  <sheetData>
    <row r="1" spans="1:4" ht="20.25" thickBot="1" x14ac:dyDescent="0.3">
      <c r="A1" s="80" t="s">
        <v>336</v>
      </c>
    </row>
    <row r="2" spans="1:4" ht="16.5" thickTop="1" x14ac:dyDescent="0.25">
      <c r="A2" s="40"/>
    </row>
    <row r="3" spans="1:4" ht="45" x14ac:dyDescent="0.25">
      <c r="A3" s="86" t="s">
        <v>394</v>
      </c>
      <c r="B3" s="86" t="s">
        <v>395</v>
      </c>
      <c r="C3" s="86" t="s">
        <v>396</v>
      </c>
      <c r="D3" s="86" t="s">
        <v>397</v>
      </c>
    </row>
    <row r="4" spans="1:4" x14ac:dyDescent="0.25">
      <c r="A4" s="49" t="s">
        <v>398</v>
      </c>
      <c r="B4" s="47" t="s">
        <v>399</v>
      </c>
      <c r="C4" s="48" t="s">
        <v>400</v>
      </c>
      <c r="D4" s="50">
        <v>1.26</v>
      </c>
    </row>
    <row r="5" spans="1:4" ht="30" customHeight="1" x14ac:dyDescent="0.25">
      <c r="A5" s="49" t="s">
        <v>398</v>
      </c>
      <c r="B5" s="47" t="s">
        <v>401</v>
      </c>
      <c r="C5" s="48" t="s">
        <v>402</v>
      </c>
      <c r="D5" s="50">
        <v>1.64</v>
      </c>
    </row>
    <row r="6" spans="1:4" x14ac:dyDescent="0.25">
      <c r="A6" s="49" t="s">
        <v>398</v>
      </c>
      <c r="B6" s="47" t="s">
        <v>403</v>
      </c>
      <c r="C6" s="48" t="s">
        <v>404</v>
      </c>
      <c r="D6" s="50">
        <v>1.48</v>
      </c>
    </row>
    <row r="7" spans="1:4" x14ac:dyDescent="0.25">
      <c r="A7" s="49" t="s">
        <v>398</v>
      </c>
      <c r="B7" s="47" t="s">
        <v>405</v>
      </c>
      <c r="C7" s="48" t="s">
        <v>406</v>
      </c>
      <c r="D7" s="50">
        <v>2.39</v>
      </c>
    </row>
    <row r="8" spans="1:4" x14ac:dyDescent="0.25">
      <c r="A8" s="49" t="s">
        <v>398</v>
      </c>
      <c r="B8" s="47" t="s">
        <v>407</v>
      </c>
      <c r="C8" s="48" t="s">
        <v>408</v>
      </c>
      <c r="D8" s="50">
        <v>2.0099999999999998</v>
      </c>
    </row>
    <row r="9" spans="1:4" x14ac:dyDescent="0.25">
      <c r="A9" s="49" t="s">
        <v>398</v>
      </c>
      <c r="B9" s="47" t="s">
        <v>409</v>
      </c>
      <c r="C9" s="48" t="s">
        <v>410</v>
      </c>
      <c r="D9" s="50">
        <v>2.0299999999999998</v>
      </c>
    </row>
    <row r="10" spans="1:4" ht="30" x14ac:dyDescent="0.25">
      <c r="A10" s="49" t="s">
        <v>398</v>
      </c>
      <c r="B10" s="47" t="s">
        <v>411</v>
      </c>
      <c r="C10" s="48" t="s">
        <v>412</v>
      </c>
      <c r="D10" s="50">
        <v>1.55</v>
      </c>
    </row>
    <row r="11" spans="1:4" ht="30" x14ac:dyDescent="0.25">
      <c r="A11" s="49" t="s">
        <v>398</v>
      </c>
      <c r="B11" s="47" t="s">
        <v>413</v>
      </c>
      <c r="C11" s="48" t="s">
        <v>414</v>
      </c>
      <c r="D11" s="50">
        <v>1.35</v>
      </c>
    </row>
    <row r="12" spans="1:4" x14ac:dyDescent="0.25">
      <c r="A12" s="49" t="s">
        <v>398</v>
      </c>
      <c r="B12" s="47" t="s">
        <v>415</v>
      </c>
      <c r="C12" s="48" t="s">
        <v>416</v>
      </c>
      <c r="D12" s="50">
        <v>2.14</v>
      </c>
    </row>
    <row r="13" spans="1:4" x14ac:dyDescent="0.25">
      <c r="A13" s="49" t="s">
        <v>398</v>
      </c>
      <c r="B13" s="47" t="s">
        <v>417</v>
      </c>
      <c r="C13" s="48" t="s">
        <v>418</v>
      </c>
      <c r="D13" s="50">
        <v>0.33</v>
      </c>
    </row>
    <row r="14" spans="1:4" x14ac:dyDescent="0.25">
      <c r="A14" s="49" t="s">
        <v>398</v>
      </c>
      <c r="B14" s="47" t="s">
        <v>419</v>
      </c>
      <c r="C14" s="48" t="s">
        <v>420</v>
      </c>
      <c r="D14" s="50">
        <v>2.2599999999999998</v>
      </c>
    </row>
    <row r="15" spans="1:4" x14ac:dyDescent="0.25">
      <c r="A15" s="51" t="s">
        <v>398</v>
      </c>
      <c r="B15" s="47" t="s">
        <v>421</v>
      </c>
      <c r="C15" s="47" t="s">
        <v>421</v>
      </c>
      <c r="D15" s="52">
        <v>1.63</v>
      </c>
    </row>
    <row r="16" spans="1:4" x14ac:dyDescent="0.25">
      <c r="A16" s="49" t="s">
        <v>422</v>
      </c>
      <c r="B16" s="47" t="s">
        <v>423</v>
      </c>
      <c r="C16" s="48" t="s">
        <v>424</v>
      </c>
      <c r="D16" s="50">
        <v>-7.0000000000000007E-2</v>
      </c>
    </row>
    <row r="17" spans="1:4" x14ac:dyDescent="0.25">
      <c r="A17" s="49" t="s">
        <v>422</v>
      </c>
      <c r="B17" s="47" t="s">
        <v>425</v>
      </c>
      <c r="C17" s="48" t="s">
        <v>426</v>
      </c>
      <c r="D17" s="50">
        <v>0.09</v>
      </c>
    </row>
    <row r="18" spans="1:4" x14ac:dyDescent="0.25">
      <c r="A18" s="49" t="s">
        <v>422</v>
      </c>
      <c r="B18" s="47" t="s">
        <v>427</v>
      </c>
      <c r="C18" s="48" t="s">
        <v>428</v>
      </c>
      <c r="D18" s="50">
        <v>4.24</v>
      </c>
    </row>
    <row r="19" spans="1:4" ht="30" x14ac:dyDescent="0.25">
      <c r="A19" s="49" t="s">
        <v>422</v>
      </c>
      <c r="B19" s="47" t="s">
        <v>429</v>
      </c>
      <c r="C19" s="48" t="s">
        <v>430</v>
      </c>
      <c r="D19" s="50">
        <v>1.88</v>
      </c>
    </row>
    <row r="20" spans="1:4" ht="30" x14ac:dyDescent="0.25">
      <c r="A20" s="49" t="s">
        <v>422</v>
      </c>
      <c r="B20" s="47" t="s">
        <v>431</v>
      </c>
      <c r="C20" s="48" t="s">
        <v>432</v>
      </c>
      <c r="D20" s="50">
        <v>0.06</v>
      </c>
    </row>
    <row r="21" spans="1:4" ht="30" x14ac:dyDescent="0.25">
      <c r="A21" s="49" t="s">
        <v>422</v>
      </c>
      <c r="B21" s="47" t="s">
        <v>433</v>
      </c>
      <c r="C21" s="48" t="s">
        <v>434</v>
      </c>
      <c r="D21" s="50">
        <v>1.01</v>
      </c>
    </row>
    <row r="22" spans="1:4" ht="30" x14ac:dyDescent="0.25">
      <c r="A22" s="49" t="s">
        <v>422</v>
      </c>
      <c r="B22" s="47" t="s">
        <v>435</v>
      </c>
      <c r="C22" s="48" t="s">
        <v>436</v>
      </c>
      <c r="D22" s="50">
        <v>0.75</v>
      </c>
    </row>
    <row r="23" spans="1:4" x14ac:dyDescent="0.25">
      <c r="A23" s="49" t="s">
        <v>422</v>
      </c>
      <c r="B23" s="47" t="s">
        <v>437</v>
      </c>
      <c r="C23" s="48" t="s">
        <v>438</v>
      </c>
      <c r="D23" s="50">
        <v>3.52</v>
      </c>
    </row>
    <row r="24" spans="1:4" x14ac:dyDescent="0.25">
      <c r="A24" s="49" t="s">
        <v>422</v>
      </c>
      <c r="B24" s="47" t="s">
        <v>439</v>
      </c>
      <c r="C24" s="48" t="s">
        <v>440</v>
      </c>
      <c r="D24" s="50">
        <v>1.08</v>
      </c>
    </row>
    <row r="25" spans="1:4" x14ac:dyDescent="0.25">
      <c r="A25" s="49" t="s">
        <v>422</v>
      </c>
      <c r="B25" s="47" t="s">
        <v>441</v>
      </c>
      <c r="C25" s="48" t="s">
        <v>442</v>
      </c>
      <c r="D25" s="50">
        <v>1.98</v>
      </c>
    </row>
    <row r="26" spans="1:4" x14ac:dyDescent="0.25">
      <c r="A26" s="49" t="s">
        <v>422</v>
      </c>
      <c r="B26" s="47" t="s">
        <v>443</v>
      </c>
      <c r="C26" s="48" t="s">
        <v>444</v>
      </c>
      <c r="D26" s="50">
        <v>2.96</v>
      </c>
    </row>
    <row r="27" spans="1:4" x14ac:dyDescent="0.25">
      <c r="A27" s="49" t="s">
        <v>422</v>
      </c>
      <c r="B27" s="47" t="s">
        <v>445</v>
      </c>
      <c r="C27" s="48" t="s">
        <v>446</v>
      </c>
      <c r="D27" s="50">
        <v>1.85</v>
      </c>
    </row>
    <row r="28" spans="1:4" ht="30" x14ac:dyDescent="0.25">
      <c r="A28" s="49" t="s">
        <v>422</v>
      </c>
      <c r="B28" s="47" t="s">
        <v>447</v>
      </c>
      <c r="C28" s="48" t="s">
        <v>448</v>
      </c>
      <c r="D28" s="50">
        <v>1.17</v>
      </c>
    </row>
    <row r="29" spans="1:4" x14ac:dyDescent="0.25">
      <c r="A29" s="49" t="s">
        <v>422</v>
      </c>
      <c r="B29" s="47" t="s">
        <v>449</v>
      </c>
      <c r="C29" s="48" t="s">
        <v>450</v>
      </c>
      <c r="D29" s="50">
        <v>-0.36</v>
      </c>
    </row>
    <row r="30" spans="1:4" x14ac:dyDescent="0.25">
      <c r="A30" s="49" t="s">
        <v>422</v>
      </c>
      <c r="B30" s="47" t="s">
        <v>451</v>
      </c>
      <c r="C30" s="48" t="s">
        <v>452</v>
      </c>
      <c r="D30" s="50">
        <v>2.34</v>
      </c>
    </row>
    <row r="31" spans="1:4" ht="30" x14ac:dyDescent="0.25">
      <c r="A31" s="49" t="s">
        <v>422</v>
      </c>
      <c r="B31" s="47" t="s">
        <v>453</v>
      </c>
      <c r="C31" s="48" t="s">
        <v>454</v>
      </c>
      <c r="D31" s="50">
        <v>0.9</v>
      </c>
    </row>
    <row r="32" spans="1:4" x14ac:dyDescent="0.25">
      <c r="A32" s="49" t="s">
        <v>422</v>
      </c>
      <c r="B32" s="47" t="s">
        <v>455</v>
      </c>
      <c r="C32" s="48" t="s">
        <v>456</v>
      </c>
      <c r="D32" s="50">
        <v>0.97</v>
      </c>
    </row>
    <row r="33" spans="1:4" x14ac:dyDescent="0.25">
      <c r="A33" s="49" t="s">
        <v>422</v>
      </c>
      <c r="B33" s="47" t="s">
        <v>457</v>
      </c>
      <c r="C33" s="48" t="s">
        <v>458</v>
      </c>
      <c r="D33" s="50">
        <v>2.86</v>
      </c>
    </row>
    <row r="34" spans="1:4" x14ac:dyDescent="0.25">
      <c r="A34" s="49" t="s">
        <v>422</v>
      </c>
      <c r="B34" s="47" t="s">
        <v>459</v>
      </c>
      <c r="C34" s="48" t="s">
        <v>460</v>
      </c>
      <c r="D34" s="50">
        <v>0.34</v>
      </c>
    </row>
    <row r="35" spans="1:4" x14ac:dyDescent="0.25">
      <c r="A35" s="49" t="s">
        <v>422</v>
      </c>
      <c r="B35" s="47" t="s">
        <v>461</v>
      </c>
      <c r="C35" s="48" t="s">
        <v>462</v>
      </c>
      <c r="D35" s="50">
        <v>0.22</v>
      </c>
    </row>
    <row r="36" spans="1:4" x14ac:dyDescent="0.25">
      <c r="A36" s="51" t="s">
        <v>422</v>
      </c>
      <c r="B36" s="47" t="s">
        <v>421</v>
      </c>
      <c r="C36" s="47" t="s">
        <v>421</v>
      </c>
      <c r="D36" s="52">
        <v>1.45</v>
      </c>
    </row>
    <row r="37" spans="1:4" ht="30" x14ac:dyDescent="0.25">
      <c r="A37" s="49" t="s">
        <v>463</v>
      </c>
      <c r="B37" s="47" t="s">
        <v>464</v>
      </c>
      <c r="C37" s="48" t="s">
        <v>465</v>
      </c>
      <c r="D37" s="50">
        <v>0.71</v>
      </c>
    </row>
    <row r="38" spans="1:4" x14ac:dyDescent="0.25">
      <c r="A38" s="49" t="s">
        <v>463</v>
      </c>
      <c r="B38" s="47" t="s">
        <v>466</v>
      </c>
      <c r="C38" s="48" t="s">
        <v>467</v>
      </c>
      <c r="D38" s="50">
        <v>1.88</v>
      </c>
    </row>
    <row r="39" spans="1:4" x14ac:dyDescent="0.25">
      <c r="A39" s="49" t="s">
        <v>463</v>
      </c>
      <c r="B39" s="47" t="s">
        <v>468</v>
      </c>
      <c r="C39" s="48" t="s">
        <v>469</v>
      </c>
      <c r="D39" s="50">
        <v>2.64</v>
      </c>
    </row>
    <row r="40" spans="1:4" x14ac:dyDescent="0.25">
      <c r="A40" s="49" t="s">
        <v>463</v>
      </c>
      <c r="B40" s="47" t="s">
        <v>470</v>
      </c>
      <c r="C40" s="48" t="s">
        <v>471</v>
      </c>
      <c r="D40" s="50">
        <v>0.2</v>
      </c>
    </row>
    <row r="41" spans="1:4" x14ac:dyDescent="0.25">
      <c r="A41" s="49" t="s">
        <v>463</v>
      </c>
      <c r="B41" s="47" t="s">
        <v>472</v>
      </c>
      <c r="C41" s="48" t="s">
        <v>473</v>
      </c>
      <c r="D41" s="50">
        <v>1.42</v>
      </c>
    </row>
    <row r="42" spans="1:4" x14ac:dyDescent="0.25">
      <c r="A42" s="49" t="s">
        <v>463</v>
      </c>
      <c r="B42" s="47" t="s">
        <v>474</v>
      </c>
      <c r="C42" s="48" t="s">
        <v>475</v>
      </c>
      <c r="D42" s="50">
        <v>1.68</v>
      </c>
    </row>
    <row r="43" spans="1:4" x14ac:dyDescent="0.25">
      <c r="A43" s="49" t="s">
        <v>463</v>
      </c>
      <c r="B43" s="47" t="s">
        <v>476</v>
      </c>
      <c r="C43" s="48" t="s">
        <v>477</v>
      </c>
      <c r="D43" s="50">
        <v>0.93</v>
      </c>
    </row>
    <row r="44" spans="1:4" x14ac:dyDescent="0.25">
      <c r="A44" s="51" t="s">
        <v>463</v>
      </c>
      <c r="B44" s="47" t="s">
        <v>421</v>
      </c>
      <c r="C44" s="47" t="s">
        <v>421</v>
      </c>
      <c r="D44" s="52">
        <v>1.24</v>
      </c>
    </row>
    <row r="45" spans="1:4" x14ac:dyDescent="0.25">
      <c r="A45" s="49" t="s">
        <v>478</v>
      </c>
      <c r="B45" s="47" t="s">
        <v>479</v>
      </c>
      <c r="C45" s="48" t="s">
        <v>480</v>
      </c>
      <c r="D45" s="50">
        <v>1.31</v>
      </c>
    </row>
    <row r="46" spans="1:4" x14ac:dyDescent="0.25">
      <c r="A46" s="49" t="s">
        <v>478</v>
      </c>
      <c r="B46" s="47" t="s">
        <v>481</v>
      </c>
      <c r="C46" s="48" t="s">
        <v>482</v>
      </c>
      <c r="D46" s="50">
        <v>0.73</v>
      </c>
    </row>
    <row r="47" spans="1:4" ht="30" x14ac:dyDescent="0.25">
      <c r="A47" s="49" t="s">
        <v>478</v>
      </c>
      <c r="B47" s="47" t="s">
        <v>483</v>
      </c>
      <c r="C47" s="48" t="s">
        <v>484</v>
      </c>
      <c r="D47" s="50">
        <v>0.15</v>
      </c>
    </row>
    <row r="48" spans="1:4" x14ac:dyDescent="0.25">
      <c r="A48" s="49" t="s">
        <v>478</v>
      </c>
      <c r="B48" s="47" t="s">
        <v>485</v>
      </c>
      <c r="C48" s="48" t="s">
        <v>486</v>
      </c>
      <c r="D48" s="50">
        <v>-0.28000000000000003</v>
      </c>
    </row>
    <row r="49" spans="1:4" x14ac:dyDescent="0.25">
      <c r="A49" s="49" t="s">
        <v>478</v>
      </c>
      <c r="B49" s="47" t="s">
        <v>487</v>
      </c>
      <c r="C49" s="48" t="s">
        <v>488</v>
      </c>
      <c r="D49" s="50">
        <v>1.86</v>
      </c>
    </row>
    <row r="50" spans="1:4" ht="30" x14ac:dyDescent="0.25">
      <c r="A50" s="49" t="s">
        <v>478</v>
      </c>
      <c r="B50" s="47" t="s">
        <v>489</v>
      </c>
      <c r="C50" s="48" t="s">
        <v>490</v>
      </c>
      <c r="D50" s="50">
        <v>0.1</v>
      </c>
    </row>
    <row r="51" spans="1:4" x14ac:dyDescent="0.25">
      <c r="A51" s="49" t="s">
        <v>478</v>
      </c>
      <c r="B51" s="47" t="s">
        <v>491</v>
      </c>
      <c r="C51" s="48" t="s">
        <v>492</v>
      </c>
      <c r="D51" s="50">
        <v>1.92</v>
      </c>
    </row>
    <row r="52" spans="1:4" x14ac:dyDescent="0.25">
      <c r="A52" s="49" t="s">
        <v>478</v>
      </c>
      <c r="B52" s="47" t="s">
        <v>493</v>
      </c>
      <c r="C52" s="48" t="s">
        <v>494</v>
      </c>
      <c r="D52" s="50">
        <v>1.6</v>
      </c>
    </row>
    <row r="53" spans="1:4" x14ac:dyDescent="0.25">
      <c r="A53" s="49" t="s">
        <v>478</v>
      </c>
      <c r="B53" s="47" t="s">
        <v>495</v>
      </c>
      <c r="C53" s="48" t="s">
        <v>496</v>
      </c>
      <c r="D53" s="50">
        <v>1.33</v>
      </c>
    </row>
    <row r="54" spans="1:4" x14ac:dyDescent="0.25">
      <c r="A54" s="49" t="s">
        <v>478</v>
      </c>
      <c r="B54" s="47" t="s">
        <v>497</v>
      </c>
      <c r="C54" s="48" t="s">
        <v>498</v>
      </c>
      <c r="D54" s="50">
        <v>0.94</v>
      </c>
    </row>
    <row r="55" spans="1:4" x14ac:dyDescent="0.25">
      <c r="A55" s="49" t="s">
        <v>478</v>
      </c>
      <c r="B55" s="47" t="s">
        <v>499</v>
      </c>
      <c r="C55" s="48" t="s">
        <v>500</v>
      </c>
      <c r="D55" s="50">
        <v>0.49</v>
      </c>
    </row>
    <row r="56" spans="1:4" x14ac:dyDescent="0.25">
      <c r="A56" s="51" t="s">
        <v>501</v>
      </c>
      <c r="B56" s="47" t="s">
        <v>421</v>
      </c>
      <c r="C56" s="47" t="s">
        <v>421</v>
      </c>
      <c r="D56" s="52">
        <v>1.01</v>
      </c>
    </row>
    <row r="57" spans="1:4" x14ac:dyDescent="0.25">
      <c r="A57" s="49" t="s">
        <v>502</v>
      </c>
      <c r="B57" s="47" t="s">
        <v>503</v>
      </c>
      <c r="C57" s="48" t="s">
        <v>504</v>
      </c>
      <c r="D57" s="50">
        <v>0.25</v>
      </c>
    </row>
    <row r="58" spans="1:4" x14ac:dyDescent="0.25">
      <c r="A58" s="49" t="s">
        <v>502</v>
      </c>
      <c r="B58" s="47" t="s">
        <v>505</v>
      </c>
      <c r="C58" s="48" t="s">
        <v>506</v>
      </c>
      <c r="D58" s="50">
        <v>1.17</v>
      </c>
    </row>
    <row r="59" spans="1:4" ht="30" x14ac:dyDescent="0.25">
      <c r="A59" s="49" t="s">
        <v>502</v>
      </c>
      <c r="B59" s="47" t="s">
        <v>507</v>
      </c>
      <c r="C59" s="48" t="s">
        <v>508</v>
      </c>
      <c r="D59" s="50">
        <v>0.95</v>
      </c>
    </row>
    <row r="60" spans="1:4" x14ac:dyDescent="0.25">
      <c r="A60" s="49" t="s">
        <v>502</v>
      </c>
      <c r="B60" s="47" t="s">
        <v>509</v>
      </c>
      <c r="C60" s="48" t="s">
        <v>510</v>
      </c>
      <c r="D60" s="50">
        <v>2.38</v>
      </c>
    </row>
    <row r="61" spans="1:4" x14ac:dyDescent="0.25">
      <c r="A61" s="49" t="s">
        <v>502</v>
      </c>
      <c r="B61" s="47" t="s">
        <v>511</v>
      </c>
      <c r="C61" s="48" t="s">
        <v>512</v>
      </c>
      <c r="D61" s="50">
        <v>0.37</v>
      </c>
    </row>
    <row r="62" spans="1:4" x14ac:dyDescent="0.25">
      <c r="A62" s="49" t="s">
        <v>502</v>
      </c>
      <c r="B62" s="47" t="s">
        <v>513</v>
      </c>
      <c r="C62" s="48" t="s">
        <v>514</v>
      </c>
      <c r="D62" s="50">
        <v>1.01</v>
      </c>
    </row>
    <row r="63" spans="1:4" x14ac:dyDescent="0.25">
      <c r="A63" s="49" t="s">
        <v>502</v>
      </c>
      <c r="B63" s="47" t="s">
        <v>515</v>
      </c>
      <c r="C63" s="48" t="s">
        <v>516</v>
      </c>
      <c r="D63" s="50">
        <v>1.54</v>
      </c>
    </row>
    <row r="64" spans="1:4" ht="30" x14ac:dyDescent="0.25">
      <c r="A64" s="49" t="s">
        <v>502</v>
      </c>
      <c r="B64" s="47" t="s">
        <v>517</v>
      </c>
      <c r="C64" s="48" t="s">
        <v>518</v>
      </c>
      <c r="D64" s="50">
        <v>1.1100000000000001</v>
      </c>
    </row>
    <row r="65" spans="1:4" x14ac:dyDescent="0.25">
      <c r="A65" s="49" t="s">
        <v>502</v>
      </c>
      <c r="B65" s="47" t="s">
        <v>519</v>
      </c>
      <c r="C65" s="48" t="s">
        <v>520</v>
      </c>
      <c r="D65" s="50">
        <v>0.66</v>
      </c>
    </row>
    <row r="66" spans="1:4" x14ac:dyDescent="0.25">
      <c r="A66" s="49" t="s">
        <v>502</v>
      </c>
      <c r="B66" s="47" t="s">
        <v>521</v>
      </c>
      <c r="C66" s="48" t="s">
        <v>522</v>
      </c>
      <c r="D66" s="50">
        <v>0.36</v>
      </c>
    </row>
    <row r="67" spans="1:4" x14ac:dyDescent="0.25">
      <c r="A67" s="49" t="s">
        <v>502</v>
      </c>
      <c r="B67" s="47" t="s">
        <v>523</v>
      </c>
      <c r="C67" s="48" t="s">
        <v>524</v>
      </c>
      <c r="D67" s="50">
        <v>0.51</v>
      </c>
    </row>
    <row r="68" spans="1:4" x14ac:dyDescent="0.25">
      <c r="A68" s="51" t="s">
        <v>502</v>
      </c>
      <c r="B68" s="47" t="s">
        <v>421</v>
      </c>
      <c r="C68" s="47" t="s">
        <v>421</v>
      </c>
      <c r="D68" s="52">
        <v>0.88</v>
      </c>
    </row>
    <row r="69" spans="1:4" x14ac:dyDescent="0.25">
      <c r="A69" s="49" t="s">
        <v>525</v>
      </c>
      <c r="B69" s="47" t="s">
        <v>526</v>
      </c>
      <c r="C69" s="48" t="s">
        <v>527</v>
      </c>
      <c r="D69" s="50">
        <v>1.1299999999999999</v>
      </c>
    </row>
    <row r="70" spans="1:4" x14ac:dyDescent="0.25">
      <c r="A70" s="49" t="s">
        <v>525</v>
      </c>
      <c r="B70" s="47" t="s">
        <v>528</v>
      </c>
      <c r="C70" s="48" t="s">
        <v>529</v>
      </c>
      <c r="D70" s="50">
        <v>-7.0000000000000007E-2</v>
      </c>
    </row>
    <row r="71" spans="1:4" x14ac:dyDescent="0.25">
      <c r="A71" s="49" t="s">
        <v>525</v>
      </c>
      <c r="B71" s="47" t="s">
        <v>530</v>
      </c>
      <c r="C71" s="48" t="s">
        <v>531</v>
      </c>
      <c r="D71" s="50">
        <v>1.32</v>
      </c>
    </row>
    <row r="72" spans="1:4" x14ac:dyDescent="0.25">
      <c r="A72" s="49" t="s">
        <v>525</v>
      </c>
      <c r="B72" s="47" t="s">
        <v>532</v>
      </c>
      <c r="C72" s="48" t="s">
        <v>533</v>
      </c>
      <c r="D72" s="50">
        <v>1.86</v>
      </c>
    </row>
    <row r="73" spans="1:4" x14ac:dyDescent="0.25">
      <c r="A73" s="49" t="s">
        <v>525</v>
      </c>
      <c r="B73" s="47" t="s">
        <v>534</v>
      </c>
      <c r="C73" s="48" t="s">
        <v>535</v>
      </c>
      <c r="D73" s="50">
        <v>1.29</v>
      </c>
    </row>
    <row r="74" spans="1:4" x14ac:dyDescent="0.25">
      <c r="A74" s="49" t="s">
        <v>525</v>
      </c>
      <c r="B74" s="47" t="s">
        <v>536</v>
      </c>
      <c r="C74" s="48" t="s">
        <v>537</v>
      </c>
      <c r="D74" s="50">
        <v>0.46</v>
      </c>
    </row>
    <row r="75" spans="1:4" x14ac:dyDescent="0.25">
      <c r="A75" s="49" t="s">
        <v>525</v>
      </c>
      <c r="B75" s="47" t="s">
        <v>538</v>
      </c>
      <c r="C75" s="48" t="s">
        <v>539</v>
      </c>
      <c r="D75" s="50">
        <v>0.97</v>
      </c>
    </row>
    <row r="76" spans="1:4" x14ac:dyDescent="0.25">
      <c r="A76" s="49" t="s">
        <v>525</v>
      </c>
      <c r="B76" s="47" t="s">
        <v>540</v>
      </c>
      <c r="C76" s="48" t="s">
        <v>541</v>
      </c>
      <c r="D76" s="50">
        <v>1.42</v>
      </c>
    </row>
    <row r="77" spans="1:4" x14ac:dyDescent="0.25">
      <c r="A77" s="49" t="s">
        <v>525</v>
      </c>
      <c r="B77" s="47" t="s">
        <v>542</v>
      </c>
      <c r="C77" s="48" t="s">
        <v>543</v>
      </c>
      <c r="D77" s="50">
        <v>-1.4</v>
      </c>
    </row>
    <row r="78" spans="1:4" x14ac:dyDescent="0.25">
      <c r="A78" s="49" t="s">
        <v>525</v>
      </c>
      <c r="B78" s="47" t="s">
        <v>544</v>
      </c>
      <c r="C78" s="48" t="s">
        <v>545</v>
      </c>
      <c r="D78" s="50">
        <v>0.89</v>
      </c>
    </row>
    <row r="79" spans="1:4" x14ac:dyDescent="0.25">
      <c r="A79" s="49" t="s">
        <v>525</v>
      </c>
      <c r="B79" s="47" t="s">
        <v>546</v>
      </c>
      <c r="C79" s="48" t="s">
        <v>547</v>
      </c>
      <c r="D79" s="50">
        <v>-0.17</v>
      </c>
    </row>
    <row r="80" spans="1:4" x14ac:dyDescent="0.25">
      <c r="A80" s="49" t="s">
        <v>525</v>
      </c>
      <c r="B80" s="47" t="s">
        <v>548</v>
      </c>
      <c r="C80" s="48" t="s">
        <v>549</v>
      </c>
      <c r="D80" s="50">
        <v>0.61</v>
      </c>
    </row>
    <row r="81" spans="1:4" x14ac:dyDescent="0.25">
      <c r="A81" s="49" t="s">
        <v>525</v>
      </c>
      <c r="B81" s="47" t="s">
        <v>550</v>
      </c>
      <c r="C81" s="48" t="s">
        <v>551</v>
      </c>
      <c r="D81" s="50">
        <v>0.35</v>
      </c>
    </row>
    <row r="82" spans="1:4" x14ac:dyDescent="0.25">
      <c r="A82" s="49" t="s">
        <v>525</v>
      </c>
      <c r="B82" s="47" t="s">
        <v>552</v>
      </c>
      <c r="C82" s="48" t="s">
        <v>553</v>
      </c>
      <c r="D82" s="50">
        <v>0.74</v>
      </c>
    </row>
    <row r="83" spans="1:4" x14ac:dyDescent="0.25">
      <c r="A83" s="51" t="s">
        <v>525</v>
      </c>
      <c r="B83" s="47" t="s">
        <v>421</v>
      </c>
      <c r="C83" s="47" t="s">
        <v>421</v>
      </c>
      <c r="D83" s="52">
        <v>0.79</v>
      </c>
    </row>
    <row r="84" spans="1:4" x14ac:dyDescent="0.25">
      <c r="A84" s="49" t="s">
        <v>554</v>
      </c>
      <c r="B84" s="47" t="s">
        <v>555</v>
      </c>
      <c r="C84" s="48" t="s">
        <v>556</v>
      </c>
      <c r="D84" s="50">
        <v>1.59</v>
      </c>
    </row>
    <row r="85" spans="1:4" x14ac:dyDescent="0.25">
      <c r="A85" s="49" t="s">
        <v>554</v>
      </c>
      <c r="B85" s="47" t="s">
        <v>557</v>
      </c>
      <c r="C85" s="48" t="s">
        <v>558</v>
      </c>
      <c r="D85" s="50">
        <v>1.1200000000000001</v>
      </c>
    </row>
    <row r="86" spans="1:4" x14ac:dyDescent="0.25">
      <c r="A86" s="49" t="s">
        <v>554</v>
      </c>
      <c r="B86" s="47" t="s">
        <v>559</v>
      </c>
      <c r="C86" s="48" t="s">
        <v>560</v>
      </c>
      <c r="D86" s="50">
        <v>1.61</v>
      </c>
    </row>
    <row r="87" spans="1:4" x14ac:dyDescent="0.25">
      <c r="A87" s="49" t="s">
        <v>554</v>
      </c>
      <c r="B87" s="47" t="s">
        <v>561</v>
      </c>
      <c r="C87" s="48" t="s">
        <v>562</v>
      </c>
      <c r="D87" s="50">
        <v>1.81</v>
      </c>
    </row>
    <row r="88" spans="1:4" x14ac:dyDescent="0.25">
      <c r="A88" s="49" t="s">
        <v>554</v>
      </c>
      <c r="B88" s="47" t="s">
        <v>563</v>
      </c>
      <c r="C88" s="48" t="s">
        <v>564</v>
      </c>
      <c r="D88" s="50">
        <v>0.59</v>
      </c>
    </row>
    <row r="89" spans="1:4" x14ac:dyDescent="0.25">
      <c r="A89" s="49" t="s">
        <v>554</v>
      </c>
      <c r="B89" s="47" t="s">
        <v>565</v>
      </c>
      <c r="C89" s="48" t="s">
        <v>566</v>
      </c>
      <c r="D89" s="50">
        <v>-0.11</v>
      </c>
    </row>
    <row r="90" spans="1:4" ht="30" x14ac:dyDescent="0.25">
      <c r="A90" s="49" t="s">
        <v>554</v>
      </c>
      <c r="B90" s="47" t="s">
        <v>567</v>
      </c>
      <c r="C90" s="48" t="s">
        <v>568</v>
      </c>
      <c r="D90" s="50">
        <v>0.82</v>
      </c>
    </row>
    <row r="91" spans="1:4" x14ac:dyDescent="0.25">
      <c r="A91" s="49" t="s">
        <v>554</v>
      </c>
      <c r="B91" s="47" t="s">
        <v>569</v>
      </c>
      <c r="C91" s="48" t="s">
        <v>570</v>
      </c>
      <c r="D91" s="50">
        <v>1.48</v>
      </c>
    </row>
    <row r="92" spans="1:4" ht="30" x14ac:dyDescent="0.25">
      <c r="A92" s="49" t="s">
        <v>554</v>
      </c>
      <c r="B92" s="47" t="s">
        <v>571</v>
      </c>
      <c r="C92" s="48" t="s">
        <v>572</v>
      </c>
      <c r="D92" s="50">
        <v>0.71</v>
      </c>
    </row>
    <row r="93" spans="1:4" ht="30" x14ac:dyDescent="0.25">
      <c r="A93" s="49" t="s">
        <v>554</v>
      </c>
      <c r="B93" s="47" t="s">
        <v>573</v>
      </c>
      <c r="C93" s="48" t="s">
        <v>574</v>
      </c>
      <c r="D93" s="50">
        <v>1.33</v>
      </c>
    </row>
    <row r="94" spans="1:4" x14ac:dyDescent="0.25">
      <c r="A94" s="49" t="s">
        <v>554</v>
      </c>
      <c r="B94" s="47" t="s">
        <v>575</v>
      </c>
      <c r="C94" s="48" t="s">
        <v>576</v>
      </c>
      <c r="D94" s="50">
        <v>-1.03</v>
      </c>
    </row>
    <row r="95" spans="1:4" x14ac:dyDescent="0.25">
      <c r="A95" s="49" t="s">
        <v>554</v>
      </c>
      <c r="B95" s="47" t="s">
        <v>577</v>
      </c>
      <c r="C95" s="48" t="s">
        <v>578</v>
      </c>
      <c r="D95" s="50">
        <v>-0.06</v>
      </c>
    </row>
    <row r="96" spans="1:4" x14ac:dyDescent="0.25">
      <c r="A96" s="51" t="s">
        <v>554</v>
      </c>
      <c r="B96" s="47" t="s">
        <v>421</v>
      </c>
      <c r="C96" s="47" t="s">
        <v>421</v>
      </c>
      <c r="D96" s="52">
        <v>0.78</v>
      </c>
    </row>
    <row r="97" spans="1:4" x14ac:dyDescent="0.25">
      <c r="A97" s="49" t="s">
        <v>579</v>
      </c>
      <c r="B97" s="47" t="s">
        <v>580</v>
      </c>
      <c r="C97" s="48" t="s">
        <v>581</v>
      </c>
      <c r="D97" s="50">
        <v>0.71</v>
      </c>
    </row>
    <row r="98" spans="1:4" ht="60" x14ac:dyDescent="0.25">
      <c r="A98" s="49" t="s">
        <v>579</v>
      </c>
      <c r="B98" s="47" t="s">
        <v>582</v>
      </c>
      <c r="C98" s="48" t="s">
        <v>583</v>
      </c>
      <c r="D98" s="50">
        <v>0.69</v>
      </c>
    </row>
    <row r="99" spans="1:4" x14ac:dyDescent="0.25">
      <c r="A99" s="49" t="s">
        <v>579</v>
      </c>
      <c r="B99" s="47" t="s">
        <v>584</v>
      </c>
      <c r="C99" s="48" t="s">
        <v>585</v>
      </c>
      <c r="D99" s="50">
        <v>0.17</v>
      </c>
    </row>
    <row r="100" spans="1:4" x14ac:dyDescent="0.25">
      <c r="A100" s="49" t="s">
        <v>579</v>
      </c>
      <c r="B100" s="47" t="s">
        <v>586</v>
      </c>
      <c r="C100" s="48" t="s">
        <v>587</v>
      </c>
      <c r="D100" s="50">
        <v>-1.38</v>
      </c>
    </row>
    <row r="101" spans="1:4" x14ac:dyDescent="0.25">
      <c r="A101" s="49" t="s">
        <v>579</v>
      </c>
      <c r="B101" s="47" t="s">
        <v>588</v>
      </c>
      <c r="C101" s="48" t="s">
        <v>589</v>
      </c>
      <c r="D101" s="50">
        <v>-0.17</v>
      </c>
    </row>
    <row r="102" spans="1:4" x14ac:dyDescent="0.25">
      <c r="A102" s="49" t="s">
        <v>579</v>
      </c>
      <c r="B102" s="47" t="s">
        <v>590</v>
      </c>
      <c r="C102" s="48" t="s">
        <v>591</v>
      </c>
      <c r="D102" s="50">
        <v>-0.76</v>
      </c>
    </row>
    <row r="103" spans="1:4" x14ac:dyDescent="0.25">
      <c r="A103" s="49" t="s">
        <v>579</v>
      </c>
      <c r="B103" s="47" t="s">
        <v>592</v>
      </c>
      <c r="C103" s="48" t="s">
        <v>593</v>
      </c>
      <c r="D103" s="50">
        <v>-0.39</v>
      </c>
    </row>
    <row r="104" spans="1:4" x14ac:dyDescent="0.25">
      <c r="A104" s="49" t="s">
        <v>579</v>
      </c>
      <c r="B104" s="47" t="s">
        <v>594</v>
      </c>
      <c r="C104" s="48" t="s">
        <v>595</v>
      </c>
      <c r="D104" s="50">
        <v>0.09</v>
      </c>
    </row>
    <row r="105" spans="1:4" x14ac:dyDescent="0.25">
      <c r="A105" s="49" t="s">
        <v>579</v>
      </c>
      <c r="B105" s="47" t="s">
        <v>596</v>
      </c>
      <c r="C105" s="48" t="s">
        <v>597</v>
      </c>
      <c r="D105" s="50">
        <v>2.56</v>
      </c>
    </row>
    <row r="106" spans="1:4" x14ac:dyDescent="0.25">
      <c r="A106" s="49" t="s">
        <v>579</v>
      </c>
      <c r="B106" s="47" t="s">
        <v>598</v>
      </c>
      <c r="C106" s="48" t="s">
        <v>599</v>
      </c>
      <c r="D106" s="50">
        <v>2.0299999999999998</v>
      </c>
    </row>
    <row r="107" spans="1:4" x14ac:dyDescent="0.25">
      <c r="A107" s="49" t="s">
        <v>579</v>
      </c>
      <c r="B107" s="47" t="s">
        <v>600</v>
      </c>
      <c r="C107" s="48" t="s">
        <v>601</v>
      </c>
      <c r="D107" s="50">
        <v>1.27</v>
      </c>
    </row>
    <row r="108" spans="1:4" x14ac:dyDescent="0.25">
      <c r="A108" s="49" t="s">
        <v>579</v>
      </c>
      <c r="B108" s="47" t="s">
        <v>602</v>
      </c>
      <c r="C108" s="48" t="s">
        <v>603</v>
      </c>
      <c r="D108" s="50">
        <v>1.96</v>
      </c>
    </row>
    <row r="109" spans="1:4" x14ac:dyDescent="0.25">
      <c r="A109" s="51" t="s">
        <v>579</v>
      </c>
      <c r="B109" s="47" t="s">
        <v>421</v>
      </c>
      <c r="C109" s="47" t="s">
        <v>421</v>
      </c>
      <c r="D109" s="52">
        <v>0.63</v>
      </c>
    </row>
    <row r="110" spans="1:4" x14ac:dyDescent="0.25">
      <c r="A110" s="49" t="s">
        <v>604</v>
      </c>
      <c r="B110" s="47" t="s">
        <v>605</v>
      </c>
      <c r="C110" s="48" t="s">
        <v>606</v>
      </c>
      <c r="D110" s="50">
        <v>1.85</v>
      </c>
    </row>
    <row r="111" spans="1:4" x14ac:dyDescent="0.25">
      <c r="A111" s="49" t="s">
        <v>604</v>
      </c>
      <c r="B111" s="47" t="s">
        <v>607</v>
      </c>
      <c r="C111" s="48" t="s">
        <v>608</v>
      </c>
      <c r="D111" s="50">
        <v>0.63</v>
      </c>
    </row>
    <row r="112" spans="1:4" x14ac:dyDescent="0.25">
      <c r="A112" s="49" t="s">
        <v>604</v>
      </c>
      <c r="B112" s="47" t="s">
        <v>609</v>
      </c>
      <c r="C112" s="48" t="s">
        <v>610</v>
      </c>
      <c r="D112" s="50">
        <v>0.47</v>
      </c>
    </row>
    <row r="113" spans="1:4" x14ac:dyDescent="0.25">
      <c r="A113" s="49" t="s">
        <v>604</v>
      </c>
      <c r="B113" s="47" t="s">
        <v>611</v>
      </c>
      <c r="C113" s="48" t="s">
        <v>612</v>
      </c>
      <c r="D113" s="50">
        <v>0.7</v>
      </c>
    </row>
    <row r="114" spans="1:4" x14ac:dyDescent="0.25">
      <c r="A114" s="49" t="s">
        <v>604</v>
      </c>
      <c r="B114" s="47" t="s">
        <v>613</v>
      </c>
      <c r="C114" s="48" t="s">
        <v>614</v>
      </c>
      <c r="D114" s="50">
        <v>0.39</v>
      </c>
    </row>
    <row r="115" spans="1:4" ht="30" x14ac:dyDescent="0.25">
      <c r="A115" s="49" t="s">
        <v>604</v>
      </c>
      <c r="B115" s="47" t="s">
        <v>615</v>
      </c>
      <c r="C115" s="48" t="s">
        <v>616</v>
      </c>
      <c r="D115" s="50">
        <v>1.25</v>
      </c>
    </row>
    <row r="116" spans="1:4" x14ac:dyDescent="0.25">
      <c r="A116" s="49" t="s">
        <v>604</v>
      </c>
      <c r="B116" s="47" t="s">
        <v>617</v>
      </c>
      <c r="C116" s="48" t="s">
        <v>618</v>
      </c>
      <c r="D116" s="50">
        <v>0.68</v>
      </c>
    </row>
    <row r="117" spans="1:4" x14ac:dyDescent="0.25">
      <c r="A117" s="49" t="s">
        <v>604</v>
      </c>
      <c r="B117" s="47" t="s">
        <v>619</v>
      </c>
      <c r="C117" s="48" t="s">
        <v>620</v>
      </c>
      <c r="D117" s="50">
        <v>-0.32</v>
      </c>
    </row>
    <row r="118" spans="1:4" x14ac:dyDescent="0.25">
      <c r="A118" s="49" t="s">
        <v>604</v>
      </c>
      <c r="B118" s="47" t="s">
        <v>621</v>
      </c>
      <c r="C118" s="48" t="s">
        <v>622</v>
      </c>
      <c r="D118" s="50">
        <v>1.42</v>
      </c>
    </row>
    <row r="119" spans="1:4" x14ac:dyDescent="0.25">
      <c r="A119" s="49" t="s">
        <v>604</v>
      </c>
      <c r="B119" s="47" t="s">
        <v>623</v>
      </c>
      <c r="C119" s="48" t="s">
        <v>624</v>
      </c>
      <c r="D119" s="50">
        <v>1.76</v>
      </c>
    </row>
    <row r="120" spans="1:4" x14ac:dyDescent="0.25">
      <c r="A120" s="49" t="s">
        <v>604</v>
      </c>
      <c r="B120" s="47" t="s">
        <v>625</v>
      </c>
      <c r="C120" s="48" t="s">
        <v>626</v>
      </c>
      <c r="D120" s="50">
        <v>-0.37</v>
      </c>
    </row>
    <row r="121" spans="1:4" x14ac:dyDescent="0.25">
      <c r="A121" s="49" t="s">
        <v>604</v>
      </c>
      <c r="B121" s="47" t="s">
        <v>627</v>
      </c>
      <c r="C121" s="48" t="s">
        <v>628</v>
      </c>
      <c r="D121" s="50">
        <v>0.56999999999999995</v>
      </c>
    </row>
    <row r="122" spans="1:4" x14ac:dyDescent="0.25">
      <c r="A122" s="49" t="s">
        <v>604</v>
      </c>
      <c r="B122" s="47" t="s">
        <v>629</v>
      </c>
      <c r="C122" s="48" t="s">
        <v>630</v>
      </c>
      <c r="D122" s="50">
        <v>0.82</v>
      </c>
    </row>
    <row r="123" spans="1:4" x14ac:dyDescent="0.25">
      <c r="A123" s="49" t="s">
        <v>604</v>
      </c>
      <c r="B123" s="47" t="s">
        <v>631</v>
      </c>
      <c r="C123" s="48" t="s">
        <v>632</v>
      </c>
      <c r="D123" s="50">
        <v>7.0000000000000007E-2</v>
      </c>
    </row>
    <row r="124" spans="1:4" x14ac:dyDescent="0.25">
      <c r="A124" s="49" t="s">
        <v>604</v>
      </c>
      <c r="B124" s="47" t="s">
        <v>633</v>
      </c>
      <c r="C124" s="48" t="s">
        <v>634</v>
      </c>
      <c r="D124" s="50">
        <v>1.02</v>
      </c>
    </row>
    <row r="125" spans="1:4" x14ac:dyDescent="0.25">
      <c r="A125" s="49" t="s">
        <v>604</v>
      </c>
      <c r="B125" s="47" t="s">
        <v>635</v>
      </c>
      <c r="C125" s="48" t="s">
        <v>636</v>
      </c>
      <c r="D125" s="50">
        <v>0.09</v>
      </c>
    </row>
    <row r="126" spans="1:4" x14ac:dyDescent="0.25">
      <c r="A126" s="51" t="s">
        <v>637</v>
      </c>
      <c r="B126" s="47" t="s">
        <v>421</v>
      </c>
      <c r="C126" s="47" t="s">
        <v>421</v>
      </c>
      <c r="D126" s="52">
        <v>0.51</v>
      </c>
    </row>
    <row r="127" spans="1:4" x14ac:dyDescent="0.25">
      <c r="A127" s="49" t="s">
        <v>638</v>
      </c>
      <c r="B127" s="47" t="s">
        <v>639</v>
      </c>
      <c r="C127" s="48" t="s">
        <v>640</v>
      </c>
      <c r="D127" s="50">
        <v>-0.55000000000000004</v>
      </c>
    </row>
    <row r="128" spans="1:4" x14ac:dyDescent="0.25">
      <c r="A128" s="49" t="s">
        <v>638</v>
      </c>
      <c r="B128" s="47" t="s">
        <v>641</v>
      </c>
      <c r="C128" s="48" t="s">
        <v>642</v>
      </c>
      <c r="D128" s="50">
        <v>0.68</v>
      </c>
    </row>
    <row r="129" spans="1:4" x14ac:dyDescent="0.25">
      <c r="A129" s="49" t="s">
        <v>638</v>
      </c>
      <c r="B129" s="47" t="s">
        <v>643</v>
      </c>
      <c r="C129" s="48" t="s">
        <v>644</v>
      </c>
      <c r="D129" s="50">
        <v>0.91</v>
      </c>
    </row>
    <row r="130" spans="1:4" x14ac:dyDescent="0.25">
      <c r="A130" s="49" t="s">
        <v>638</v>
      </c>
      <c r="B130" s="47" t="s">
        <v>645</v>
      </c>
      <c r="C130" s="48" t="s">
        <v>646</v>
      </c>
      <c r="D130" s="50">
        <v>0.54</v>
      </c>
    </row>
    <row r="131" spans="1:4" x14ac:dyDescent="0.25">
      <c r="A131" s="49" t="s">
        <v>638</v>
      </c>
      <c r="B131" s="47" t="s">
        <v>647</v>
      </c>
      <c r="C131" s="48" t="s">
        <v>648</v>
      </c>
      <c r="D131" s="50">
        <v>0.24</v>
      </c>
    </row>
    <row r="132" spans="1:4" x14ac:dyDescent="0.25">
      <c r="A132" s="49" t="s">
        <v>638</v>
      </c>
      <c r="B132" s="47" t="s">
        <v>649</v>
      </c>
      <c r="C132" s="48" t="s">
        <v>650</v>
      </c>
      <c r="D132" s="50">
        <v>0.35</v>
      </c>
    </row>
    <row r="133" spans="1:4" x14ac:dyDescent="0.25">
      <c r="A133" s="49" t="s">
        <v>638</v>
      </c>
      <c r="B133" s="47" t="s">
        <v>651</v>
      </c>
      <c r="C133" s="48" t="s">
        <v>652</v>
      </c>
      <c r="D133" s="50">
        <v>0.26</v>
      </c>
    </row>
    <row r="134" spans="1:4" x14ac:dyDescent="0.25">
      <c r="A134" s="49" t="s">
        <v>638</v>
      </c>
      <c r="B134" s="47" t="s">
        <v>653</v>
      </c>
      <c r="C134" s="48" t="s">
        <v>654</v>
      </c>
      <c r="D134" s="50">
        <v>-0.01</v>
      </c>
    </row>
    <row r="135" spans="1:4" ht="30" x14ac:dyDescent="0.25">
      <c r="A135" s="49" t="s">
        <v>638</v>
      </c>
      <c r="B135" s="47" t="s">
        <v>655</v>
      </c>
      <c r="C135" s="48" t="s">
        <v>656</v>
      </c>
      <c r="D135" s="50">
        <v>-0.2</v>
      </c>
    </row>
    <row r="136" spans="1:4" x14ac:dyDescent="0.25">
      <c r="A136" s="49" t="s">
        <v>638</v>
      </c>
      <c r="B136" s="47" t="s">
        <v>657</v>
      </c>
      <c r="C136" s="48" t="s">
        <v>658</v>
      </c>
      <c r="D136" s="50">
        <v>-0.8</v>
      </c>
    </row>
    <row r="137" spans="1:4" x14ac:dyDescent="0.25">
      <c r="A137" s="49" t="s">
        <v>638</v>
      </c>
      <c r="B137" s="47" t="s">
        <v>659</v>
      </c>
      <c r="C137" s="48" t="s">
        <v>660</v>
      </c>
      <c r="D137" s="50">
        <v>-0.41</v>
      </c>
    </row>
    <row r="138" spans="1:4" x14ac:dyDescent="0.25">
      <c r="A138" s="49" t="s">
        <v>638</v>
      </c>
      <c r="B138" s="47" t="s">
        <v>661</v>
      </c>
      <c r="C138" s="48" t="s">
        <v>662</v>
      </c>
      <c r="D138" s="50">
        <v>-0.71</v>
      </c>
    </row>
    <row r="139" spans="1:4" x14ac:dyDescent="0.25">
      <c r="A139" s="49" t="s">
        <v>638</v>
      </c>
      <c r="B139" s="47" t="s">
        <v>663</v>
      </c>
      <c r="C139" s="48" t="s">
        <v>664</v>
      </c>
      <c r="D139" s="50">
        <v>0.6</v>
      </c>
    </row>
    <row r="140" spans="1:4" x14ac:dyDescent="0.25">
      <c r="A140" s="49" t="s">
        <v>638</v>
      </c>
      <c r="B140" s="47" t="s">
        <v>665</v>
      </c>
      <c r="C140" s="48" t="s">
        <v>666</v>
      </c>
      <c r="D140" s="50">
        <v>-0.52</v>
      </c>
    </row>
    <row r="141" spans="1:4" x14ac:dyDescent="0.25">
      <c r="A141" s="49" t="s">
        <v>638</v>
      </c>
      <c r="B141" s="47" t="s">
        <v>667</v>
      </c>
      <c r="C141" s="48" t="s">
        <v>668</v>
      </c>
      <c r="D141" s="50">
        <v>0.95</v>
      </c>
    </row>
    <row r="142" spans="1:4" x14ac:dyDescent="0.25">
      <c r="A142" s="49" t="s">
        <v>638</v>
      </c>
      <c r="B142" s="47" t="s">
        <v>669</v>
      </c>
      <c r="C142" s="48" t="s">
        <v>670</v>
      </c>
      <c r="D142" s="50">
        <v>-0.02</v>
      </c>
    </row>
    <row r="143" spans="1:4" x14ac:dyDescent="0.25">
      <c r="A143" s="49" t="s">
        <v>638</v>
      </c>
      <c r="B143" s="47" t="s">
        <v>671</v>
      </c>
      <c r="C143" s="48" t="s">
        <v>672</v>
      </c>
      <c r="D143" s="50">
        <v>0.12</v>
      </c>
    </row>
    <row r="144" spans="1:4" x14ac:dyDescent="0.25">
      <c r="A144" s="49" t="s">
        <v>638</v>
      </c>
      <c r="B144" s="47" t="s">
        <v>673</v>
      </c>
      <c r="C144" s="48" t="s">
        <v>674</v>
      </c>
      <c r="D144" s="50">
        <v>0.8</v>
      </c>
    </row>
    <row r="145" spans="1:4" x14ac:dyDescent="0.25">
      <c r="A145" s="49" t="s">
        <v>638</v>
      </c>
      <c r="B145" s="47" t="s">
        <v>675</v>
      </c>
      <c r="C145" s="48" t="s">
        <v>676</v>
      </c>
      <c r="D145" s="50">
        <v>0.25</v>
      </c>
    </row>
    <row r="146" spans="1:4" x14ac:dyDescent="0.25">
      <c r="A146" s="49" t="s">
        <v>638</v>
      </c>
      <c r="B146" s="47" t="s">
        <v>677</v>
      </c>
      <c r="C146" s="48" t="s">
        <v>678</v>
      </c>
      <c r="D146" s="50">
        <v>2.48</v>
      </c>
    </row>
    <row r="147" spans="1:4" x14ac:dyDescent="0.25">
      <c r="A147" s="49" t="s">
        <v>638</v>
      </c>
      <c r="B147" s="47" t="s">
        <v>679</v>
      </c>
      <c r="C147" s="48" t="s">
        <v>680</v>
      </c>
      <c r="D147" s="50">
        <v>0.65</v>
      </c>
    </row>
    <row r="148" spans="1:4" x14ac:dyDescent="0.25">
      <c r="A148" s="51" t="s">
        <v>638</v>
      </c>
      <c r="B148" s="47" t="s">
        <v>421</v>
      </c>
      <c r="C148" s="47" t="s">
        <v>421</v>
      </c>
      <c r="D148" s="52">
        <v>0.22</v>
      </c>
    </row>
    <row r="149" spans="1:4" ht="30" x14ac:dyDescent="0.25">
      <c r="A149" s="49" t="s">
        <v>681</v>
      </c>
      <c r="B149" s="47" t="s">
        <v>682</v>
      </c>
      <c r="C149" s="48" t="s">
        <v>683</v>
      </c>
      <c r="D149" s="50">
        <v>-2.96</v>
      </c>
    </row>
    <row r="150" spans="1:4" ht="30" x14ac:dyDescent="0.25">
      <c r="A150" s="49" t="s">
        <v>681</v>
      </c>
      <c r="B150" s="47" t="s">
        <v>684</v>
      </c>
      <c r="C150" s="48" t="s">
        <v>685</v>
      </c>
      <c r="D150" s="50">
        <v>-0.55000000000000004</v>
      </c>
    </row>
    <row r="151" spans="1:4" ht="45" x14ac:dyDescent="0.25">
      <c r="A151" s="49" t="s">
        <v>681</v>
      </c>
      <c r="B151" s="47" t="s">
        <v>686</v>
      </c>
      <c r="C151" s="48" t="s">
        <v>687</v>
      </c>
      <c r="D151" s="50">
        <v>-0.88</v>
      </c>
    </row>
    <row r="152" spans="1:4" ht="60" x14ac:dyDescent="0.25">
      <c r="A152" s="49" t="s">
        <v>681</v>
      </c>
      <c r="B152" s="47" t="s">
        <v>688</v>
      </c>
      <c r="C152" s="48" t="s">
        <v>689</v>
      </c>
      <c r="D152" s="50">
        <v>-0.6</v>
      </c>
    </row>
    <row r="153" spans="1:4" x14ac:dyDescent="0.25">
      <c r="A153" s="49" t="s">
        <v>681</v>
      </c>
      <c r="B153" s="47" t="s">
        <v>690</v>
      </c>
      <c r="C153" s="48" t="s">
        <v>691</v>
      </c>
      <c r="D153" s="50">
        <v>1.28</v>
      </c>
    </row>
    <row r="154" spans="1:4" x14ac:dyDescent="0.25">
      <c r="A154" s="49" t="s">
        <v>681</v>
      </c>
      <c r="B154" s="47" t="s">
        <v>692</v>
      </c>
      <c r="C154" s="48" t="s">
        <v>693</v>
      </c>
      <c r="D154" s="50">
        <v>2.02</v>
      </c>
    </row>
    <row r="155" spans="1:4" x14ac:dyDescent="0.25">
      <c r="A155" s="49" t="s">
        <v>681</v>
      </c>
      <c r="B155" s="47" t="s">
        <v>694</v>
      </c>
      <c r="C155" s="48" t="s">
        <v>695</v>
      </c>
      <c r="D155" s="50">
        <v>-1.05</v>
      </c>
    </row>
    <row r="156" spans="1:4" x14ac:dyDescent="0.25">
      <c r="A156" s="49" t="s">
        <v>681</v>
      </c>
      <c r="B156" s="47" t="s">
        <v>696</v>
      </c>
      <c r="C156" s="48" t="s">
        <v>697</v>
      </c>
      <c r="D156" s="50">
        <v>-0.6</v>
      </c>
    </row>
    <row r="157" spans="1:4" ht="30" x14ac:dyDescent="0.25">
      <c r="A157" s="49" t="s">
        <v>681</v>
      </c>
      <c r="B157" s="47" t="s">
        <v>698</v>
      </c>
      <c r="C157" s="48" t="s">
        <v>699</v>
      </c>
      <c r="D157" s="50">
        <v>-0.97</v>
      </c>
    </row>
    <row r="158" spans="1:4" ht="30" x14ac:dyDescent="0.25">
      <c r="A158" s="49" t="s">
        <v>681</v>
      </c>
      <c r="B158" s="47" t="s">
        <v>700</v>
      </c>
      <c r="C158" s="48" t="s">
        <v>701</v>
      </c>
      <c r="D158" s="50">
        <v>0.1</v>
      </c>
    </row>
    <row r="159" spans="1:4" x14ac:dyDescent="0.25">
      <c r="A159" s="49" t="s">
        <v>681</v>
      </c>
      <c r="B159" s="47" t="s">
        <v>702</v>
      </c>
      <c r="C159" s="48" t="s">
        <v>703</v>
      </c>
      <c r="D159" s="50">
        <v>-1.21</v>
      </c>
    </row>
    <row r="160" spans="1:4" x14ac:dyDescent="0.25">
      <c r="A160" s="49" t="s">
        <v>681</v>
      </c>
      <c r="B160" s="47" t="s">
        <v>704</v>
      </c>
      <c r="C160" s="48" t="s">
        <v>705</v>
      </c>
      <c r="D160" s="50">
        <v>-1.33</v>
      </c>
    </row>
    <row r="161" spans="1:4" ht="30" x14ac:dyDescent="0.25">
      <c r="A161" s="49" t="s">
        <v>681</v>
      </c>
      <c r="B161" s="47" t="s">
        <v>706</v>
      </c>
      <c r="C161" s="48" t="s">
        <v>707</v>
      </c>
      <c r="D161" s="50">
        <v>-1.1399999999999999</v>
      </c>
    </row>
    <row r="162" spans="1:4" x14ac:dyDescent="0.25">
      <c r="A162" s="49" t="s">
        <v>681</v>
      </c>
      <c r="B162" s="47" t="s">
        <v>708</v>
      </c>
      <c r="C162" s="48" t="s">
        <v>709</v>
      </c>
      <c r="D162" s="50">
        <v>-0.02</v>
      </c>
    </row>
    <row r="163" spans="1:4" ht="45" x14ac:dyDescent="0.25">
      <c r="A163" s="49" t="s">
        <v>681</v>
      </c>
      <c r="B163" s="47" t="s">
        <v>710</v>
      </c>
      <c r="C163" s="48" t="s">
        <v>711</v>
      </c>
      <c r="D163" s="50">
        <v>-0.4</v>
      </c>
    </row>
    <row r="164" spans="1:4" x14ac:dyDescent="0.25">
      <c r="A164" s="49" t="s">
        <v>681</v>
      </c>
      <c r="B164" s="47" t="s">
        <v>712</v>
      </c>
      <c r="C164" s="48" t="s">
        <v>713</v>
      </c>
      <c r="D164" s="50">
        <v>0.62</v>
      </c>
    </row>
    <row r="165" spans="1:4" ht="45" x14ac:dyDescent="0.25">
      <c r="A165" s="49" t="s">
        <v>681</v>
      </c>
      <c r="B165" s="47" t="s">
        <v>714</v>
      </c>
      <c r="C165" s="48" t="s">
        <v>715</v>
      </c>
      <c r="D165" s="50">
        <v>0.04</v>
      </c>
    </row>
    <row r="166" spans="1:4" x14ac:dyDescent="0.25">
      <c r="A166" s="49" t="s">
        <v>681</v>
      </c>
      <c r="B166" s="47" t="s">
        <v>716</v>
      </c>
      <c r="C166" s="48" t="s">
        <v>717</v>
      </c>
      <c r="D166" s="50">
        <v>0.42</v>
      </c>
    </row>
    <row r="167" spans="1:4" x14ac:dyDescent="0.25">
      <c r="A167" s="49" t="s">
        <v>681</v>
      </c>
      <c r="B167" s="47" t="s">
        <v>718</v>
      </c>
      <c r="C167" s="48" t="s">
        <v>719</v>
      </c>
      <c r="D167" s="50">
        <v>7.0000000000000007E-2</v>
      </c>
    </row>
    <row r="168" spans="1:4" x14ac:dyDescent="0.25">
      <c r="A168" s="49" t="s">
        <v>681</v>
      </c>
      <c r="B168" s="47" t="s">
        <v>720</v>
      </c>
      <c r="C168" s="48" t="s">
        <v>721</v>
      </c>
      <c r="D168" s="50">
        <v>0.23</v>
      </c>
    </row>
    <row r="169" spans="1:4" ht="30" x14ac:dyDescent="0.25">
      <c r="A169" s="49" t="s">
        <v>681</v>
      </c>
      <c r="B169" s="47" t="s">
        <v>722</v>
      </c>
      <c r="C169" s="48" t="s">
        <v>723</v>
      </c>
      <c r="D169" s="50">
        <v>0.21</v>
      </c>
    </row>
    <row r="170" spans="1:4" x14ac:dyDescent="0.25">
      <c r="A170" s="49" t="s">
        <v>681</v>
      </c>
      <c r="B170" s="47" t="s">
        <v>724</v>
      </c>
      <c r="C170" s="48" t="s">
        <v>725</v>
      </c>
      <c r="D170" s="50">
        <v>0</v>
      </c>
    </row>
    <row r="171" spans="1:4" x14ac:dyDescent="0.25">
      <c r="A171" s="49" t="s">
        <v>681</v>
      </c>
      <c r="B171" s="47" t="s">
        <v>726</v>
      </c>
      <c r="C171" s="48" t="s">
        <v>727</v>
      </c>
      <c r="D171" s="50">
        <v>0.79</v>
      </c>
    </row>
    <row r="172" spans="1:4" x14ac:dyDescent="0.25">
      <c r="A172" s="51" t="s">
        <v>681</v>
      </c>
      <c r="B172" s="47" t="s">
        <v>421</v>
      </c>
      <c r="C172" s="47" t="s">
        <v>421</v>
      </c>
      <c r="D172" s="52">
        <v>-0.49</v>
      </c>
    </row>
    <row r="173" spans="1:4" ht="30" x14ac:dyDescent="0.25">
      <c r="A173" s="49" t="s">
        <v>728</v>
      </c>
      <c r="B173" s="47" t="s">
        <v>729</v>
      </c>
      <c r="C173" s="48" t="s">
        <v>730</v>
      </c>
      <c r="D173" s="50">
        <v>-1.73</v>
      </c>
    </row>
    <row r="174" spans="1:4" x14ac:dyDescent="0.25">
      <c r="A174" s="49" t="s">
        <v>728</v>
      </c>
      <c r="B174" s="47" t="s">
        <v>731</v>
      </c>
      <c r="C174" s="48" t="s">
        <v>732</v>
      </c>
      <c r="D174" s="50">
        <v>-0.31</v>
      </c>
    </row>
    <row r="175" spans="1:4" ht="30" x14ac:dyDescent="0.25">
      <c r="A175" s="49" t="s">
        <v>728</v>
      </c>
      <c r="B175" s="47" t="s">
        <v>733</v>
      </c>
      <c r="C175" s="48" t="s">
        <v>734</v>
      </c>
      <c r="D175" s="50">
        <v>-2.02</v>
      </c>
    </row>
    <row r="176" spans="1:4" x14ac:dyDescent="0.25">
      <c r="A176" s="49" t="s">
        <v>728</v>
      </c>
      <c r="B176" s="47" t="s">
        <v>735</v>
      </c>
      <c r="C176" s="48" t="s">
        <v>736</v>
      </c>
      <c r="D176" s="50">
        <v>0.21</v>
      </c>
    </row>
    <row r="177" spans="1:4" x14ac:dyDescent="0.25">
      <c r="A177" s="49" t="s">
        <v>728</v>
      </c>
      <c r="B177" s="47" t="s">
        <v>737</v>
      </c>
      <c r="C177" s="48" t="s">
        <v>738</v>
      </c>
      <c r="D177" s="50">
        <v>-0.41</v>
      </c>
    </row>
    <row r="178" spans="1:4" x14ac:dyDescent="0.25">
      <c r="A178" s="49" t="s">
        <v>728</v>
      </c>
      <c r="B178" s="47" t="s">
        <v>739</v>
      </c>
      <c r="C178" s="48" t="s">
        <v>740</v>
      </c>
      <c r="D178" s="50">
        <v>1.55</v>
      </c>
    </row>
    <row r="179" spans="1:4" x14ac:dyDescent="0.25">
      <c r="A179" s="49" t="s">
        <v>728</v>
      </c>
      <c r="B179" s="47" t="s">
        <v>741</v>
      </c>
      <c r="C179" s="48" t="s">
        <v>742</v>
      </c>
      <c r="D179" s="50">
        <v>-2.97</v>
      </c>
    </row>
    <row r="180" spans="1:4" x14ac:dyDescent="0.25">
      <c r="A180" s="49" t="s">
        <v>728</v>
      </c>
      <c r="B180" s="47" t="s">
        <v>743</v>
      </c>
      <c r="C180" s="48" t="s">
        <v>744</v>
      </c>
      <c r="D180" s="50">
        <v>-0.64</v>
      </c>
    </row>
    <row r="181" spans="1:4" x14ac:dyDescent="0.25">
      <c r="A181" s="49" t="s">
        <v>728</v>
      </c>
      <c r="B181" s="47" t="s">
        <v>745</v>
      </c>
      <c r="C181" s="48" t="s">
        <v>746</v>
      </c>
      <c r="D181" s="50">
        <v>-0.38</v>
      </c>
    </row>
    <row r="182" spans="1:4" x14ac:dyDescent="0.25">
      <c r="A182" s="49" t="s">
        <v>728</v>
      </c>
      <c r="B182" s="47" t="s">
        <v>747</v>
      </c>
      <c r="C182" s="48" t="s">
        <v>748</v>
      </c>
      <c r="D182" s="50">
        <v>0.64</v>
      </c>
    </row>
    <row r="183" spans="1:4" ht="30" x14ac:dyDescent="0.25">
      <c r="A183" s="49" t="s">
        <v>728</v>
      </c>
      <c r="B183" s="47" t="s">
        <v>749</v>
      </c>
      <c r="C183" s="48" t="s">
        <v>750</v>
      </c>
      <c r="D183" s="50">
        <v>-0.02</v>
      </c>
    </row>
    <row r="184" spans="1:4" ht="30" x14ac:dyDescent="0.25">
      <c r="A184" s="49" t="s">
        <v>728</v>
      </c>
      <c r="B184" s="47" t="s">
        <v>751</v>
      </c>
      <c r="C184" s="48" t="s">
        <v>752</v>
      </c>
      <c r="D184" s="50">
        <v>-1.51</v>
      </c>
    </row>
    <row r="185" spans="1:4" x14ac:dyDescent="0.25">
      <c r="A185" s="49" t="s">
        <v>728</v>
      </c>
      <c r="B185" s="47" t="s">
        <v>753</v>
      </c>
      <c r="C185" s="48" t="s">
        <v>754</v>
      </c>
      <c r="D185" s="50">
        <v>-2.16</v>
      </c>
    </row>
    <row r="186" spans="1:4" x14ac:dyDescent="0.25">
      <c r="A186" s="49" t="s">
        <v>728</v>
      </c>
      <c r="B186" s="47" t="s">
        <v>755</v>
      </c>
      <c r="C186" s="48" t="s">
        <v>756</v>
      </c>
      <c r="D186" s="50">
        <v>-0.18</v>
      </c>
    </row>
    <row r="187" spans="1:4" x14ac:dyDescent="0.25">
      <c r="A187" s="49" t="s">
        <v>728</v>
      </c>
      <c r="B187" s="47" t="s">
        <v>757</v>
      </c>
      <c r="C187" s="48" t="s">
        <v>758</v>
      </c>
      <c r="D187" s="50">
        <v>-0.55000000000000004</v>
      </c>
    </row>
    <row r="188" spans="1:4" ht="30" x14ac:dyDescent="0.25">
      <c r="A188" s="49" t="s">
        <v>728</v>
      </c>
      <c r="B188" s="47" t="s">
        <v>759</v>
      </c>
      <c r="C188" s="48" t="s">
        <v>760</v>
      </c>
      <c r="D188" s="50">
        <v>-0.91</v>
      </c>
    </row>
    <row r="189" spans="1:4" x14ac:dyDescent="0.25">
      <c r="A189" s="49" t="s">
        <v>728</v>
      </c>
      <c r="B189" s="47" t="s">
        <v>761</v>
      </c>
      <c r="C189" s="48" t="s">
        <v>762</v>
      </c>
      <c r="D189" s="50">
        <v>-1.37</v>
      </c>
    </row>
    <row r="190" spans="1:4" x14ac:dyDescent="0.25">
      <c r="A190" s="49" t="s">
        <v>728</v>
      </c>
      <c r="B190" s="47" t="s">
        <v>763</v>
      </c>
      <c r="C190" s="48" t="s">
        <v>764</v>
      </c>
      <c r="D190" s="50">
        <v>-3.61</v>
      </c>
    </row>
    <row r="191" spans="1:4" x14ac:dyDescent="0.25">
      <c r="A191" s="49" t="s">
        <v>728</v>
      </c>
      <c r="B191" s="47" t="s">
        <v>765</v>
      </c>
      <c r="C191" s="48" t="s">
        <v>766</v>
      </c>
      <c r="D191" s="50">
        <v>-3.82</v>
      </c>
    </row>
    <row r="192" spans="1:4" x14ac:dyDescent="0.25">
      <c r="A192" s="49" t="s">
        <v>728</v>
      </c>
      <c r="B192" s="47" t="s">
        <v>767</v>
      </c>
      <c r="C192" s="48" t="s">
        <v>768</v>
      </c>
      <c r="D192" s="50">
        <v>-1.33</v>
      </c>
    </row>
    <row r="193" spans="1:4" ht="30" x14ac:dyDescent="0.25">
      <c r="A193" s="49" t="s">
        <v>728</v>
      </c>
      <c r="B193" s="47" t="s">
        <v>769</v>
      </c>
      <c r="C193" s="48" t="s">
        <v>770</v>
      </c>
      <c r="D193" s="50">
        <v>-2.91</v>
      </c>
    </row>
    <row r="194" spans="1:4" x14ac:dyDescent="0.25">
      <c r="A194" s="51" t="s">
        <v>728</v>
      </c>
      <c r="B194" s="49" t="s">
        <v>421</v>
      </c>
      <c r="C194" s="49" t="s">
        <v>421</v>
      </c>
      <c r="D194" s="52">
        <v>-1.1499999999999999</v>
      </c>
    </row>
    <row r="195" spans="1:4" x14ac:dyDescent="0.25">
      <c r="A195" s="51"/>
      <c r="B195" s="49"/>
      <c r="C195" s="49"/>
      <c r="D195" s="52"/>
    </row>
    <row r="196" spans="1:4" x14ac:dyDescent="0.25">
      <c r="A196" s="192" t="s">
        <v>771</v>
      </c>
    </row>
  </sheetData>
  <pageMargins left="0.7" right="0.7" top="0.75" bottom="0.75" header="0.3" footer="0.3"/>
  <pageSetup paperSize="9" orientation="portrait" horizontalDpi="90" verticalDpi="9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D263-29BF-431E-8CEF-D6BFAF04EDF1}">
  <sheetPr>
    <tabColor theme="5"/>
  </sheetPr>
  <dimension ref="A1:G66"/>
  <sheetViews>
    <sheetView workbookViewId="0"/>
  </sheetViews>
  <sheetFormatPr defaultRowHeight="15" x14ac:dyDescent="0.25"/>
  <cols>
    <col min="2" max="7" width="21.375" customWidth="1"/>
  </cols>
  <sheetData>
    <row r="1" spans="1:7" ht="20.25" thickBot="1" x14ac:dyDescent="0.3">
      <c r="A1" s="80" t="s">
        <v>337</v>
      </c>
    </row>
    <row r="2" spans="1:7" ht="16.5" thickTop="1" x14ac:dyDescent="0.25">
      <c r="A2" s="40"/>
    </row>
    <row r="3" spans="1:7" ht="64.5" customHeight="1" x14ac:dyDescent="0.25">
      <c r="A3" s="79" t="s">
        <v>359</v>
      </c>
      <c r="B3" s="87" t="s">
        <v>772</v>
      </c>
      <c r="C3" s="87" t="s">
        <v>773</v>
      </c>
      <c r="D3" s="87" t="s">
        <v>774</v>
      </c>
      <c r="E3" s="87" t="s">
        <v>775</v>
      </c>
      <c r="F3" s="87" t="s">
        <v>776</v>
      </c>
      <c r="G3" s="87" t="s">
        <v>777</v>
      </c>
    </row>
    <row r="4" spans="1:7" x14ac:dyDescent="0.25">
      <c r="A4" s="54">
        <v>38869</v>
      </c>
      <c r="B4" s="45">
        <v>123152</v>
      </c>
      <c r="C4" s="45">
        <v>27311</v>
      </c>
      <c r="D4" s="45">
        <v>62066</v>
      </c>
      <c r="E4" s="45">
        <v>135177</v>
      </c>
      <c r="F4" s="45">
        <v>34322</v>
      </c>
      <c r="G4" s="45">
        <v>72786</v>
      </c>
    </row>
    <row r="5" spans="1:7" x14ac:dyDescent="0.25">
      <c r="A5" s="54">
        <v>38961</v>
      </c>
      <c r="B5" s="45">
        <v>127984</v>
      </c>
      <c r="C5" s="45">
        <v>45905</v>
      </c>
      <c r="D5" s="45">
        <v>70536</v>
      </c>
      <c r="E5" s="45">
        <v>118356</v>
      </c>
      <c r="F5" s="45">
        <v>29077</v>
      </c>
      <c r="G5" s="45">
        <v>62757</v>
      </c>
    </row>
    <row r="6" spans="1:7" x14ac:dyDescent="0.25">
      <c r="A6" s="54">
        <v>39052</v>
      </c>
      <c r="B6" s="45">
        <v>152523</v>
      </c>
      <c r="C6" s="45">
        <v>41449</v>
      </c>
      <c r="D6" s="45">
        <v>50289</v>
      </c>
      <c r="E6" s="45">
        <v>127964</v>
      </c>
      <c r="F6" s="45">
        <v>26047</v>
      </c>
      <c r="G6" s="45">
        <v>77842</v>
      </c>
    </row>
    <row r="7" spans="1:7" x14ac:dyDescent="0.25">
      <c r="A7" s="54">
        <v>39142</v>
      </c>
      <c r="B7" s="45">
        <v>123522</v>
      </c>
      <c r="C7" s="45">
        <v>39852</v>
      </c>
      <c r="D7" s="45">
        <v>58016</v>
      </c>
      <c r="E7" s="45">
        <v>128953</v>
      </c>
      <c r="F7" s="45">
        <v>32526</v>
      </c>
      <c r="G7" s="45">
        <v>62448</v>
      </c>
    </row>
    <row r="8" spans="1:7" x14ac:dyDescent="0.25">
      <c r="A8" s="54">
        <v>39234</v>
      </c>
      <c r="B8" s="45">
        <v>141193</v>
      </c>
      <c r="C8" s="45">
        <v>33877</v>
      </c>
      <c r="D8" s="45">
        <v>64959</v>
      </c>
      <c r="E8" s="45">
        <v>149317</v>
      </c>
      <c r="F8" s="45">
        <v>32748</v>
      </c>
      <c r="G8" s="45">
        <v>73022</v>
      </c>
    </row>
    <row r="9" spans="1:7" x14ac:dyDescent="0.25">
      <c r="A9" s="54">
        <v>39326</v>
      </c>
      <c r="B9" s="45">
        <v>161750</v>
      </c>
      <c r="C9" s="45">
        <v>36751</v>
      </c>
      <c r="D9" s="45">
        <v>77285</v>
      </c>
      <c r="E9" s="45">
        <v>113587</v>
      </c>
      <c r="F9" s="45">
        <v>22493</v>
      </c>
      <c r="G9" s="45">
        <v>64976</v>
      </c>
    </row>
    <row r="10" spans="1:7" x14ac:dyDescent="0.25">
      <c r="A10" s="54">
        <v>39417</v>
      </c>
      <c r="B10" s="45">
        <v>163005</v>
      </c>
      <c r="C10" s="45">
        <v>39369</v>
      </c>
      <c r="D10" s="45">
        <v>65379</v>
      </c>
      <c r="E10" s="45">
        <v>141071</v>
      </c>
      <c r="F10" s="45">
        <v>18230</v>
      </c>
      <c r="G10" s="45">
        <v>70859</v>
      </c>
    </row>
    <row r="11" spans="1:7" x14ac:dyDescent="0.25">
      <c r="A11" s="54">
        <v>39508</v>
      </c>
      <c r="B11" s="45">
        <v>142340</v>
      </c>
      <c r="C11" s="45">
        <v>31979</v>
      </c>
      <c r="D11" s="45">
        <v>51485</v>
      </c>
      <c r="E11" s="45">
        <v>120839</v>
      </c>
      <c r="F11" s="45">
        <v>36434</v>
      </c>
      <c r="G11" s="45">
        <v>78553</v>
      </c>
    </row>
    <row r="12" spans="1:7" x14ac:dyDescent="0.25">
      <c r="A12" s="54">
        <v>39600</v>
      </c>
      <c r="B12" s="45">
        <v>139106</v>
      </c>
      <c r="C12" s="45">
        <v>42232</v>
      </c>
      <c r="D12" s="45">
        <v>77238</v>
      </c>
      <c r="E12" s="45">
        <v>172921</v>
      </c>
      <c r="F12" s="45">
        <v>25298</v>
      </c>
      <c r="G12" s="45">
        <v>79058</v>
      </c>
    </row>
    <row r="13" spans="1:7" x14ac:dyDescent="0.25">
      <c r="A13" s="54">
        <v>39692</v>
      </c>
      <c r="B13" s="45">
        <v>124925</v>
      </c>
      <c r="C13" s="45">
        <v>30668</v>
      </c>
      <c r="D13" s="45">
        <v>63727</v>
      </c>
      <c r="E13" s="45">
        <v>144272</v>
      </c>
      <c r="F13" s="45">
        <v>31838</v>
      </c>
      <c r="G13" s="45">
        <v>76770</v>
      </c>
    </row>
    <row r="14" spans="1:7" x14ac:dyDescent="0.25">
      <c r="A14" s="54">
        <v>39783</v>
      </c>
      <c r="B14" s="45">
        <v>135370</v>
      </c>
      <c r="C14" s="45">
        <v>42074</v>
      </c>
      <c r="D14" s="45">
        <v>51395</v>
      </c>
      <c r="E14" s="45">
        <v>140294</v>
      </c>
      <c r="F14" s="45">
        <v>55510</v>
      </c>
      <c r="G14" s="45">
        <v>88166</v>
      </c>
    </row>
    <row r="15" spans="1:7" x14ac:dyDescent="0.25">
      <c r="A15" s="54">
        <v>39873</v>
      </c>
      <c r="B15" s="45">
        <v>130776</v>
      </c>
      <c r="C15" s="45">
        <v>48561</v>
      </c>
      <c r="D15" s="45">
        <v>60976</v>
      </c>
      <c r="E15" s="45">
        <v>133740</v>
      </c>
      <c r="F15" s="45">
        <v>82483</v>
      </c>
      <c r="G15" s="45">
        <v>66206</v>
      </c>
    </row>
    <row r="16" spans="1:7" x14ac:dyDescent="0.25">
      <c r="A16" s="54">
        <v>39965</v>
      </c>
      <c r="B16" s="45">
        <v>114922</v>
      </c>
      <c r="C16" s="45">
        <v>60312</v>
      </c>
      <c r="D16" s="45">
        <v>54353</v>
      </c>
      <c r="E16" s="45">
        <v>136500</v>
      </c>
      <c r="F16" s="45">
        <v>60449</v>
      </c>
      <c r="G16" s="45">
        <v>72020</v>
      </c>
    </row>
    <row r="17" spans="1:7" x14ac:dyDescent="0.25">
      <c r="A17" s="54">
        <v>40057</v>
      </c>
      <c r="B17" s="45">
        <v>132720</v>
      </c>
      <c r="C17" s="45">
        <v>86336</v>
      </c>
      <c r="D17" s="45">
        <v>59235</v>
      </c>
      <c r="E17" s="45">
        <v>101272</v>
      </c>
      <c r="F17" s="45">
        <v>61037</v>
      </c>
      <c r="G17" s="45">
        <v>51876</v>
      </c>
    </row>
    <row r="18" spans="1:7" x14ac:dyDescent="0.25">
      <c r="A18" s="54">
        <v>40148</v>
      </c>
      <c r="B18" s="45">
        <v>127435</v>
      </c>
      <c r="C18" s="45">
        <v>57827</v>
      </c>
      <c r="D18" s="45">
        <v>55034</v>
      </c>
      <c r="E18" s="45">
        <v>110299</v>
      </c>
      <c r="F18" s="45">
        <v>54599</v>
      </c>
      <c r="G18" s="45">
        <v>85829</v>
      </c>
    </row>
    <row r="19" spans="1:7" x14ac:dyDescent="0.25">
      <c r="A19" s="54">
        <v>40238</v>
      </c>
      <c r="B19" s="45">
        <v>135276</v>
      </c>
      <c r="C19" s="45">
        <v>52109</v>
      </c>
      <c r="D19" s="45">
        <v>46897</v>
      </c>
      <c r="E19" s="45">
        <v>107979</v>
      </c>
      <c r="F19" s="45">
        <v>50723</v>
      </c>
      <c r="G19" s="45">
        <v>73919</v>
      </c>
    </row>
    <row r="20" spans="1:7" x14ac:dyDescent="0.25">
      <c r="A20" s="54">
        <v>40330</v>
      </c>
      <c r="B20" s="45">
        <v>145129</v>
      </c>
      <c r="C20" s="45">
        <v>71235</v>
      </c>
      <c r="D20" s="45">
        <v>74738</v>
      </c>
      <c r="E20" s="45">
        <v>125706</v>
      </c>
      <c r="F20" s="45">
        <v>39877</v>
      </c>
      <c r="G20" s="45">
        <v>70429</v>
      </c>
    </row>
    <row r="21" spans="1:7" x14ac:dyDescent="0.25">
      <c r="A21" s="54">
        <v>40422</v>
      </c>
      <c r="B21" s="45">
        <v>134251</v>
      </c>
      <c r="C21" s="45">
        <v>78479</v>
      </c>
      <c r="D21" s="45">
        <v>66939</v>
      </c>
      <c r="E21" s="45">
        <v>107195</v>
      </c>
      <c r="F21" s="45">
        <v>36728</v>
      </c>
      <c r="G21" s="45">
        <v>43060</v>
      </c>
    </row>
    <row r="22" spans="1:7" x14ac:dyDescent="0.25">
      <c r="A22" s="54">
        <v>40513</v>
      </c>
      <c r="B22" s="45">
        <v>155806</v>
      </c>
      <c r="C22" s="45">
        <v>61778</v>
      </c>
      <c r="D22" s="45">
        <v>70554</v>
      </c>
      <c r="E22" s="45">
        <v>142969</v>
      </c>
      <c r="F22" s="45">
        <v>52326</v>
      </c>
      <c r="G22" s="45">
        <v>98969</v>
      </c>
    </row>
    <row r="23" spans="1:7" x14ac:dyDescent="0.25">
      <c r="A23" s="54">
        <v>40603</v>
      </c>
      <c r="B23" s="45">
        <v>143784</v>
      </c>
      <c r="C23" s="45">
        <v>61403</v>
      </c>
      <c r="D23" s="45">
        <v>67534</v>
      </c>
      <c r="E23" s="45">
        <v>119847</v>
      </c>
      <c r="F23" s="45">
        <v>45543</v>
      </c>
      <c r="G23" s="45">
        <v>69202</v>
      </c>
    </row>
    <row r="24" spans="1:7" x14ac:dyDescent="0.25">
      <c r="A24" s="54">
        <v>40695</v>
      </c>
      <c r="B24" s="45">
        <v>144224</v>
      </c>
      <c r="C24" s="45">
        <v>61828</v>
      </c>
      <c r="D24" s="45">
        <v>66129</v>
      </c>
      <c r="E24" s="45">
        <v>125808</v>
      </c>
      <c r="F24" s="45">
        <v>45980</v>
      </c>
      <c r="G24" s="45">
        <v>57277</v>
      </c>
    </row>
    <row r="25" spans="1:7" x14ac:dyDescent="0.25">
      <c r="A25" s="54">
        <v>40787</v>
      </c>
      <c r="B25" s="45">
        <v>150786</v>
      </c>
      <c r="C25" s="45">
        <v>61811</v>
      </c>
      <c r="D25" s="45">
        <v>80684</v>
      </c>
      <c r="E25" s="45">
        <v>119111</v>
      </c>
      <c r="F25" s="45">
        <v>40883</v>
      </c>
      <c r="G25" s="45">
        <v>70783</v>
      </c>
    </row>
    <row r="26" spans="1:7" x14ac:dyDescent="0.25">
      <c r="A26" s="54">
        <v>40878</v>
      </c>
      <c r="B26" s="45">
        <v>165194</v>
      </c>
      <c r="C26" s="45">
        <v>34319</v>
      </c>
      <c r="D26" s="45">
        <v>64083</v>
      </c>
      <c r="E26" s="45">
        <v>153420</v>
      </c>
      <c r="F26" s="45">
        <v>46962</v>
      </c>
      <c r="G26" s="45">
        <v>71573</v>
      </c>
    </row>
    <row r="27" spans="1:7" x14ac:dyDescent="0.25">
      <c r="A27" s="54">
        <v>40969</v>
      </c>
      <c r="B27" s="45">
        <v>111416</v>
      </c>
      <c r="C27" s="45">
        <v>60719</v>
      </c>
      <c r="D27" s="45">
        <v>62231</v>
      </c>
      <c r="E27" s="45">
        <v>113714</v>
      </c>
      <c r="F27" s="45">
        <v>40168</v>
      </c>
      <c r="G27" s="45">
        <v>71527</v>
      </c>
    </row>
    <row r="28" spans="1:7" x14ac:dyDescent="0.25">
      <c r="A28" s="54">
        <v>41061</v>
      </c>
      <c r="B28" s="45">
        <v>134390</v>
      </c>
      <c r="C28" s="45">
        <v>59887</v>
      </c>
      <c r="D28" s="45">
        <v>84849</v>
      </c>
      <c r="E28" s="45">
        <v>137155</v>
      </c>
      <c r="F28" s="45">
        <v>36156</v>
      </c>
      <c r="G28" s="45">
        <v>70698</v>
      </c>
    </row>
    <row r="29" spans="1:7" x14ac:dyDescent="0.25">
      <c r="A29" s="54">
        <v>41153</v>
      </c>
      <c r="B29" s="45">
        <v>123763</v>
      </c>
      <c r="C29" s="45">
        <v>61474</v>
      </c>
      <c r="D29" s="45">
        <v>74350</v>
      </c>
      <c r="E29" s="45">
        <v>116412</v>
      </c>
      <c r="F29" s="45">
        <v>27023</v>
      </c>
      <c r="G29" s="45">
        <v>55104</v>
      </c>
    </row>
    <row r="30" spans="1:7" x14ac:dyDescent="0.25">
      <c r="A30" s="54">
        <v>41244</v>
      </c>
      <c r="B30" s="45">
        <v>164216</v>
      </c>
      <c r="C30" s="45">
        <v>61567</v>
      </c>
      <c r="D30" s="45">
        <v>60631</v>
      </c>
      <c r="E30" s="45">
        <v>148700</v>
      </c>
      <c r="F30" s="45">
        <v>46987</v>
      </c>
      <c r="G30" s="45">
        <v>71608</v>
      </c>
    </row>
    <row r="31" spans="1:7" x14ac:dyDescent="0.25">
      <c r="A31" s="54">
        <v>41334</v>
      </c>
      <c r="B31" s="45">
        <v>127247</v>
      </c>
      <c r="C31" s="45">
        <v>55951</v>
      </c>
      <c r="D31" s="45">
        <v>56381</v>
      </c>
      <c r="E31" s="45">
        <v>154855</v>
      </c>
      <c r="F31" s="45">
        <v>37738</v>
      </c>
      <c r="G31" s="45">
        <v>96006</v>
      </c>
    </row>
    <row r="32" spans="1:7" x14ac:dyDescent="0.25">
      <c r="A32" s="54">
        <v>41426</v>
      </c>
      <c r="B32" s="45">
        <v>186871</v>
      </c>
      <c r="C32" s="45">
        <v>59569</v>
      </c>
      <c r="D32" s="45">
        <v>52169</v>
      </c>
      <c r="E32" s="45">
        <v>138083</v>
      </c>
      <c r="F32" s="45">
        <v>52145</v>
      </c>
      <c r="G32" s="45">
        <v>80545</v>
      </c>
    </row>
    <row r="33" spans="1:7" x14ac:dyDescent="0.25">
      <c r="A33" s="54">
        <v>41518</v>
      </c>
      <c r="B33" s="45">
        <v>137946</v>
      </c>
      <c r="C33" s="45">
        <v>41391</v>
      </c>
      <c r="D33" s="45">
        <v>60125</v>
      </c>
      <c r="E33" s="45">
        <v>109019</v>
      </c>
      <c r="F33" s="45">
        <v>38735</v>
      </c>
      <c r="G33" s="45">
        <v>54413</v>
      </c>
    </row>
    <row r="34" spans="1:7" x14ac:dyDescent="0.25">
      <c r="A34" s="54">
        <v>41609</v>
      </c>
      <c r="B34" s="45">
        <v>211621</v>
      </c>
      <c r="C34" s="45">
        <v>87918</v>
      </c>
      <c r="D34" s="45">
        <v>94665</v>
      </c>
      <c r="E34" s="45">
        <v>114290</v>
      </c>
      <c r="F34" s="45">
        <v>29230</v>
      </c>
      <c r="G34" s="45">
        <v>75315</v>
      </c>
    </row>
    <row r="35" spans="1:7" x14ac:dyDescent="0.25">
      <c r="A35" s="54">
        <v>41699</v>
      </c>
      <c r="B35" s="45">
        <v>187285</v>
      </c>
      <c r="C35" s="45">
        <v>62634</v>
      </c>
      <c r="D35" s="45">
        <v>89106</v>
      </c>
      <c r="E35" s="45">
        <v>114411</v>
      </c>
      <c r="F35" s="45">
        <v>27230</v>
      </c>
      <c r="G35" s="45">
        <v>63631</v>
      </c>
    </row>
    <row r="36" spans="1:7" x14ac:dyDescent="0.25">
      <c r="A36" s="54">
        <v>41791</v>
      </c>
      <c r="B36" s="45">
        <v>169428</v>
      </c>
      <c r="C36" s="45">
        <v>58143</v>
      </c>
      <c r="D36" s="45">
        <v>77908</v>
      </c>
      <c r="E36" s="45">
        <v>167276</v>
      </c>
      <c r="F36" s="45">
        <v>30469</v>
      </c>
      <c r="G36" s="45">
        <v>78175</v>
      </c>
    </row>
    <row r="37" spans="1:7" x14ac:dyDescent="0.25">
      <c r="A37" s="54">
        <v>41883</v>
      </c>
      <c r="B37" s="45">
        <v>148349</v>
      </c>
      <c r="C37" s="45">
        <v>38697</v>
      </c>
      <c r="D37" s="45">
        <v>59013</v>
      </c>
      <c r="E37" s="45">
        <v>149428</v>
      </c>
      <c r="F37" s="45">
        <v>27905</v>
      </c>
      <c r="G37" s="45">
        <v>97425</v>
      </c>
    </row>
    <row r="38" spans="1:7" x14ac:dyDescent="0.25">
      <c r="A38" s="54">
        <v>41974</v>
      </c>
      <c r="B38" s="45">
        <v>150428</v>
      </c>
      <c r="C38" s="45">
        <v>38955</v>
      </c>
      <c r="D38" s="45">
        <v>60253</v>
      </c>
      <c r="E38" s="45">
        <v>140470</v>
      </c>
      <c r="F38" s="45">
        <v>31386</v>
      </c>
      <c r="G38" s="45">
        <v>84212</v>
      </c>
    </row>
    <row r="39" spans="1:7" x14ac:dyDescent="0.25">
      <c r="A39" s="54">
        <v>42064</v>
      </c>
      <c r="B39" s="45">
        <v>133943</v>
      </c>
      <c r="C39" s="45">
        <v>45163</v>
      </c>
      <c r="D39" s="45">
        <v>65589</v>
      </c>
      <c r="E39" s="45">
        <v>114658</v>
      </c>
      <c r="F39" s="45">
        <v>44421</v>
      </c>
      <c r="G39" s="45">
        <v>75040</v>
      </c>
    </row>
    <row r="40" spans="1:7" x14ac:dyDescent="0.25">
      <c r="A40" s="54">
        <v>42156</v>
      </c>
      <c r="B40" s="45">
        <v>157759</v>
      </c>
      <c r="C40" s="45">
        <v>51567</v>
      </c>
      <c r="D40" s="45">
        <v>74520</v>
      </c>
      <c r="E40" s="45">
        <v>129703</v>
      </c>
      <c r="F40" s="45">
        <v>36944</v>
      </c>
      <c r="G40" s="45">
        <v>88794</v>
      </c>
    </row>
    <row r="41" spans="1:7" x14ac:dyDescent="0.25">
      <c r="A41" s="54">
        <v>42248</v>
      </c>
      <c r="B41" s="45">
        <v>165926</v>
      </c>
      <c r="C41" s="45">
        <v>46643</v>
      </c>
      <c r="D41" s="45">
        <v>91489</v>
      </c>
      <c r="E41" s="45">
        <v>166524</v>
      </c>
      <c r="F41" s="45">
        <v>22518</v>
      </c>
      <c r="G41" s="45">
        <v>66903</v>
      </c>
    </row>
    <row r="42" spans="1:7" x14ac:dyDescent="0.25">
      <c r="A42" s="54">
        <v>42339</v>
      </c>
      <c r="B42" s="45">
        <v>222209</v>
      </c>
      <c r="C42" s="45">
        <v>46962</v>
      </c>
      <c r="D42" s="45">
        <v>88303</v>
      </c>
      <c r="E42" s="45">
        <v>132259</v>
      </c>
      <c r="F42" s="45">
        <v>27248</v>
      </c>
      <c r="G42" s="45">
        <v>89377</v>
      </c>
    </row>
    <row r="43" spans="1:7" x14ac:dyDescent="0.25">
      <c r="A43" s="54">
        <v>42430</v>
      </c>
      <c r="B43" s="45">
        <v>169789</v>
      </c>
      <c r="C43" s="45">
        <v>36437</v>
      </c>
      <c r="D43" s="45">
        <v>80408</v>
      </c>
      <c r="E43" s="45">
        <v>110328</v>
      </c>
      <c r="F43" s="45">
        <v>29425</v>
      </c>
      <c r="G43" s="45">
        <v>68208</v>
      </c>
    </row>
    <row r="44" spans="1:7" x14ac:dyDescent="0.25">
      <c r="A44" s="54">
        <v>42522</v>
      </c>
      <c r="B44" s="45">
        <v>204366</v>
      </c>
      <c r="C44" s="45">
        <v>51525</v>
      </c>
      <c r="D44" s="45">
        <v>79133</v>
      </c>
      <c r="E44" s="45">
        <v>137675</v>
      </c>
      <c r="F44" s="45">
        <v>21073</v>
      </c>
      <c r="G44" s="45">
        <v>77821</v>
      </c>
    </row>
    <row r="45" spans="1:7" x14ac:dyDescent="0.25">
      <c r="A45" s="54">
        <v>42614</v>
      </c>
      <c r="B45" s="45">
        <v>185264</v>
      </c>
      <c r="C45" s="45">
        <v>43278</v>
      </c>
      <c r="D45" s="45">
        <v>81997</v>
      </c>
      <c r="E45" s="45">
        <v>184313</v>
      </c>
      <c r="F45" s="45">
        <v>36714</v>
      </c>
      <c r="G45" s="45">
        <v>103098</v>
      </c>
    </row>
    <row r="46" spans="1:7" x14ac:dyDescent="0.25">
      <c r="A46" s="54">
        <v>42705</v>
      </c>
      <c r="B46" s="45">
        <v>208642</v>
      </c>
      <c r="C46" s="45">
        <v>58860</v>
      </c>
      <c r="D46" s="45">
        <v>81299</v>
      </c>
      <c r="E46" s="45">
        <v>166459</v>
      </c>
      <c r="F46" s="45">
        <v>31615</v>
      </c>
      <c r="G46" s="45">
        <v>107478</v>
      </c>
    </row>
    <row r="47" spans="1:7" x14ac:dyDescent="0.25">
      <c r="A47" s="54">
        <v>42795</v>
      </c>
      <c r="B47" s="45">
        <v>163089</v>
      </c>
      <c r="C47" s="45">
        <v>48340</v>
      </c>
      <c r="D47" s="45">
        <v>83641</v>
      </c>
      <c r="E47" s="45">
        <v>166505</v>
      </c>
      <c r="F47" s="45">
        <v>49016</v>
      </c>
      <c r="G47" s="45">
        <v>78308</v>
      </c>
    </row>
    <row r="48" spans="1:7" x14ac:dyDescent="0.25">
      <c r="A48" s="54">
        <v>42887</v>
      </c>
      <c r="B48" s="45">
        <v>203726</v>
      </c>
      <c r="C48" s="45">
        <v>58869</v>
      </c>
      <c r="D48" s="45">
        <v>66335</v>
      </c>
      <c r="E48" s="45">
        <v>152777</v>
      </c>
      <c r="F48" s="45">
        <v>25301</v>
      </c>
      <c r="G48" s="45">
        <v>90214</v>
      </c>
    </row>
    <row r="49" spans="1:7" x14ac:dyDescent="0.25">
      <c r="A49" s="54">
        <v>42979</v>
      </c>
      <c r="B49" s="45">
        <v>169248</v>
      </c>
      <c r="C49" s="45">
        <v>51662</v>
      </c>
      <c r="D49" s="45">
        <v>65863</v>
      </c>
      <c r="E49" s="45">
        <v>191133</v>
      </c>
      <c r="F49" s="45">
        <v>27792</v>
      </c>
      <c r="G49" s="45">
        <v>99409</v>
      </c>
    </row>
    <row r="50" spans="1:7" x14ac:dyDescent="0.25">
      <c r="A50" s="54">
        <v>43070</v>
      </c>
      <c r="B50" s="45">
        <v>196488</v>
      </c>
      <c r="C50" s="45">
        <v>38495</v>
      </c>
      <c r="D50" s="45">
        <v>78300</v>
      </c>
      <c r="E50" s="45">
        <v>160746</v>
      </c>
      <c r="F50" s="45">
        <v>25166</v>
      </c>
      <c r="G50" s="45">
        <v>97996</v>
      </c>
    </row>
    <row r="51" spans="1:7" x14ac:dyDescent="0.25">
      <c r="A51" s="54">
        <v>43160</v>
      </c>
      <c r="B51" s="45">
        <v>176736</v>
      </c>
      <c r="C51" s="45">
        <v>34900</v>
      </c>
      <c r="D51" s="45">
        <v>82198</v>
      </c>
      <c r="E51" s="45">
        <v>161179</v>
      </c>
      <c r="F51" s="45">
        <v>32344</v>
      </c>
      <c r="G51" s="45">
        <v>97789</v>
      </c>
    </row>
    <row r="52" spans="1:7" x14ac:dyDescent="0.25">
      <c r="A52" s="54">
        <v>43252</v>
      </c>
      <c r="B52" s="45">
        <v>177903</v>
      </c>
      <c r="C52" s="45">
        <v>48384</v>
      </c>
      <c r="D52" s="45">
        <v>89055</v>
      </c>
      <c r="E52" s="45">
        <v>157511</v>
      </c>
      <c r="F52" s="45">
        <v>26000</v>
      </c>
      <c r="G52" s="45">
        <v>90939</v>
      </c>
    </row>
    <row r="53" spans="1:7" x14ac:dyDescent="0.25">
      <c r="A53" s="54">
        <v>43344</v>
      </c>
      <c r="B53" s="45">
        <v>148862</v>
      </c>
      <c r="C53" s="45">
        <v>33318</v>
      </c>
      <c r="D53" s="45">
        <v>96276</v>
      </c>
      <c r="E53" s="45">
        <v>161764</v>
      </c>
      <c r="F53" s="45">
        <v>24010</v>
      </c>
      <c r="G53" s="45">
        <v>99853</v>
      </c>
    </row>
    <row r="54" spans="1:7" x14ac:dyDescent="0.25">
      <c r="A54" s="54">
        <v>43435</v>
      </c>
      <c r="B54" s="45">
        <v>213148</v>
      </c>
      <c r="C54" s="45">
        <v>43984</v>
      </c>
      <c r="D54" s="45">
        <v>114427</v>
      </c>
      <c r="E54" s="45">
        <v>150785</v>
      </c>
      <c r="F54" s="45">
        <v>26158</v>
      </c>
      <c r="G54" s="45">
        <v>113925</v>
      </c>
    </row>
    <row r="55" spans="1:7" x14ac:dyDescent="0.25">
      <c r="A55" s="54">
        <v>43525</v>
      </c>
      <c r="B55" s="45">
        <v>210465</v>
      </c>
      <c r="C55" s="45">
        <v>32476</v>
      </c>
      <c r="D55" s="45">
        <v>88930</v>
      </c>
      <c r="E55" s="45">
        <v>139831</v>
      </c>
      <c r="F55" s="45">
        <v>29947</v>
      </c>
      <c r="G55" s="45">
        <v>81114</v>
      </c>
    </row>
    <row r="56" spans="1:7" x14ac:dyDescent="0.25">
      <c r="A56" s="54">
        <v>43617</v>
      </c>
      <c r="B56" s="45">
        <v>224588</v>
      </c>
      <c r="C56" s="45">
        <v>39171</v>
      </c>
      <c r="D56" s="45">
        <v>106778</v>
      </c>
      <c r="E56" s="45">
        <v>171917</v>
      </c>
      <c r="F56" s="45">
        <v>31229</v>
      </c>
      <c r="G56" s="45">
        <v>96193</v>
      </c>
    </row>
    <row r="57" spans="1:7" x14ac:dyDescent="0.25">
      <c r="A57" s="54">
        <v>43709</v>
      </c>
      <c r="B57" s="45">
        <v>196085</v>
      </c>
      <c r="C57" s="45">
        <v>38031</v>
      </c>
      <c r="D57" s="45">
        <v>85839</v>
      </c>
      <c r="E57" s="45">
        <v>147091</v>
      </c>
      <c r="F57" s="45">
        <v>31715</v>
      </c>
      <c r="G57" s="45">
        <v>95186</v>
      </c>
    </row>
    <row r="58" spans="1:7" x14ac:dyDescent="0.25">
      <c r="A58" s="54">
        <v>43800</v>
      </c>
      <c r="B58" s="45">
        <v>239790</v>
      </c>
      <c r="C58" s="45">
        <v>44025</v>
      </c>
      <c r="D58" s="45">
        <v>116240</v>
      </c>
      <c r="E58" s="45">
        <v>179832</v>
      </c>
      <c r="F58" s="45">
        <v>27199</v>
      </c>
      <c r="G58" s="45">
        <v>84719</v>
      </c>
    </row>
    <row r="59" spans="1:7" x14ac:dyDescent="0.25">
      <c r="A59" s="54">
        <v>43891</v>
      </c>
      <c r="B59" s="45">
        <v>149153</v>
      </c>
      <c r="C59" s="45">
        <v>37434</v>
      </c>
      <c r="D59" s="45">
        <v>91935</v>
      </c>
      <c r="E59" s="45">
        <v>199908</v>
      </c>
      <c r="F59" s="45">
        <v>54047</v>
      </c>
      <c r="G59" s="45">
        <v>121553</v>
      </c>
    </row>
    <row r="60" spans="1:7" x14ac:dyDescent="0.25">
      <c r="A60" s="54">
        <v>43983</v>
      </c>
      <c r="B60" s="45">
        <v>154804</v>
      </c>
      <c r="C60" s="45">
        <v>40847</v>
      </c>
      <c r="D60" s="45">
        <v>68176</v>
      </c>
      <c r="E60" s="45">
        <v>256956</v>
      </c>
      <c r="F60" s="45">
        <v>38742</v>
      </c>
      <c r="G60" s="45">
        <v>150631</v>
      </c>
    </row>
    <row r="61" spans="1:7" x14ac:dyDescent="0.25">
      <c r="A61" s="54">
        <v>44075</v>
      </c>
      <c r="B61" s="45">
        <v>119871</v>
      </c>
      <c r="C61" s="45">
        <v>50156</v>
      </c>
      <c r="D61" s="45">
        <v>53325</v>
      </c>
      <c r="E61" s="45">
        <v>285111</v>
      </c>
      <c r="F61" s="45">
        <v>40745</v>
      </c>
      <c r="G61" s="45">
        <v>112573</v>
      </c>
    </row>
    <row r="62" spans="1:7" x14ac:dyDescent="0.25">
      <c r="A62" s="54">
        <v>44166</v>
      </c>
      <c r="B62" s="45">
        <v>181426</v>
      </c>
      <c r="C62" s="45">
        <v>64601</v>
      </c>
      <c r="D62" s="45">
        <v>65406</v>
      </c>
      <c r="E62" s="45">
        <v>257538</v>
      </c>
      <c r="F62" s="45">
        <v>40976</v>
      </c>
      <c r="G62" s="45">
        <v>105875</v>
      </c>
    </row>
    <row r="63" spans="1:7" x14ac:dyDescent="0.25">
      <c r="A63" s="54">
        <v>44256</v>
      </c>
      <c r="B63" s="45">
        <v>187715</v>
      </c>
      <c r="C63" s="45">
        <v>56463</v>
      </c>
      <c r="D63" s="45">
        <v>99986</v>
      </c>
      <c r="E63" s="45">
        <v>236919</v>
      </c>
      <c r="F63" s="45">
        <v>52015</v>
      </c>
      <c r="G63" s="45">
        <v>81524</v>
      </c>
    </row>
    <row r="64" spans="1:7" x14ac:dyDescent="0.25">
      <c r="A64" s="54">
        <v>44348</v>
      </c>
      <c r="B64" s="45">
        <v>185443</v>
      </c>
      <c r="C64" s="45">
        <v>63691</v>
      </c>
      <c r="D64" s="45">
        <v>95167</v>
      </c>
      <c r="E64" s="45">
        <v>153802</v>
      </c>
      <c r="F64" s="45">
        <v>21823</v>
      </c>
      <c r="G64" s="45">
        <v>112653</v>
      </c>
    </row>
    <row r="65" spans="1:7" x14ac:dyDescent="0.25">
      <c r="A65" s="54"/>
      <c r="B65" s="45"/>
      <c r="C65" s="45"/>
      <c r="D65" s="45"/>
      <c r="E65" s="45"/>
      <c r="F65" s="45"/>
      <c r="G65" s="45"/>
    </row>
    <row r="66" spans="1:7" x14ac:dyDescent="0.25">
      <c r="A66" s="77" t="s">
        <v>778</v>
      </c>
    </row>
  </sheetData>
  <pageMargins left="0.7" right="0.7" top="0.75" bottom="0.75" header="0.3" footer="0.3"/>
  <pageSetup paperSize="9" orientation="portrait" horizontalDpi="90" verticalDpi="9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7C01E-6BE1-4387-A096-61A1A6E6EB38}">
  <sheetPr>
    <tabColor theme="5"/>
  </sheetPr>
  <dimension ref="A1:K1037"/>
  <sheetViews>
    <sheetView workbookViewId="0"/>
  </sheetViews>
  <sheetFormatPr defaultRowHeight="15" x14ac:dyDescent="0.25"/>
  <cols>
    <col min="1" max="1" width="11.125" customWidth="1"/>
    <col min="2" max="3" width="21.375" customWidth="1"/>
    <col min="7" max="7" width="10.375" bestFit="1" customWidth="1"/>
    <col min="11" max="11" width="9.875" bestFit="1" customWidth="1"/>
  </cols>
  <sheetData>
    <row r="1" spans="1:3" ht="20.25" thickBot="1" x14ac:dyDescent="0.3">
      <c r="A1" s="80" t="s">
        <v>338</v>
      </c>
    </row>
    <row r="2" spans="1:3" ht="15.75" thickTop="1" x14ac:dyDescent="0.25">
      <c r="A2" t="s">
        <v>358</v>
      </c>
    </row>
    <row r="3" spans="1:3" ht="15.75" x14ac:dyDescent="0.25">
      <c r="A3" s="40"/>
    </row>
    <row r="4" spans="1:3" ht="45" customHeight="1" x14ac:dyDescent="0.25">
      <c r="A4" s="88" t="s">
        <v>359</v>
      </c>
      <c r="B4" s="89" t="s">
        <v>779</v>
      </c>
      <c r="C4" s="89" t="s">
        <v>780</v>
      </c>
    </row>
    <row r="5" spans="1:3" x14ac:dyDescent="0.25">
      <c r="A5" s="18">
        <v>43466</v>
      </c>
      <c r="B5" s="193" t="s">
        <v>198</v>
      </c>
      <c r="C5" s="193">
        <v>807000</v>
      </c>
    </row>
    <row r="6" spans="1:3" x14ac:dyDescent="0.25">
      <c r="A6" s="18">
        <v>43467</v>
      </c>
      <c r="B6" s="193" t="s">
        <v>198</v>
      </c>
      <c r="C6" s="193"/>
    </row>
    <row r="7" spans="1:3" x14ac:dyDescent="0.25">
      <c r="A7" s="18">
        <v>43468</v>
      </c>
      <c r="B7" s="193" t="s">
        <v>198</v>
      </c>
      <c r="C7" s="193"/>
    </row>
    <row r="8" spans="1:3" x14ac:dyDescent="0.25">
      <c r="A8" s="18">
        <v>43469</v>
      </c>
      <c r="B8" s="193" t="s">
        <v>198</v>
      </c>
      <c r="C8" s="193"/>
    </row>
    <row r="9" spans="1:3" x14ac:dyDescent="0.25">
      <c r="A9" s="18">
        <v>43470</v>
      </c>
      <c r="B9" s="193" t="s">
        <v>198</v>
      </c>
      <c r="C9" s="193"/>
    </row>
    <row r="10" spans="1:3" x14ac:dyDescent="0.25">
      <c r="A10" s="18">
        <v>43471</v>
      </c>
      <c r="B10" s="193" t="s">
        <v>198</v>
      </c>
      <c r="C10" s="193"/>
    </row>
    <row r="11" spans="1:3" x14ac:dyDescent="0.25">
      <c r="A11" s="18">
        <v>43472</v>
      </c>
      <c r="B11" s="193" t="s">
        <v>198</v>
      </c>
      <c r="C11" s="193"/>
    </row>
    <row r="12" spans="1:3" x14ac:dyDescent="0.25">
      <c r="A12" s="18">
        <v>43473</v>
      </c>
      <c r="B12" s="193" t="s">
        <v>198</v>
      </c>
      <c r="C12" s="193"/>
    </row>
    <row r="13" spans="1:3" x14ac:dyDescent="0.25">
      <c r="A13" s="18">
        <v>43474</v>
      </c>
      <c r="B13" s="193" t="s">
        <v>198</v>
      </c>
      <c r="C13" s="193"/>
    </row>
    <row r="14" spans="1:3" x14ac:dyDescent="0.25">
      <c r="A14" s="18">
        <v>43475</v>
      </c>
      <c r="B14" s="193" t="s">
        <v>198</v>
      </c>
      <c r="C14" s="193"/>
    </row>
    <row r="15" spans="1:3" x14ac:dyDescent="0.25">
      <c r="A15" s="18">
        <v>43476</v>
      </c>
      <c r="B15" s="193" t="s">
        <v>198</v>
      </c>
      <c r="C15" s="193"/>
    </row>
    <row r="16" spans="1:3" x14ac:dyDescent="0.25">
      <c r="A16" s="18">
        <v>43477</v>
      </c>
      <c r="B16" s="193" t="s">
        <v>198</v>
      </c>
      <c r="C16" s="193"/>
    </row>
    <row r="17" spans="1:3" x14ac:dyDescent="0.25">
      <c r="A17" s="18">
        <v>43478</v>
      </c>
      <c r="B17" s="193" t="s">
        <v>198</v>
      </c>
      <c r="C17" s="193"/>
    </row>
    <row r="18" spans="1:3" x14ac:dyDescent="0.25">
      <c r="A18" s="18">
        <v>43479</v>
      </c>
      <c r="B18" s="193" t="s">
        <v>198</v>
      </c>
      <c r="C18" s="193"/>
    </row>
    <row r="19" spans="1:3" x14ac:dyDescent="0.25">
      <c r="A19" s="18">
        <v>43480</v>
      </c>
      <c r="B19" s="193" t="s">
        <v>198</v>
      </c>
      <c r="C19" s="193"/>
    </row>
    <row r="20" spans="1:3" x14ac:dyDescent="0.25">
      <c r="A20" s="18">
        <v>43481</v>
      </c>
      <c r="B20" s="193" t="s">
        <v>198</v>
      </c>
      <c r="C20" s="193"/>
    </row>
    <row r="21" spans="1:3" x14ac:dyDescent="0.25">
      <c r="A21" s="18">
        <v>43482</v>
      </c>
      <c r="B21" s="193" t="s">
        <v>198</v>
      </c>
      <c r="C21" s="193"/>
    </row>
    <row r="22" spans="1:3" x14ac:dyDescent="0.25">
      <c r="A22" s="18">
        <v>43483</v>
      </c>
      <c r="B22" s="193" t="s">
        <v>198</v>
      </c>
      <c r="C22" s="193"/>
    </row>
    <row r="23" spans="1:3" x14ac:dyDescent="0.25">
      <c r="A23" s="18">
        <v>43484</v>
      </c>
      <c r="B23" s="193" t="s">
        <v>198</v>
      </c>
      <c r="C23" s="193"/>
    </row>
    <row r="24" spans="1:3" x14ac:dyDescent="0.25">
      <c r="A24" s="18">
        <v>43485</v>
      </c>
      <c r="B24" s="193" t="s">
        <v>198</v>
      </c>
      <c r="C24" s="193"/>
    </row>
    <row r="25" spans="1:3" x14ac:dyDescent="0.25">
      <c r="A25" s="18">
        <v>43486</v>
      </c>
      <c r="B25" s="193" t="s">
        <v>198</v>
      </c>
      <c r="C25" s="193"/>
    </row>
    <row r="26" spans="1:3" x14ac:dyDescent="0.25">
      <c r="A26" s="18">
        <v>43487</v>
      </c>
      <c r="B26" s="193" t="s">
        <v>198</v>
      </c>
      <c r="C26" s="193"/>
    </row>
    <row r="27" spans="1:3" x14ac:dyDescent="0.25">
      <c r="A27" s="18">
        <v>43488</v>
      </c>
      <c r="B27" s="193" t="s">
        <v>198</v>
      </c>
      <c r="C27" s="193"/>
    </row>
    <row r="28" spans="1:3" x14ac:dyDescent="0.25">
      <c r="A28" s="18">
        <v>43489</v>
      </c>
      <c r="B28" s="193" t="s">
        <v>198</v>
      </c>
      <c r="C28" s="193"/>
    </row>
    <row r="29" spans="1:3" x14ac:dyDescent="0.25">
      <c r="A29" s="18">
        <v>43490</v>
      </c>
      <c r="B29" s="193" t="s">
        <v>198</v>
      </c>
      <c r="C29" s="193"/>
    </row>
    <row r="30" spans="1:3" x14ac:dyDescent="0.25">
      <c r="A30" s="18">
        <v>43491</v>
      </c>
      <c r="B30" s="193" t="s">
        <v>198</v>
      </c>
      <c r="C30" s="193"/>
    </row>
    <row r="31" spans="1:3" x14ac:dyDescent="0.25">
      <c r="A31" s="18">
        <v>43492</v>
      </c>
      <c r="B31" s="193" t="s">
        <v>198</v>
      </c>
      <c r="C31" s="193"/>
    </row>
    <row r="32" spans="1:3" x14ac:dyDescent="0.25">
      <c r="A32" s="18">
        <v>43493</v>
      </c>
      <c r="B32" s="193" t="s">
        <v>198</v>
      </c>
      <c r="C32" s="193"/>
    </row>
    <row r="33" spans="1:3" x14ac:dyDescent="0.25">
      <c r="A33" s="18">
        <v>43494</v>
      </c>
      <c r="B33" s="193" t="s">
        <v>198</v>
      </c>
      <c r="C33" s="193"/>
    </row>
    <row r="34" spans="1:3" x14ac:dyDescent="0.25">
      <c r="A34" s="18">
        <v>43495</v>
      </c>
      <c r="B34" s="193" t="s">
        <v>198</v>
      </c>
      <c r="C34" s="193"/>
    </row>
    <row r="35" spans="1:3" x14ac:dyDescent="0.25">
      <c r="A35" s="18">
        <v>43496</v>
      </c>
      <c r="B35" s="193" t="s">
        <v>198</v>
      </c>
      <c r="C35" s="193"/>
    </row>
    <row r="36" spans="1:3" x14ac:dyDescent="0.25">
      <c r="A36" s="18">
        <v>43497</v>
      </c>
      <c r="B36" s="193" t="s">
        <v>198</v>
      </c>
      <c r="C36" s="193">
        <v>814000</v>
      </c>
    </row>
    <row r="37" spans="1:3" x14ac:dyDescent="0.25">
      <c r="A37" s="18">
        <v>43498</v>
      </c>
      <c r="B37" s="193" t="s">
        <v>198</v>
      </c>
      <c r="C37" s="193"/>
    </row>
    <row r="38" spans="1:3" x14ac:dyDescent="0.25">
      <c r="A38" s="18">
        <v>43499</v>
      </c>
      <c r="B38" s="193" t="s">
        <v>198</v>
      </c>
      <c r="C38" s="193"/>
    </row>
    <row r="39" spans="1:3" x14ac:dyDescent="0.25">
      <c r="A39" s="18">
        <v>43500</v>
      </c>
      <c r="B39" s="193" t="s">
        <v>198</v>
      </c>
      <c r="C39" s="193"/>
    </row>
    <row r="40" spans="1:3" x14ac:dyDescent="0.25">
      <c r="A40" s="18">
        <v>43501</v>
      </c>
      <c r="B40" s="193" t="s">
        <v>198</v>
      </c>
      <c r="C40" s="193"/>
    </row>
    <row r="41" spans="1:3" x14ac:dyDescent="0.25">
      <c r="A41" s="18">
        <v>43502</v>
      </c>
      <c r="B41" s="193" t="s">
        <v>198</v>
      </c>
      <c r="C41" s="193"/>
    </row>
    <row r="42" spans="1:3" x14ac:dyDescent="0.25">
      <c r="A42" s="18">
        <v>43503</v>
      </c>
      <c r="B42" s="193" t="s">
        <v>198</v>
      </c>
      <c r="C42" s="193"/>
    </row>
    <row r="43" spans="1:3" x14ac:dyDescent="0.25">
      <c r="A43" s="18">
        <v>43504</v>
      </c>
      <c r="B43" s="193" t="s">
        <v>198</v>
      </c>
      <c r="C43" s="193"/>
    </row>
    <row r="44" spans="1:3" x14ac:dyDescent="0.25">
      <c r="A44" s="18">
        <v>43505</v>
      </c>
      <c r="B44" s="193" t="s">
        <v>198</v>
      </c>
      <c r="C44" s="193"/>
    </row>
    <row r="45" spans="1:3" x14ac:dyDescent="0.25">
      <c r="A45" s="18">
        <v>43506</v>
      </c>
      <c r="B45" s="193" t="s">
        <v>198</v>
      </c>
      <c r="C45" s="193"/>
    </row>
    <row r="46" spans="1:3" x14ac:dyDescent="0.25">
      <c r="A46" s="18">
        <v>43507</v>
      </c>
      <c r="B46" s="193" t="s">
        <v>198</v>
      </c>
      <c r="C46" s="193"/>
    </row>
    <row r="47" spans="1:3" x14ac:dyDescent="0.25">
      <c r="A47" s="18">
        <v>43508</v>
      </c>
      <c r="B47" s="193" t="s">
        <v>198</v>
      </c>
      <c r="C47" s="193"/>
    </row>
    <row r="48" spans="1:3" x14ac:dyDescent="0.25">
      <c r="A48" s="18">
        <v>43509</v>
      </c>
      <c r="B48" s="193" t="s">
        <v>198</v>
      </c>
      <c r="C48" s="193"/>
    </row>
    <row r="49" spans="1:3" x14ac:dyDescent="0.25">
      <c r="A49" s="18">
        <v>43510</v>
      </c>
      <c r="B49" s="193" t="s">
        <v>198</v>
      </c>
      <c r="C49" s="193"/>
    </row>
    <row r="50" spans="1:3" x14ac:dyDescent="0.25">
      <c r="A50" s="18">
        <v>43511</v>
      </c>
      <c r="B50" s="193" t="s">
        <v>198</v>
      </c>
      <c r="C50" s="193"/>
    </row>
    <row r="51" spans="1:3" x14ac:dyDescent="0.25">
      <c r="A51" s="18">
        <v>43512</v>
      </c>
      <c r="B51" s="193" t="s">
        <v>198</v>
      </c>
      <c r="C51" s="193"/>
    </row>
    <row r="52" spans="1:3" x14ac:dyDescent="0.25">
      <c r="A52" s="18">
        <v>43513</v>
      </c>
      <c r="B52" s="193" t="s">
        <v>198</v>
      </c>
      <c r="C52" s="193"/>
    </row>
    <row r="53" spans="1:3" x14ac:dyDescent="0.25">
      <c r="A53" s="18">
        <v>43514</v>
      </c>
      <c r="B53" s="193" t="s">
        <v>198</v>
      </c>
      <c r="C53" s="193"/>
    </row>
    <row r="54" spans="1:3" x14ac:dyDescent="0.25">
      <c r="A54" s="18">
        <v>43515</v>
      </c>
      <c r="B54" s="193" t="s">
        <v>198</v>
      </c>
      <c r="C54" s="193"/>
    </row>
    <row r="55" spans="1:3" x14ac:dyDescent="0.25">
      <c r="A55" s="18">
        <v>43516</v>
      </c>
      <c r="B55" s="193" t="s">
        <v>198</v>
      </c>
      <c r="C55" s="193"/>
    </row>
    <row r="56" spans="1:3" x14ac:dyDescent="0.25">
      <c r="A56" s="18">
        <v>43517</v>
      </c>
      <c r="B56" s="193" t="s">
        <v>198</v>
      </c>
      <c r="C56" s="193"/>
    </row>
    <row r="57" spans="1:3" x14ac:dyDescent="0.25">
      <c r="A57" s="18">
        <v>43518</v>
      </c>
      <c r="B57" s="193" t="s">
        <v>198</v>
      </c>
      <c r="C57" s="193"/>
    </row>
    <row r="58" spans="1:3" x14ac:dyDescent="0.25">
      <c r="A58" s="18">
        <v>43519</v>
      </c>
      <c r="B58" s="193" t="s">
        <v>198</v>
      </c>
      <c r="C58" s="193"/>
    </row>
    <row r="59" spans="1:3" x14ac:dyDescent="0.25">
      <c r="A59" s="18">
        <v>43520</v>
      </c>
      <c r="B59" s="193" t="s">
        <v>198</v>
      </c>
      <c r="C59" s="193"/>
    </row>
    <row r="60" spans="1:3" x14ac:dyDescent="0.25">
      <c r="A60" s="18">
        <v>43521</v>
      </c>
      <c r="B60" s="193" t="s">
        <v>198</v>
      </c>
      <c r="C60" s="193"/>
    </row>
    <row r="61" spans="1:3" x14ac:dyDescent="0.25">
      <c r="A61" s="18">
        <v>43522</v>
      </c>
      <c r="B61" s="193" t="s">
        <v>198</v>
      </c>
      <c r="C61" s="193"/>
    </row>
    <row r="62" spans="1:3" x14ac:dyDescent="0.25">
      <c r="A62" s="18">
        <v>43523</v>
      </c>
      <c r="B62" s="193" t="s">
        <v>198</v>
      </c>
      <c r="C62" s="193"/>
    </row>
    <row r="63" spans="1:3" x14ac:dyDescent="0.25">
      <c r="A63" s="18">
        <v>43524</v>
      </c>
      <c r="B63" s="193" t="s">
        <v>198</v>
      </c>
      <c r="C63" s="193"/>
    </row>
    <row r="64" spans="1:3" x14ac:dyDescent="0.25">
      <c r="A64" s="18">
        <v>43525</v>
      </c>
      <c r="B64" s="193" t="s">
        <v>198</v>
      </c>
      <c r="C64" s="193">
        <v>838000</v>
      </c>
    </row>
    <row r="65" spans="1:3" x14ac:dyDescent="0.25">
      <c r="A65" s="18">
        <v>43526</v>
      </c>
      <c r="B65" s="193" t="s">
        <v>198</v>
      </c>
      <c r="C65" s="193"/>
    </row>
    <row r="66" spans="1:3" x14ac:dyDescent="0.25">
      <c r="A66" s="18">
        <v>43527</v>
      </c>
      <c r="B66" s="193" t="s">
        <v>198</v>
      </c>
      <c r="C66" s="193"/>
    </row>
    <row r="67" spans="1:3" x14ac:dyDescent="0.25">
      <c r="A67" s="18">
        <v>43528</v>
      </c>
      <c r="B67" s="193" t="s">
        <v>198</v>
      </c>
      <c r="C67" s="193"/>
    </row>
    <row r="68" spans="1:3" x14ac:dyDescent="0.25">
      <c r="A68" s="18">
        <v>43529</v>
      </c>
      <c r="B68" s="193" t="s">
        <v>198</v>
      </c>
      <c r="C68" s="193"/>
    </row>
    <row r="69" spans="1:3" x14ac:dyDescent="0.25">
      <c r="A69" s="18">
        <v>43530</v>
      </c>
      <c r="B69" s="193" t="s">
        <v>198</v>
      </c>
      <c r="C69" s="193"/>
    </row>
    <row r="70" spans="1:3" x14ac:dyDescent="0.25">
      <c r="A70" s="18">
        <v>43531</v>
      </c>
      <c r="B70" s="193" t="s">
        <v>198</v>
      </c>
      <c r="C70" s="193"/>
    </row>
    <row r="71" spans="1:3" x14ac:dyDescent="0.25">
      <c r="A71" s="18">
        <v>43532</v>
      </c>
      <c r="B71" s="193" t="s">
        <v>198</v>
      </c>
      <c r="C71" s="193"/>
    </row>
    <row r="72" spans="1:3" x14ac:dyDescent="0.25">
      <c r="A72" s="18">
        <v>43533</v>
      </c>
      <c r="B72" s="193" t="s">
        <v>198</v>
      </c>
      <c r="C72" s="193"/>
    </row>
    <row r="73" spans="1:3" x14ac:dyDescent="0.25">
      <c r="A73" s="18">
        <v>43534</v>
      </c>
      <c r="B73" s="193" t="s">
        <v>198</v>
      </c>
      <c r="C73" s="193"/>
    </row>
    <row r="74" spans="1:3" x14ac:dyDescent="0.25">
      <c r="A74" s="18">
        <v>43535</v>
      </c>
      <c r="B74" s="193" t="s">
        <v>198</v>
      </c>
      <c r="C74" s="193"/>
    </row>
    <row r="75" spans="1:3" x14ac:dyDescent="0.25">
      <c r="A75" s="18">
        <v>43536</v>
      </c>
      <c r="B75" s="193" t="s">
        <v>198</v>
      </c>
      <c r="C75" s="193"/>
    </row>
    <row r="76" spans="1:3" x14ac:dyDescent="0.25">
      <c r="A76" s="18">
        <v>43537</v>
      </c>
      <c r="B76" s="193" t="s">
        <v>198</v>
      </c>
      <c r="C76" s="193"/>
    </row>
    <row r="77" spans="1:3" x14ac:dyDescent="0.25">
      <c r="A77" s="18">
        <v>43538</v>
      </c>
      <c r="B77" s="193" t="s">
        <v>198</v>
      </c>
      <c r="C77" s="193"/>
    </row>
    <row r="78" spans="1:3" x14ac:dyDescent="0.25">
      <c r="A78" s="18">
        <v>43539</v>
      </c>
      <c r="B78" s="193" t="s">
        <v>198</v>
      </c>
      <c r="C78" s="193"/>
    </row>
    <row r="79" spans="1:3" x14ac:dyDescent="0.25">
      <c r="A79" s="18">
        <v>43540</v>
      </c>
      <c r="B79" s="193" t="s">
        <v>198</v>
      </c>
      <c r="C79" s="193"/>
    </row>
    <row r="80" spans="1:3" x14ac:dyDescent="0.25">
      <c r="A80" s="18">
        <v>43541</v>
      </c>
      <c r="B80" s="193" t="s">
        <v>198</v>
      </c>
      <c r="C80" s="193"/>
    </row>
    <row r="81" spans="1:3" x14ac:dyDescent="0.25">
      <c r="A81" s="18">
        <v>43542</v>
      </c>
      <c r="B81" s="193" t="s">
        <v>198</v>
      </c>
      <c r="C81" s="193"/>
    </row>
    <row r="82" spans="1:3" x14ac:dyDescent="0.25">
      <c r="A82" s="18">
        <v>43543</v>
      </c>
      <c r="B82" s="193" t="s">
        <v>198</v>
      </c>
      <c r="C82" s="193"/>
    </row>
    <row r="83" spans="1:3" x14ac:dyDescent="0.25">
      <c r="A83" s="18">
        <v>43544</v>
      </c>
      <c r="B83" s="193" t="s">
        <v>198</v>
      </c>
      <c r="C83" s="193"/>
    </row>
    <row r="84" spans="1:3" x14ac:dyDescent="0.25">
      <c r="A84" s="18">
        <v>43545</v>
      </c>
      <c r="B84" s="193" t="s">
        <v>198</v>
      </c>
      <c r="C84" s="193"/>
    </row>
    <row r="85" spans="1:3" x14ac:dyDescent="0.25">
      <c r="A85" s="18">
        <v>43546</v>
      </c>
      <c r="B85" s="193" t="s">
        <v>198</v>
      </c>
      <c r="C85" s="193"/>
    </row>
    <row r="86" spans="1:3" x14ac:dyDescent="0.25">
      <c r="A86" s="18">
        <v>43547</v>
      </c>
      <c r="B86" s="193" t="s">
        <v>198</v>
      </c>
      <c r="C86" s="193"/>
    </row>
    <row r="87" spans="1:3" x14ac:dyDescent="0.25">
      <c r="A87" s="18">
        <v>43548</v>
      </c>
      <c r="B87" s="193" t="s">
        <v>198</v>
      </c>
      <c r="C87" s="193"/>
    </row>
    <row r="88" spans="1:3" x14ac:dyDescent="0.25">
      <c r="A88" s="18">
        <v>43549</v>
      </c>
      <c r="B88" s="193" t="s">
        <v>198</v>
      </c>
      <c r="C88" s="193"/>
    </row>
    <row r="89" spans="1:3" x14ac:dyDescent="0.25">
      <c r="A89" s="18">
        <v>43550</v>
      </c>
      <c r="B89" s="193" t="s">
        <v>198</v>
      </c>
      <c r="C89" s="193"/>
    </row>
    <row r="90" spans="1:3" x14ac:dyDescent="0.25">
      <c r="A90" s="18">
        <v>43551</v>
      </c>
      <c r="B90" s="193" t="s">
        <v>198</v>
      </c>
      <c r="C90" s="193"/>
    </row>
    <row r="91" spans="1:3" x14ac:dyDescent="0.25">
      <c r="A91" s="18">
        <v>43552</v>
      </c>
      <c r="B91" s="193" t="s">
        <v>198</v>
      </c>
      <c r="C91" s="193"/>
    </row>
    <row r="92" spans="1:3" x14ac:dyDescent="0.25">
      <c r="A92" s="18">
        <v>43553</v>
      </c>
      <c r="B92" s="193" t="s">
        <v>198</v>
      </c>
      <c r="C92" s="193"/>
    </row>
    <row r="93" spans="1:3" x14ac:dyDescent="0.25">
      <c r="A93" s="18">
        <v>43554</v>
      </c>
      <c r="B93" s="193" t="s">
        <v>198</v>
      </c>
      <c r="C93" s="193"/>
    </row>
    <row r="94" spans="1:3" x14ac:dyDescent="0.25">
      <c r="A94" s="18">
        <v>43555</v>
      </c>
      <c r="B94" s="193" t="s">
        <v>198</v>
      </c>
      <c r="C94" s="193"/>
    </row>
    <row r="95" spans="1:3" x14ac:dyDescent="0.25">
      <c r="A95" s="18">
        <v>43556</v>
      </c>
      <c r="B95" s="193" t="s">
        <v>198</v>
      </c>
      <c r="C95" s="193">
        <v>865000</v>
      </c>
    </row>
    <row r="96" spans="1:3" x14ac:dyDescent="0.25">
      <c r="A96" s="18">
        <v>43557</v>
      </c>
      <c r="B96" s="193" t="s">
        <v>198</v>
      </c>
      <c r="C96" s="193"/>
    </row>
    <row r="97" spans="1:3" x14ac:dyDescent="0.25">
      <c r="A97" s="18">
        <v>43558</v>
      </c>
      <c r="B97" s="193" t="s">
        <v>198</v>
      </c>
      <c r="C97" s="193"/>
    </row>
    <row r="98" spans="1:3" x14ac:dyDescent="0.25">
      <c r="A98" s="18">
        <v>43559</v>
      </c>
      <c r="B98" s="193" t="s">
        <v>198</v>
      </c>
      <c r="C98" s="193"/>
    </row>
    <row r="99" spans="1:3" x14ac:dyDescent="0.25">
      <c r="A99" s="18">
        <v>43560</v>
      </c>
      <c r="B99" s="193" t="s">
        <v>198</v>
      </c>
      <c r="C99" s="193"/>
    </row>
    <row r="100" spans="1:3" x14ac:dyDescent="0.25">
      <c r="A100" s="18">
        <v>43561</v>
      </c>
      <c r="B100" s="193" t="s">
        <v>198</v>
      </c>
      <c r="C100" s="193"/>
    </row>
    <row r="101" spans="1:3" x14ac:dyDescent="0.25">
      <c r="A101" s="18">
        <v>43562</v>
      </c>
      <c r="B101" s="193" t="s">
        <v>198</v>
      </c>
      <c r="C101" s="193"/>
    </row>
    <row r="102" spans="1:3" x14ac:dyDescent="0.25">
      <c r="A102" s="18">
        <v>43563</v>
      </c>
      <c r="B102" s="193" t="s">
        <v>198</v>
      </c>
      <c r="C102" s="193"/>
    </row>
    <row r="103" spans="1:3" x14ac:dyDescent="0.25">
      <c r="A103" s="18">
        <v>43564</v>
      </c>
      <c r="B103" s="193" t="s">
        <v>198</v>
      </c>
      <c r="C103" s="193"/>
    </row>
    <row r="104" spans="1:3" x14ac:dyDescent="0.25">
      <c r="A104" s="18">
        <v>43565</v>
      </c>
      <c r="B104" s="193" t="s">
        <v>198</v>
      </c>
      <c r="C104" s="193"/>
    </row>
    <row r="105" spans="1:3" x14ac:dyDescent="0.25">
      <c r="A105" s="18">
        <v>43566</v>
      </c>
      <c r="B105" s="193" t="s">
        <v>198</v>
      </c>
      <c r="C105" s="193"/>
    </row>
    <row r="106" spans="1:3" x14ac:dyDescent="0.25">
      <c r="A106" s="18">
        <v>43567</v>
      </c>
      <c r="B106" s="193" t="s">
        <v>198</v>
      </c>
      <c r="C106" s="193"/>
    </row>
    <row r="107" spans="1:3" x14ac:dyDescent="0.25">
      <c r="A107" s="18">
        <v>43568</v>
      </c>
      <c r="B107" s="193" t="s">
        <v>198</v>
      </c>
      <c r="C107" s="193"/>
    </row>
    <row r="108" spans="1:3" x14ac:dyDescent="0.25">
      <c r="A108" s="18">
        <v>43569</v>
      </c>
      <c r="B108" s="193" t="s">
        <v>198</v>
      </c>
      <c r="C108" s="193"/>
    </row>
    <row r="109" spans="1:3" x14ac:dyDescent="0.25">
      <c r="A109" s="18">
        <v>43570</v>
      </c>
      <c r="B109" s="193" t="s">
        <v>198</v>
      </c>
      <c r="C109" s="193"/>
    </row>
    <row r="110" spans="1:3" x14ac:dyDescent="0.25">
      <c r="A110" s="18">
        <v>43571</v>
      </c>
      <c r="B110" s="193" t="s">
        <v>198</v>
      </c>
      <c r="C110" s="193"/>
    </row>
    <row r="111" spans="1:3" x14ac:dyDescent="0.25">
      <c r="A111" s="18">
        <v>43572</v>
      </c>
      <c r="B111" s="193" t="s">
        <v>198</v>
      </c>
      <c r="C111" s="193"/>
    </row>
    <row r="112" spans="1:3" x14ac:dyDescent="0.25">
      <c r="A112" s="18">
        <v>43573</v>
      </c>
      <c r="B112" s="193" t="s">
        <v>198</v>
      </c>
      <c r="C112" s="193"/>
    </row>
    <row r="113" spans="1:3" x14ac:dyDescent="0.25">
      <c r="A113" s="18">
        <v>43574</v>
      </c>
      <c r="B113" s="193" t="s">
        <v>198</v>
      </c>
      <c r="C113" s="193"/>
    </row>
    <row r="114" spans="1:3" x14ac:dyDescent="0.25">
      <c r="A114" s="18">
        <v>43575</v>
      </c>
      <c r="B114" s="193" t="s">
        <v>198</v>
      </c>
      <c r="C114" s="193"/>
    </row>
    <row r="115" spans="1:3" x14ac:dyDescent="0.25">
      <c r="A115" s="18">
        <v>43576</v>
      </c>
      <c r="B115" s="193" t="s">
        <v>198</v>
      </c>
      <c r="C115" s="193"/>
    </row>
    <row r="116" spans="1:3" x14ac:dyDescent="0.25">
      <c r="A116" s="18">
        <v>43577</v>
      </c>
      <c r="B116" s="193" t="s">
        <v>198</v>
      </c>
      <c r="C116" s="193"/>
    </row>
    <row r="117" spans="1:3" x14ac:dyDescent="0.25">
      <c r="A117" s="18">
        <v>43578</v>
      </c>
      <c r="B117" s="193" t="s">
        <v>198</v>
      </c>
      <c r="C117" s="193"/>
    </row>
    <row r="118" spans="1:3" x14ac:dyDescent="0.25">
      <c r="A118" s="18">
        <v>43579</v>
      </c>
      <c r="B118" s="193" t="s">
        <v>198</v>
      </c>
      <c r="C118" s="193"/>
    </row>
    <row r="119" spans="1:3" x14ac:dyDescent="0.25">
      <c r="A119" s="18">
        <v>43580</v>
      </c>
      <c r="B119" s="193" t="s">
        <v>198</v>
      </c>
      <c r="C119" s="193"/>
    </row>
    <row r="120" spans="1:3" x14ac:dyDescent="0.25">
      <c r="A120" s="18">
        <v>43581</v>
      </c>
      <c r="B120" s="193" t="s">
        <v>198</v>
      </c>
      <c r="C120" s="193"/>
    </row>
    <row r="121" spans="1:3" x14ac:dyDescent="0.25">
      <c r="A121" s="18">
        <v>43582</v>
      </c>
      <c r="B121" s="193" t="s">
        <v>198</v>
      </c>
      <c r="C121" s="193"/>
    </row>
    <row r="122" spans="1:3" x14ac:dyDescent="0.25">
      <c r="A122" s="18">
        <v>43583</v>
      </c>
      <c r="B122" s="193" t="s">
        <v>198</v>
      </c>
      <c r="C122" s="193"/>
    </row>
    <row r="123" spans="1:3" x14ac:dyDescent="0.25">
      <c r="A123" s="18">
        <v>43584</v>
      </c>
      <c r="B123" s="193" t="s">
        <v>198</v>
      </c>
      <c r="C123" s="193"/>
    </row>
    <row r="124" spans="1:3" x14ac:dyDescent="0.25">
      <c r="A124" s="18">
        <v>43585</v>
      </c>
      <c r="B124" s="193" t="s">
        <v>198</v>
      </c>
      <c r="C124" s="193"/>
    </row>
    <row r="125" spans="1:3" x14ac:dyDescent="0.25">
      <c r="A125" s="18">
        <v>43586</v>
      </c>
      <c r="B125" s="193" t="s">
        <v>198</v>
      </c>
      <c r="C125" s="193">
        <v>827000</v>
      </c>
    </row>
    <row r="126" spans="1:3" x14ac:dyDescent="0.25">
      <c r="A126" s="18">
        <v>43587</v>
      </c>
      <c r="B126" s="193" t="s">
        <v>198</v>
      </c>
      <c r="C126" s="193"/>
    </row>
    <row r="127" spans="1:3" x14ac:dyDescent="0.25">
      <c r="A127" s="18">
        <v>43588</v>
      </c>
      <c r="B127" s="193" t="s">
        <v>198</v>
      </c>
      <c r="C127" s="193"/>
    </row>
    <row r="128" spans="1:3" x14ac:dyDescent="0.25">
      <c r="A128" s="18">
        <v>43589</v>
      </c>
      <c r="B128" s="193" t="s">
        <v>198</v>
      </c>
      <c r="C128" s="193"/>
    </row>
    <row r="129" spans="1:3" x14ac:dyDescent="0.25">
      <c r="A129" s="18">
        <v>43590</v>
      </c>
      <c r="B129" s="193" t="s">
        <v>198</v>
      </c>
      <c r="C129" s="193"/>
    </row>
    <row r="130" spans="1:3" x14ac:dyDescent="0.25">
      <c r="A130" s="18">
        <v>43591</v>
      </c>
      <c r="B130" s="193" t="s">
        <v>198</v>
      </c>
      <c r="C130" s="193"/>
    </row>
    <row r="131" spans="1:3" x14ac:dyDescent="0.25">
      <c r="A131" s="18">
        <v>43592</v>
      </c>
      <c r="B131" s="193" t="s">
        <v>198</v>
      </c>
      <c r="C131" s="193"/>
    </row>
    <row r="132" spans="1:3" x14ac:dyDescent="0.25">
      <c r="A132" s="18">
        <v>43593</v>
      </c>
      <c r="B132" s="193" t="s">
        <v>198</v>
      </c>
      <c r="C132" s="193"/>
    </row>
    <row r="133" spans="1:3" x14ac:dyDescent="0.25">
      <c r="A133" s="18">
        <v>43594</v>
      </c>
      <c r="B133" s="193" t="s">
        <v>198</v>
      </c>
      <c r="C133" s="193"/>
    </row>
    <row r="134" spans="1:3" x14ac:dyDescent="0.25">
      <c r="A134" s="18">
        <v>43595</v>
      </c>
      <c r="B134" s="193" t="s">
        <v>198</v>
      </c>
      <c r="C134" s="193"/>
    </row>
    <row r="135" spans="1:3" x14ac:dyDescent="0.25">
      <c r="A135" s="18">
        <v>43596</v>
      </c>
      <c r="B135" s="193" t="s">
        <v>198</v>
      </c>
      <c r="C135" s="193"/>
    </row>
    <row r="136" spans="1:3" x14ac:dyDescent="0.25">
      <c r="A136" s="18">
        <v>43597</v>
      </c>
      <c r="B136" s="193" t="s">
        <v>198</v>
      </c>
      <c r="C136" s="193"/>
    </row>
    <row r="137" spans="1:3" x14ac:dyDescent="0.25">
      <c r="A137" s="18">
        <v>43598</v>
      </c>
      <c r="B137" s="193" t="s">
        <v>198</v>
      </c>
      <c r="C137" s="193"/>
    </row>
    <row r="138" spans="1:3" x14ac:dyDescent="0.25">
      <c r="A138" s="18">
        <v>43599</v>
      </c>
      <c r="B138" s="193" t="s">
        <v>198</v>
      </c>
      <c r="C138" s="193"/>
    </row>
    <row r="139" spans="1:3" x14ac:dyDescent="0.25">
      <c r="A139" s="18">
        <v>43600</v>
      </c>
      <c r="B139" s="193" t="s">
        <v>198</v>
      </c>
      <c r="C139" s="193"/>
    </row>
    <row r="140" spans="1:3" x14ac:dyDescent="0.25">
      <c r="A140" s="18">
        <v>43601</v>
      </c>
      <c r="B140" s="193" t="s">
        <v>198</v>
      </c>
      <c r="C140" s="193"/>
    </row>
    <row r="141" spans="1:3" x14ac:dyDescent="0.25">
      <c r="A141" s="18">
        <v>43602</v>
      </c>
      <c r="B141" s="193" t="s">
        <v>198</v>
      </c>
      <c r="C141" s="193"/>
    </row>
    <row r="142" spans="1:3" x14ac:dyDescent="0.25">
      <c r="A142" s="18">
        <v>43603</v>
      </c>
      <c r="B142" s="193" t="s">
        <v>198</v>
      </c>
      <c r="C142" s="193"/>
    </row>
    <row r="143" spans="1:3" x14ac:dyDescent="0.25">
      <c r="A143" s="18">
        <v>43604</v>
      </c>
      <c r="B143" s="193" t="s">
        <v>198</v>
      </c>
      <c r="C143" s="193"/>
    </row>
    <row r="144" spans="1:3" x14ac:dyDescent="0.25">
      <c r="A144" s="18">
        <v>43605</v>
      </c>
      <c r="B144" s="193" t="s">
        <v>198</v>
      </c>
      <c r="C144" s="193"/>
    </row>
    <row r="145" spans="1:3" x14ac:dyDescent="0.25">
      <c r="A145" s="18">
        <v>43606</v>
      </c>
      <c r="B145" s="193" t="s">
        <v>198</v>
      </c>
      <c r="C145" s="193"/>
    </row>
    <row r="146" spans="1:3" x14ac:dyDescent="0.25">
      <c r="A146" s="18">
        <v>43607</v>
      </c>
      <c r="B146" s="193" t="s">
        <v>198</v>
      </c>
      <c r="C146" s="193"/>
    </row>
    <row r="147" spans="1:3" x14ac:dyDescent="0.25">
      <c r="A147" s="18">
        <v>43608</v>
      </c>
      <c r="B147" s="193" t="s">
        <v>198</v>
      </c>
      <c r="C147" s="193"/>
    </row>
    <row r="148" spans="1:3" x14ac:dyDescent="0.25">
      <c r="A148" s="18">
        <v>43609</v>
      </c>
      <c r="B148" s="193" t="s">
        <v>198</v>
      </c>
      <c r="C148" s="193"/>
    </row>
    <row r="149" spans="1:3" x14ac:dyDescent="0.25">
      <c r="A149" s="18">
        <v>43610</v>
      </c>
      <c r="B149" s="193" t="s">
        <v>198</v>
      </c>
      <c r="C149" s="193"/>
    </row>
    <row r="150" spans="1:3" x14ac:dyDescent="0.25">
      <c r="A150" s="18">
        <v>43611</v>
      </c>
      <c r="B150" s="193" t="s">
        <v>198</v>
      </c>
      <c r="C150" s="193"/>
    </row>
    <row r="151" spans="1:3" x14ac:dyDescent="0.25">
      <c r="A151" s="18">
        <v>43612</v>
      </c>
      <c r="B151" s="193" t="s">
        <v>198</v>
      </c>
      <c r="C151" s="193"/>
    </row>
    <row r="152" spans="1:3" x14ac:dyDescent="0.25">
      <c r="A152" s="18">
        <v>43613</v>
      </c>
      <c r="B152" s="193" t="s">
        <v>198</v>
      </c>
      <c r="C152" s="193"/>
    </row>
    <row r="153" spans="1:3" x14ac:dyDescent="0.25">
      <c r="A153" s="18">
        <v>43614</v>
      </c>
      <c r="B153" s="193" t="s">
        <v>198</v>
      </c>
      <c r="C153" s="193"/>
    </row>
    <row r="154" spans="1:3" x14ac:dyDescent="0.25">
      <c r="A154" s="18">
        <v>43615</v>
      </c>
      <c r="B154" s="193" t="s">
        <v>198</v>
      </c>
      <c r="C154" s="193"/>
    </row>
    <row r="155" spans="1:3" x14ac:dyDescent="0.25">
      <c r="A155" s="18">
        <v>43616</v>
      </c>
      <c r="B155" s="193" t="s">
        <v>198</v>
      </c>
      <c r="C155" s="193"/>
    </row>
    <row r="156" spans="1:3" x14ac:dyDescent="0.25">
      <c r="A156" s="18">
        <v>43617</v>
      </c>
      <c r="B156" s="193" t="s">
        <v>198</v>
      </c>
      <c r="C156" s="193">
        <v>819000</v>
      </c>
    </row>
    <row r="157" spans="1:3" x14ac:dyDescent="0.25">
      <c r="A157" s="18">
        <v>43618</v>
      </c>
      <c r="B157" s="193" t="s">
        <v>198</v>
      </c>
      <c r="C157" s="193"/>
    </row>
    <row r="158" spans="1:3" x14ac:dyDescent="0.25">
      <c r="A158" s="18">
        <v>43619</v>
      </c>
      <c r="B158" s="193" t="s">
        <v>198</v>
      </c>
      <c r="C158" s="193"/>
    </row>
    <row r="159" spans="1:3" x14ac:dyDescent="0.25">
      <c r="A159" s="18">
        <v>43620</v>
      </c>
      <c r="B159" s="193" t="s">
        <v>198</v>
      </c>
      <c r="C159" s="193"/>
    </row>
    <row r="160" spans="1:3" x14ac:dyDescent="0.25">
      <c r="A160" s="18">
        <v>43621</v>
      </c>
      <c r="B160" s="193" t="s">
        <v>198</v>
      </c>
      <c r="C160" s="193"/>
    </row>
    <row r="161" spans="1:3" x14ac:dyDescent="0.25">
      <c r="A161" s="18">
        <v>43622</v>
      </c>
      <c r="B161" s="193" t="s">
        <v>198</v>
      </c>
      <c r="C161" s="193"/>
    </row>
    <row r="162" spans="1:3" x14ac:dyDescent="0.25">
      <c r="A162" s="18">
        <v>43623</v>
      </c>
      <c r="B162" s="193" t="s">
        <v>198</v>
      </c>
      <c r="C162" s="193"/>
    </row>
    <row r="163" spans="1:3" x14ac:dyDescent="0.25">
      <c r="A163" s="18">
        <v>43624</v>
      </c>
      <c r="B163" s="193" t="s">
        <v>198</v>
      </c>
      <c r="C163" s="193"/>
    </row>
    <row r="164" spans="1:3" x14ac:dyDescent="0.25">
      <c r="A164" s="18">
        <v>43625</v>
      </c>
      <c r="B164" s="193" t="s">
        <v>198</v>
      </c>
      <c r="C164" s="193"/>
    </row>
    <row r="165" spans="1:3" x14ac:dyDescent="0.25">
      <c r="A165" s="18">
        <v>43626</v>
      </c>
      <c r="B165" s="193" t="s">
        <v>198</v>
      </c>
      <c r="C165" s="193"/>
    </row>
    <row r="166" spans="1:3" x14ac:dyDescent="0.25">
      <c r="A166" s="18">
        <v>43627</v>
      </c>
      <c r="B166" s="193" t="s">
        <v>198</v>
      </c>
      <c r="C166" s="193"/>
    </row>
    <row r="167" spans="1:3" x14ac:dyDescent="0.25">
      <c r="A167" s="18">
        <v>43628</v>
      </c>
      <c r="B167" s="193" t="s">
        <v>198</v>
      </c>
      <c r="C167" s="193"/>
    </row>
    <row r="168" spans="1:3" x14ac:dyDescent="0.25">
      <c r="A168" s="18">
        <v>43629</v>
      </c>
      <c r="B168" s="193" t="s">
        <v>198</v>
      </c>
      <c r="C168" s="193"/>
    </row>
    <row r="169" spans="1:3" x14ac:dyDescent="0.25">
      <c r="A169" s="18">
        <v>43630</v>
      </c>
      <c r="B169" s="193" t="s">
        <v>198</v>
      </c>
      <c r="C169" s="193"/>
    </row>
    <row r="170" spans="1:3" x14ac:dyDescent="0.25">
      <c r="A170" s="18">
        <v>43631</v>
      </c>
      <c r="B170" s="193" t="s">
        <v>198</v>
      </c>
      <c r="C170" s="193"/>
    </row>
    <row r="171" spans="1:3" x14ac:dyDescent="0.25">
      <c r="A171" s="18">
        <v>43632</v>
      </c>
      <c r="B171" s="193" t="s">
        <v>198</v>
      </c>
      <c r="C171" s="193"/>
    </row>
    <row r="172" spans="1:3" x14ac:dyDescent="0.25">
      <c r="A172" s="18">
        <v>43633</v>
      </c>
      <c r="B172" s="193" t="s">
        <v>198</v>
      </c>
      <c r="C172" s="193"/>
    </row>
    <row r="173" spans="1:3" x14ac:dyDescent="0.25">
      <c r="A173" s="18">
        <v>43634</v>
      </c>
      <c r="B173" s="193" t="s">
        <v>198</v>
      </c>
      <c r="C173" s="193"/>
    </row>
    <row r="174" spans="1:3" x14ac:dyDescent="0.25">
      <c r="A174" s="18">
        <v>43635</v>
      </c>
      <c r="B174" s="193" t="s">
        <v>198</v>
      </c>
      <c r="C174" s="193"/>
    </row>
    <row r="175" spans="1:3" x14ac:dyDescent="0.25">
      <c r="A175" s="18">
        <v>43636</v>
      </c>
      <c r="B175" s="193" t="s">
        <v>198</v>
      </c>
      <c r="C175" s="193"/>
    </row>
    <row r="176" spans="1:3" x14ac:dyDescent="0.25">
      <c r="A176" s="18">
        <v>43637</v>
      </c>
      <c r="B176" s="193" t="s">
        <v>198</v>
      </c>
      <c r="C176" s="193"/>
    </row>
    <row r="177" spans="1:3" x14ac:dyDescent="0.25">
      <c r="A177" s="18">
        <v>43638</v>
      </c>
      <c r="B177" s="193" t="s">
        <v>198</v>
      </c>
      <c r="C177" s="193"/>
    </row>
    <row r="178" spans="1:3" x14ac:dyDescent="0.25">
      <c r="A178" s="18">
        <v>43639</v>
      </c>
      <c r="B178" s="193" t="s">
        <v>198</v>
      </c>
      <c r="C178" s="193"/>
    </row>
    <row r="179" spans="1:3" x14ac:dyDescent="0.25">
      <c r="A179" s="18">
        <v>43640</v>
      </c>
      <c r="B179" s="193" t="s">
        <v>198</v>
      </c>
      <c r="C179" s="193"/>
    </row>
    <row r="180" spans="1:3" x14ac:dyDescent="0.25">
      <c r="A180" s="18">
        <v>43641</v>
      </c>
      <c r="B180" s="193" t="s">
        <v>198</v>
      </c>
      <c r="C180" s="193"/>
    </row>
    <row r="181" spans="1:3" x14ac:dyDescent="0.25">
      <c r="A181" s="18">
        <v>43642</v>
      </c>
      <c r="B181" s="193" t="s">
        <v>198</v>
      </c>
      <c r="C181" s="193"/>
    </row>
    <row r="182" spans="1:3" x14ac:dyDescent="0.25">
      <c r="A182" s="18">
        <v>43643</v>
      </c>
      <c r="B182" s="193" t="s">
        <v>198</v>
      </c>
      <c r="C182" s="193"/>
    </row>
    <row r="183" spans="1:3" x14ac:dyDescent="0.25">
      <c r="A183" s="18">
        <v>43644</v>
      </c>
      <c r="B183" s="193" t="s">
        <v>198</v>
      </c>
      <c r="C183" s="193"/>
    </row>
    <row r="184" spans="1:3" x14ac:dyDescent="0.25">
      <c r="A184" s="18">
        <v>43645</v>
      </c>
      <c r="B184" s="193" t="s">
        <v>198</v>
      </c>
      <c r="C184" s="193"/>
    </row>
    <row r="185" spans="1:3" x14ac:dyDescent="0.25">
      <c r="A185" s="18">
        <v>43646</v>
      </c>
      <c r="B185" s="193" t="s">
        <v>198</v>
      </c>
      <c r="C185" s="193"/>
    </row>
    <row r="186" spans="1:3" x14ac:dyDescent="0.25">
      <c r="A186" s="18">
        <v>43647</v>
      </c>
      <c r="B186" s="193" t="s">
        <v>198</v>
      </c>
      <c r="C186" s="193">
        <v>855000</v>
      </c>
    </row>
    <row r="187" spans="1:3" x14ac:dyDescent="0.25">
      <c r="A187" s="18">
        <v>43648</v>
      </c>
      <c r="B187" s="193" t="s">
        <v>198</v>
      </c>
      <c r="C187" s="193"/>
    </row>
    <row r="188" spans="1:3" x14ac:dyDescent="0.25">
      <c r="A188" s="18">
        <v>43649</v>
      </c>
      <c r="B188" s="193" t="s">
        <v>198</v>
      </c>
      <c r="C188" s="193"/>
    </row>
    <row r="189" spans="1:3" x14ac:dyDescent="0.25">
      <c r="A189" s="18">
        <v>43650</v>
      </c>
      <c r="B189" s="193" t="s">
        <v>198</v>
      </c>
      <c r="C189" s="193"/>
    </row>
    <row r="190" spans="1:3" x14ac:dyDescent="0.25">
      <c r="A190" s="18">
        <v>43651</v>
      </c>
      <c r="B190" s="193" t="s">
        <v>198</v>
      </c>
      <c r="C190" s="193"/>
    </row>
    <row r="191" spans="1:3" x14ac:dyDescent="0.25">
      <c r="A191" s="18">
        <v>43652</v>
      </c>
      <c r="B191" s="193" t="s">
        <v>198</v>
      </c>
      <c r="C191" s="193"/>
    </row>
    <row r="192" spans="1:3" x14ac:dyDescent="0.25">
      <c r="A192" s="18">
        <v>43653</v>
      </c>
      <c r="B192" s="193" t="s">
        <v>198</v>
      </c>
      <c r="C192" s="193"/>
    </row>
    <row r="193" spans="1:3" x14ac:dyDescent="0.25">
      <c r="A193" s="18">
        <v>43654</v>
      </c>
      <c r="B193" s="193" t="s">
        <v>198</v>
      </c>
      <c r="C193" s="193"/>
    </row>
    <row r="194" spans="1:3" x14ac:dyDescent="0.25">
      <c r="A194" s="18">
        <v>43655</v>
      </c>
      <c r="B194" s="193" t="s">
        <v>198</v>
      </c>
      <c r="C194" s="193"/>
    </row>
    <row r="195" spans="1:3" x14ac:dyDescent="0.25">
      <c r="A195" s="18">
        <v>43656</v>
      </c>
      <c r="B195" s="193" t="s">
        <v>198</v>
      </c>
      <c r="C195" s="193"/>
    </row>
    <row r="196" spans="1:3" x14ac:dyDescent="0.25">
      <c r="A196" s="18">
        <v>43657</v>
      </c>
      <c r="B196" s="193" t="s">
        <v>198</v>
      </c>
      <c r="C196" s="193"/>
    </row>
    <row r="197" spans="1:3" x14ac:dyDescent="0.25">
      <c r="A197" s="18">
        <v>43658</v>
      </c>
      <c r="B197" s="193" t="s">
        <v>198</v>
      </c>
      <c r="C197" s="193"/>
    </row>
    <row r="198" spans="1:3" x14ac:dyDescent="0.25">
      <c r="A198" s="18">
        <v>43659</v>
      </c>
      <c r="B198" s="193" t="s">
        <v>198</v>
      </c>
      <c r="C198" s="193"/>
    </row>
    <row r="199" spans="1:3" x14ac:dyDescent="0.25">
      <c r="A199" s="18">
        <v>43660</v>
      </c>
      <c r="B199" s="193" t="s">
        <v>198</v>
      </c>
      <c r="C199" s="193"/>
    </row>
    <row r="200" spans="1:3" x14ac:dyDescent="0.25">
      <c r="A200" s="18">
        <v>43661</v>
      </c>
      <c r="B200" s="193" t="s">
        <v>198</v>
      </c>
      <c r="C200" s="193"/>
    </row>
    <row r="201" spans="1:3" x14ac:dyDescent="0.25">
      <c r="A201" s="18">
        <v>43662</v>
      </c>
      <c r="B201" s="193" t="s">
        <v>198</v>
      </c>
      <c r="C201" s="193"/>
    </row>
    <row r="202" spans="1:3" x14ac:dyDescent="0.25">
      <c r="A202" s="18">
        <v>43663</v>
      </c>
      <c r="B202" s="193" t="s">
        <v>198</v>
      </c>
      <c r="C202" s="193"/>
    </row>
    <row r="203" spans="1:3" x14ac:dyDescent="0.25">
      <c r="A203" s="18">
        <v>43664</v>
      </c>
      <c r="B203" s="193" t="s">
        <v>198</v>
      </c>
      <c r="C203" s="193"/>
    </row>
    <row r="204" spans="1:3" x14ac:dyDescent="0.25">
      <c r="A204" s="18">
        <v>43665</v>
      </c>
      <c r="B204" s="193" t="s">
        <v>198</v>
      </c>
      <c r="C204" s="193"/>
    </row>
    <row r="205" spans="1:3" x14ac:dyDescent="0.25">
      <c r="A205" s="18">
        <v>43666</v>
      </c>
      <c r="B205" s="193" t="s">
        <v>198</v>
      </c>
      <c r="C205" s="193"/>
    </row>
    <row r="206" spans="1:3" x14ac:dyDescent="0.25">
      <c r="A206" s="18">
        <v>43667</v>
      </c>
      <c r="B206" s="193" t="s">
        <v>198</v>
      </c>
      <c r="C206" s="193"/>
    </row>
    <row r="207" spans="1:3" x14ac:dyDescent="0.25">
      <c r="A207" s="18">
        <v>43668</v>
      </c>
      <c r="B207" s="193" t="s">
        <v>198</v>
      </c>
      <c r="C207" s="193"/>
    </row>
    <row r="208" spans="1:3" x14ac:dyDescent="0.25">
      <c r="A208" s="18">
        <v>43669</v>
      </c>
      <c r="B208" s="193" t="s">
        <v>198</v>
      </c>
      <c r="C208" s="193"/>
    </row>
    <row r="209" spans="1:3" x14ac:dyDescent="0.25">
      <c r="A209" s="18">
        <v>43670</v>
      </c>
      <c r="B209" s="193" t="s">
        <v>198</v>
      </c>
      <c r="C209" s="193"/>
    </row>
    <row r="210" spans="1:3" x14ac:dyDescent="0.25">
      <c r="A210" s="18">
        <v>43671</v>
      </c>
      <c r="B210" s="193">
        <v>902473</v>
      </c>
      <c r="C210" s="193"/>
    </row>
    <row r="211" spans="1:3" x14ac:dyDescent="0.25">
      <c r="A211" s="18">
        <v>43672</v>
      </c>
      <c r="B211" s="193" t="s">
        <v>198</v>
      </c>
      <c r="C211" s="193"/>
    </row>
    <row r="212" spans="1:3" x14ac:dyDescent="0.25">
      <c r="A212" s="18">
        <v>43673</v>
      </c>
      <c r="B212" s="193" t="s">
        <v>198</v>
      </c>
      <c r="C212" s="193"/>
    </row>
    <row r="213" spans="1:3" x14ac:dyDescent="0.25">
      <c r="A213" s="18">
        <v>43674</v>
      </c>
      <c r="B213" s="193" t="s">
        <v>198</v>
      </c>
      <c r="C213" s="193"/>
    </row>
    <row r="214" spans="1:3" x14ac:dyDescent="0.25">
      <c r="A214" s="18">
        <v>43675</v>
      </c>
      <c r="B214" s="193" t="s">
        <v>198</v>
      </c>
      <c r="C214" s="193"/>
    </row>
    <row r="215" spans="1:3" x14ac:dyDescent="0.25">
      <c r="A215" s="18">
        <v>43676</v>
      </c>
      <c r="B215" s="193" t="s">
        <v>198</v>
      </c>
      <c r="C215" s="193"/>
    </row>
    <row r="216" spans="1:3" x14ac:dyDescent="0.25">
      <c r="A216" s="18">
        <v>43677</v>
      </c>
      <c r="B216" s="193" t="s">
        <v>198</v>
      </c>
      <c r="C216" s="193"/>
    </row>
    <row r="217" spans="1:3" x14ac:dyDescent="0.25">
      <c r="A217" s="18">
        <v>43678</v>
      </c>
      <c r="B217" s="193">
        <v>882814</v>
      </c>
      <c r="C217" s="193">
        <v>811000</v>
      </c>
    </row>
    <row r="218" spans="1:3" x14ac:dyDescent="0.25">
      <c r="A218" s="18">
        <v>43679</v>
      </c>
      <c r="B218" s="193" t="s">
        <v>198</v>
      </c>
      <c r="C218" s="193"/>
    </row>
    <row r="219" spans="1:3" x14ac:dyDescent="0.25">
      <c r="A219" s="18">
        <v>43680</v>
      </c>
      <c r="B219" s="193" t="s">
        <v>198</v>
      </c>
      <c r="C219" s="193"/>
    </row>
    <row r="220" spans="1:3" x14ac:dyDescent="0.25">
      <c r="A220" s="18">
        <v>43681</v>
      </c>
      <c r="B220" s="193" t="s">
        <v>198</v>
      </c>
      <c r="C220" s="193"/>
    </row>
    <row r="221" spans="1:3" x14ac:dyDescent="0.25">
      <c r="A221" s="18">
        <v>43682</v>
      </c>
      <c r="B221" s="193" t="s">
        <v>198</v>
      </c>
      <c r="C221" s="193"/>
    </row>
    <row r="222" spans="1:3" x14ac:dyDescent="0.25">
      <c r="A222" s="18">
        <v>43683</v>
      </c>
      <c r="B222" s="193" t="s">
        <v>198</v>
      </c>
      <c r="C222" s="193"/>
    </row>
    <row r="223" spans="1:3" x14ac:dyDescent="0.25">
      <c r="A223" s="18">
        <v>43684</v>
      </c>
      <c r="B223" s="193" t="s">
        <v>198</v>
      </c>
      <c r="C223" s="193"/>
    </row>
    <row r="224" spans="1:3" x14ac:dyDescent="0.25">
      <c r="A224" s="18">
        <v>43685</v>
      </c>
      <c r="B224" s="193">
        <v>905282</v>
      </c>
      <c r="C224" s="193"/>
    </row>
    <row r="225" spans="1:3" x14ac:dyDescent="0.25">
      <c r="A225" s="18">
        <v>43686</v>
      </c>
      <c r="B225" s="193" t="s">
        <v>198</v>
      </c>
      <c r="C225" s="193"/>
    </row>
    <row r="226" spans="1:3" x14ac:dyDescent="0.25">
      <c r="A226" s="18">
        <v>43687</v>
      </c>
      <c r="B226" s="193" t="s">
        <v>198</v>
      </c>
      <c r="C226" s="193"/>
    </row>
    <row r="227" spans="1:3" x14ac:dyDescent="0.25">
      <c r="A227" s="18">
        <v>43688</v>
      </c>
      <c r="B227" s="193" t="s">
        <v>198</v>
      </c>
      <c r="C227" s="193"/>
    </row>
    <row r="228" spans="1:3" x14ac:dyDescent="0.25">
      <c r="A228" s="18">
        <v>43689</v>
      </c>
      <c r="B228" s="193" t="s">
        <v>198</v>
      </c>
      <c r="C228" s="193"/>
    </row>
    <row r="229" spans="1:3" x14ac:dyDescent="0.25">
      <c r="A229" s="18">
        <v>43690</v>
      </c>
      <c r="B229" s="193" t="s">
        <v>198</v>
      </c>
      <c r="C229" s="193"/>
    </row>
    <row r="230" spans="1:3" x14ac:dyDescent="0.25">
      <c r="A230" s="18">
        <v>43691</v>
      </c>
      <c r="B230" s="193" t="s">
        <v>198</v>
      </c>
      <c r="C230" s="193"/>
    </row>
    <row r="231" spans="1:3" x14ac:dyDescent="0.25">
      <c r="A231" s="18">
        <v>43692</v>
      </c>
      <c r="B231" s="193">
        <v>907154</v>
      </c>
      <c r="C231" s="193"/>
    </row>
    <row r="232" spans="1:3" x14ac:dyDescent="0.25">
      <c r="A232" s="18">
        <v>43693</v>
      </c>
      <c r="B232" s="193" t="s">
        <v>198</v>
      </c>
      <c r="C232" s="193"/>
    </row>
    <row r="233" spans="1:3" x14ac:dyDescent="0.25">
      <c r="A233" s="18">
        <v>43694</v>
      </c>
      <c r="B233" s="193" t="s">
        <v>198</v>
      </c>
      <c r="C233" s="193"/>
    </row>
    <row r="234" spans="1:3" x14ac:dyDescent="0.25">
      <c r="A234" s="18">
        <v>43695</v>
      </c>
      <c r="B234" s="193" t="s">
        <v>198</v>
      </c>
      <c r="C234" s="193"/>
    </row>
    <row r="235" spans="1:3" x14ac:dyDescent="0.25">
      <c r="A235" s="18">
        <v>43696</v>
      </c>
      <c r="B235" s="193" t="s">
        <v>198</v>
      </c>
      <c r="C235" s="193"/>
    </row>
    <row r="236" spans="1:3" x14ac:dyDescent="0.25">
      <c r="A236" s="18">
        <v>43697</v>
      </c>
      <c r="B236" s="193" t="s">
        <v>198</v>
      </c>
      <c r="C236" s="193"/>
    </row>
    <row r="237" spans="1:3" x14ac:dyDescent="0.25">
      <c r="A237" s="18">
        <v>43698</v>
      </c>
      <c r="B237" s="193" t="s">
        <v>198</v>
      </c>
      <c r="C237" s="193"/>
    </row>
    <row r="238" spans="1:3" x14ac:dyDescent="0.25">
      <c r="A238" s="18">
        <v>43699</v>
      </c>
      <c r="B238" s="193">
        <v>906218</v>
      </c>
      <c r="C238" s="193"/>
    </row>
    <row r="239" spans="1:3" x14ac:dyDescent="0.25">
      <c r="A239" s="18">
        <v>43700</v>
      </c>
      <c r="B239" s="193" t="s">
        <v>198</v>
      </c>
      <c r="C239" s="193"/>
    </row>
    <row r="240" spans="1:3" x14ac:dyDescent="0.25">
      <c r="A240" s="18">
        <v>43701</v>
      </c>
      <c r="B240" s="193" t="s">
        <v>198</v>
      </c>
      <c r="C240" s="193"/>
    </row>
    <row r="241" spans="1:3" x14ac:dyDescent="0.25">
      <c r="A241" s="18">
        <v>43702</v>
      </c>
      <c r="B241" s="193" t="s">
        <v>198</v>
      </c>
      <c r="C241" s="193"/>
    </row>
    <row r="242" spans="1:3" x14ac:dyDescent="0.25">
      <c r="A242" s="18">
        <v>43703</v>
      </c>
      <c r="B242" s="193" t="s">
        <v>198</v>
      </c>
      <c r="C242" s="193"/>
    </row>
    <row r="243" spans="1:3" x14ac:dyDescent="0.25">
      <c r="A243" s="18">
        <v>43704</v>
      </c>
      <c r="B243" s="193" t="s">
        <v>198</v>
      </c>
      <c r="C243" s="193"/>
    </row>
    <row r="244" spans="1:3" x14ac:dyDescent="0.25">
      <c r="A244" s="18">
        <v>43705</v>
      </c>
      <c r="B244" s="193" t="s">
        <v>198</v>
      </c>
      <c r="C244" s="193"/>
    </row>
    <row r="245" spans="1:3" x14ac:dyDescent="0.25">
      <c r="A245" s="18">
        <v>43706</v>
      </c>
      <c r="B245" s="193">
        <v>865026</v>
      </c>
      <c r="C245" s="193"/>
    </row>
    <row r="246" spans="1:3" x14ac:dyDescent="0.25">
      <c r="A246" s="18">
        <v>43707</v>
      </c>
      <c r="B246" s="193" t="s">
        <v>198</v>
      </c>
      <c r="C246" s="193"/>
    </row>
    <row r="247" spans="1:3" x14ac:dyDescent="0.25">
      <c r="A247" s="18">
        <v>43708</v>
      </c>
      <c r="B247" s="193" t="s">
        <v>198</v>
      </c>
      <c r="C247" s="193"/>
    </row>
    <row r="248" spans="1:3" x14ac:dyDescent="0.25">
      <c r="A248" s="18">
        <v>43709</v>
      </c>
      <c r="B248" s="193" t="s">
        <v>198</v>
      </c>
      <c r="C248" s="193">
        <v>844000</v>
      </c>
    </row>
    <row r="249" spans="1:3" x14ac:dyDescent="0.25">
      <c r="A249" s="18">
        <v>43710</v>
      </c>
      <c r="B249" s="193" t="s">
        <v>198</v>
      </c>
      <c r="C249" s="193"/>
    </row>
    <row r="250" spans="1:3" x14ac:dyDescent="0.25">
      <c r="A250" s="18">
        <v>43711</v>
      </c>
      <c r="B250" s="193" t="s">
        <v>198</v>
      </c>
      <c r="C250" s="193"/>
    </row>
    <row r="251" spans="1:3" x14ac:dyDescent="0.25">
      <c r="A251" s="18">
        <v>43712</v>
      </c>
      <c r="B251" s="193" t="s">
        <v>198</v>
      </c>
      <c r="C251" s="193"/>
    </row>
    <row r="252" spans="1:3" x14ac:dyDescent="0.25">
      <c r="A252" s="18">
        <v>43713</v>
      </c>
      <c r="B252" s="193">
        <v>883750</v>
      </c>
      <c r="C252" s="193"/>
    </row>
    <row r="253" spans="1:3" x14ac:dyDescent="0.25">
      <c r="A253" s="18">
        <v>43714</v>
      </c>
      <c r="B253" s="193" t="s">
        <v>198</v>
      </c>
      <c r="C253" s="193"/>
    </row>
    <row r="254" spans="1:3" x14ac:dyDescent="0.25">
      <c r="A254" s="18">
        <v>43715</v>
      </c>
      <c r="B254" s="193" t="s">
        <v>198</v>
      </c>
      <c r="C254" s="193"/>
    </row>
    <row r="255" spans="1:3" x14ac:dyDescent="0.25">
      <c r="A255" s="18">
        <v>43716</v>
      </c>
      <c r="B255" s="193" t="s">
        <v>198</v>
      </c>
      <c r="C255" s="193"/>
    </row>
    <row r="256" spans="1:3" x14ac:dyDescent="0.25">
      <c r="A256" s="18">
        <v>43717</v>
      </c>
      <c r="B256" s="193" t="s">
        <v>198</v>
      </c>
      <c r="C256" s="193"/>
    </row>
    <row r="257" spans="1:3" x14ac:dyDescent="0.25">
      <c r="A257" s="18">
        <v>43718</v>
      </c>
      <c r="B257" s="193" t="s">
        <v>198</v>
      </c>
      <c r="C257" s="193"/>
    </row>
    <row r="258" spans="1:3" x14ac:dyDescent="0.25">
      <c r="A258" s="18">
        <v>43719</v>
      </c>
      <c r="B258" s="193" t="s">
        <v>198</v>
      </c>
      <c r="C258" s="193"/>
    </row>
    <row r="259" spans="1:3" x14ac:dyDescent="0.25">
      <c r="A259" s="18">
        <v>43720</v>
      </c>
      <c r="B259" s="193">
        <v>901537</v>
      </c>
      <c r="C259" s="193"/>
    </row>
    <row r="260" spans="1:3" x14ac:dyDescent="0.25">
      <c r="A260" s="18">
        <v>43721</v>
      </c>
      <c r="B260" s="193" t="s">
        <v>198</v>
      </c>
      <c r="C260" s="193"/>
    </row>
    <row r="261" spans="1:3" x14ac:dyDescent="0.25">
      <c r="A261" s="18">
        <v>43722</v>
      </c>
      <c r="B261" s="193" t="s">
        <v>198</v>
      </c>
      <c r="C261" s="193"/>
    </row>
    <row r="262" spans="1:3" x14ac:dyDescent="0.25">
      <c r="A262" s="18">
        <v>43723</v>
      </c>
      <c r="B262" s="193" t="s">
        <v>198</v>
      </c>
      <c r="C262" s="193"/>
    </row>
    <row r="263" spans="1:3" x14ac:dyDescent="0.25">
      <c r="A263" s="18">
        <v>43724</v>
      </c>
      <c r="B263" s="193" t="s">
        <v>198</v>
      </c>
      <c r="C263" s="193"/>
    </row>
    <row r="264" spans="1:3" x14ac:dyDescent="0.25">
      <c r="A264" s="18">
        <v>43725</v>
      </c>
      <c r="B264" s="193" t="s">
        <v>198</v>
      </c>
      <c r="C264" s="193"/>
    </row>
    <row r="265" spans="1:3" x14ac:dyDescent="0.25">
      <c r="A265" s="18">
        <v>43726</v>
      </c>
      <c r="B265" s="193" t="s">
        <v>198</v>
      </c>
      <c r="C265" s="193"/>
    </row>
    <row r="266" spans="1:3" x14ac:dyDescent="0.25">
      <c r="A266" s="18">
        <v>43727</v>
      </c>
      <c r="B266" s="193">
        <v>898729</v>
      </c>
      <c r="C266" s="193"/>
    </row>
    <row r="267" spans="1:3" x14ac:dyDescent="0.25">
      <c r="A267" s="18">
        <v>43728</v>
      </c>
      <c r="B267" s="193" t="s">
        <v>198</v>
      </c>
      <c r="C267" s="193"/>
    </row>
    <row r="268" spans="1:3" x14ac:dyDescent="0.25">
      <c r="A268" s="18">
        <v>43729</v>
      </c>
      <c r="B268" s="193" t="s">
        <v>198</v>
      </c>
      <c r="C268" s="193"/>
    </row>
    <row r="269" spans="1:3" x14ac:dyDescent="0.25">
      <c r="A269" s="18">
        <v>43730</v>
      </c>
      <c r="B269" s="193" t="s">
        <v>198</v>
      </c>
      <c r="C269" s="193"/>
    </row>
    <row r="270" spans="1:3" x14ac:dyDescent="0.25">
      <c r="A270" s="18">
        <v>43731</v>
      </c>
      <c r="B270" s="193" t="s">
        <v>198</v>
      </c>
      <c r="C270" s="193"/>
    </row>
    <row r="271" spans="1:3" x14ac:dyDescent="0.25">
      <c r="A271" s="18">
        <v>43732</v>
      </c>
      <c r="B271" s="193" t="s">
        <v>198</v>
      </c>
      <c r="C271" s="193"/>
    </row>
    <row r="272" spans="1:3" x14ac:dyDescent="0.25">
      <c r="A272" s="18">
        <v>43733</v>
      </c>
      <c r="B272" s="193" t="s">
        <v>198</v>
      </c>
      <c r="C272" s="193"/>
    </row>
    <row r="273" spans="1:3" x14ac:dyDescent="0.25">
      <c r="A273" s="18">
        <v>43734</v>
      </c>
      <c r="B273" s="193">
        <v>934303</v>
      </c>
      <c r="C273" s="193"/>
    </row>
    <row r="274" spans="1:3" x14ac:dyDescent="0.25">
      <c r="A274" s="18">
        <v>43735</v>
      </c>
      <c r="B274" s="193" t="s">
        <v>198</v>
      </c>
      <c r="C274" s="193"/>
    </row>
    <row r="275" spans="1:3" x14ac:dyDescent="0.25">
      <c r="A275" s="18">
        <v>43736</v>
      </c>
      <c r="B275" s="193" t="s">
        <v>198</v>
      </c>
      <c r="C275" s="193"/>
    </row>
    <row r="276" spans="1:3" x14ac:dyDescent="0.25">
      <c r="A276" s="18">
        <v>43737</v>
      </c>
      <c r="B276" s="193" t="s">
        <v>198</v>
      </c>
      <c r="C276" s="193"/>
    </row>
    <row r="277" spans="1:3" x14ac:dyDescent="0.25">
      <c r="A277" s="18">
        <v>43738</v>
      </c>
      <c r="B277" s="193" t="s">
        <v>198</v>
      </c>
      <c r="C277" s="193"/>
    </row>
    <row r="278" spans="1:3" x14ac:dyDescent="0.25">
      <c r="A278" s="18">
        <v>43739</v>
      </c>
      <c r="B278" s="193" t="s">
        <v>198</v>
      </c>
      <c r="C278" s="193">
        <v>867000</v>
      </c>
    </row>
    <row r="279" spans="1:3" x14ac:dyDescent="0.25">
      <c r="A279" s="18">
        <v>43740</v>
      </c>
      <c r="B279" s="193" t="s">
        <v>198</v>
      </c>
      <c r="C279" s="193"/>
    </row>
    <row r="280" spans="1:3" x14ac:dyDescent="0.25">
      <c r="A280" s="18">
        <v>43741</v>
      </c>
      <c r="B280" s="193">
        <v>940857</v>
      </c>
      <c r="C280" s="193"/>
    </row>
    <row r="281" spans="1:3" x14ac:dyDescent="0.25">
      <c r="A281" s="18">
        <v>43742</v>
      </c>
      <c r="B281" s="193" t="s">
        <v>198</v>
      </c>
      <c r="C281" s="193"/>
    </row>
    <row r="282" spans="1:3" x14ac:dyDescent="0.25">
      <c r="A282" s="18">
        <v>43743</v>
      </c>
      <c r="B282" s="193" t="s">
        <v>198</v>
      </c>
      <c r="C282" s="193"/>
    </row>
    <row r="283" spans="1:3" x14ac:dyDescent="0.25">
      <c r="A283" s="18">
        <v>43744</v>
      </c>
      <c r="B283" s="193" t="s">
        <v>198</v>
      </c>
      <c r="C283" s="193"/>
    </row>
    <row r="284" spans="1:3" x14ac:dyDescent="0.25">
      <c r="A284" s="18">
        <v>43745</v>
      </c>
      <c r="B284" s="193" t="s">
        <v>198</v>
      </c>
      <c r="C284" s="193"/>
    </row>
    <row r="285" spans="1:3" x14ac:dyDescent="0.25">
      <c r="A285" s="18">
        <v>43746</v>
      </c>
      <c r="B285" s="193" t="s">
        <v>198</v>
      </c>
      <c r="C285" s="193"/>
    </row>
    <row r="286" spans="1:3" x14ac:dyDescent="0.25">
      <c r="A286" s="18">
        <v>43747</v>
      </c>
      <c r="B286" s="193" t="s">
        <v>198</v>
      </c>
      <c r="C286" s="193"/>
    </row>
    <row r="287" spans="1:3" x14ac:dyDescent="0.25">
      <c r="A287" s="18">
        <v>43748</v>
      </c>
      <c r="B287" s="193">
        <v>947410</v>
      </c>
      <c r="C287" s="193"/>
    </row>
    <row r="288" spans="1:3" x14ac:dyDescent="0.25">
      <c r="A288" s="18">
        <v>43749</v>
      </c>
      <c r="B288" s="193" t="s">
        <v>198</v>
      </c>
      <c r="C288" s="193"/>
    </row>
    <row r="289" spans="1:3" x14ac:dyDescent="0.25">
      <c r="A289" s="18">
        <v>43750</v>
      </c>
      <c r="B289" s="193" t="s">
        <v>198</v>
      </c>
      <c r="C289" s="193"/>
    </row>
    <row r="290" spans="1:3" x14ac:dyDescent="0.25">
      <c r="A290" s="18">
        <v>43751</v>
      </c>
      <c r="B290" s="193" t="s">
        <v>198</v>
      </c>
      <c r="C290" s="193"/>
    </row>
    <row r="291" spans="1:3" x14ac:dyDescent="0.25">
      <c r="A291" s="18">
        <v>43752</v>
      </c>
      <c r="B291" s="193" t="s">
        <v>198</v>
      </c>
      <c r="C291" s="193"/>
    </row>
    <row r="292" spans="1:3" x14ac:dyDescent="0.25">
      <c r="A292" s="18">
        <v>43753</v>
      </c>
      <c r="B292" s="193" t="s">
        <v>198</v>
      </c>
      <c r="C292" s="193"/>
    </row>
    <row r="293" spans="1:3" x14ac:dyDescent="0.25">
      <c r="A293" s="18">
        <v>43754</v>
      </c>
      <c r="B293" s="193" t="s">
        <v>198</v>
      </c>
      <c r="C293" s="193"/>
    </row>
    <row r="294" spans="1:3" x14ac:dyDescent="0.25">
      <c r="A294" s="18">
        <v>43755</v>
      </c>
      <c r="B294" s="193">
        <v>922133</v>
      </c>
      <c r="C294" s="193"/>
    </row>
    <row r="295" spans="1:3" x14ac:dyDescent="0.25">
      <c r="A295" s="18">
        <v>43756</v>
      </c>
      <c r="B295" s="193" t="s">
        <v>198</v>
      </c>
      <c r="C295" s="193"/>
    </row>
    <row r="296" spans="1:3" x14ac:dyDescent="0.25">
      <c r="A296" s="18">
        <v>43757</v>
      </c>
      <c r="B296" s="193" t="s">
        <v>198</v>
      </c>
      <c r="C296" s="193"/>
    </row>
    <row r="297" spans="1:3" x14ac:dyDescent="0.25">
      <c r="A297" s="18">
        <v>43758</v>
      </c>
      <c r="B297" s="193" t="s">
        <v>198</v>
      </c>
      <c r="C297" s="193"/>
    </row>
    <row r="298" spans="1:3" x14ac:dyDescent="0.25">
      <c r="A298" s="18">
        <v>43759</v>
      </c>
      <c r="B298" s="193" t="s">
        <v>198</v>
      </c>
      <c r="C298" s="193"/>
    </row>
    <row r="299" spans="1:3" x14ac:dyDescent="0.25">
      <c r="A299" s="18">
        <v>43760</v>
      </c>
      <c r="B299" s="193" t="s">
        <v>198</v>
      </c>
      <c r="C299" s="193"/>
    </row>
    <row r="300" spans="1:3" x14ac:dyDescent="0.25">
      <c r="A300" s="18">
        <v>43761</v>
      </c>
      <c r="B300" s="193" t="s">
        <v>198</v>
      </c>
      <c r="C300" s="193"/>
    </row>
    <row r="301" spans="1:3" x14ac:dyDescent="0.25">
      <c r="A301" s="18">
        <v>43762</v>
      </c>
      <c r="B301" s="193">
        <v>971750</v>
      </c>
      <c r="C301" s="193"/>
    </row>
    <row r="302" spans="1:3" x14ac:dyDescent="0.25">
      <c r="A302" s="18">
        <v>43763</v>
      </c>
      <c r="B302" s="193" t="s">
        <v>198</v>
      </c>
      <c r="C302" s="193"/>
    </row>
    <row r="303" spans="1:3" x14ac:dyDescent="0.25">
      <c r="A303" s="18">
        <v>43764</v>
      </c>
      <c r="B303" s="193" t="s">
        <v>198</v>
      </c>
      <c r="C303" s="193"/>
    </row>
    <row r="304" spans="1:3" x14ac:dyDescent="0.25">
      <c r="A304" s="18">
        <v>43765</v>
      </c>
      <c r="B304" s="193" t="s">
        <v>198</v>
      </c>
      <c r="C304" s="193"/>
    </row>
    <row r="305" spans="1:3" x14ac:dyDescent="0.25">
      <c r="A305" s="18">
        <v>43766</v>
      </c>
      <c r="B305" s="193" t="s">
        <v>198</v>
      </c>
      <c r="C305" s="193"/>
    </row>
    <row r="306" spans="1:3" x14ac:dyDescent="0.25">
      <c r="A306" s="18">
        <v>43767</v>
      </c>
      <c r="B306" s="193" t="s">
        <v>198</v>
      </c>
      <c r="C306" s="193"/>
    </row>
    <row r="307" spans="1:3" x14ac:dyDescent="0.25">
      <c r="A307" s="18">
        <v>43768</v>
      </c>
      <c r="B307" s="193" t="s">
        <v>198</v>
      </c>
      <c r="C307" s="193"/>
    </row>
    <row r="308" spans="1:3" x14ac:dyDescent="0.25">
      <c r="A308" s="18">
        <v>43769</v>
      </c>
      <c r="B308" s="193">
        <v>964261</v>
      </c>
      <c r="C308" s="193"/>
    </row>
    <row r="309" spans="1:3" x14ac:dyDescent="0.25">
      <c r="A309" s="18">
        <v>43770</v>
      </c>
      <c r="B309" s="193" t="s">
        <v>198</v>
      </c>
      <c r="C309" s="193">
        <v>788000</v>
      </c>
    </row>
    <row r="310" spans="1:3" x14ac:dyDescent="0.25">
      <c r="A310" s="18">
        <v>43771</v>
      </c>
      <c r="B310" s="193" t="s">
        <v>198</v>
      </c>
      <c r="C310" s="193"/>
    </row>
    <row r="311" spans="1:3" x14ac:dyDescent="0.25">
      <c r="A311" s="18">
        <v>43772</v>
      </c>
      <c r="B311" s="193" t="s">
        <v>198</v>
      </c>
      <c r="C311" s="193"/>
    </row>
    <row r="312" spans="1:3" x14ac:dyDescent="0.25">
      <c r="A312" s="18">
        <v>43773</v>
      </c>
      <c r="B312" s="193" t="s">
        <v>198</v>
      </c>
      <c r="C312" s="193"/>
    </row>
    <row r="313" spans="1:3" x14ac:dyDescent="0.25">
      <c r="A313" s="18">
        <v>43774</v>
      </c>
      <c r="B313" s="193" t="s">
        <v>198</v>
      </c>
      <c r="C313" s="193"/>
    </row>
    <row r="314" spans="1:3" x14ac:dyDescent="0.25">
      <c r="A314" s="18">
        <v>43775</v>
      </c>
      <c r="B314" s="193" t="s">
        <v>198</v>
      </c>
      <c r="C314" s="193"/>
    </row>
    <row r="315" spans="1:3" x14ac:dyDescent="0.25">
      <c r="A315" s="18">
        <v>43776</v>
      </c>
      <c r="B315" s="193">
        <v>945537</v>
      </c>
      <c r="C315" s="193"/>
    </row>
    <row r="316" spans="1:3" x14ac:dyDescent="0.25">
      <c r="A316" s="18">
        <v>43777</v>
      </c>
      <c r="B316" s="193" t="s">
        <v>198</v>
      </c>
      <c r="C316" s="193"/>
    </row>
    <row r="317" spans="1:3" x14ac:dyDescent="0.25">
      <c r="A317" s="18">
        <v>43778</v>
      </c>
      <c r="B317" s="193" t="s">
        <v>198</v>
      </c>
      <c r="C317" s="193"/>
    </row>
    <row r="318" spans="1:3" x14ac:dyDescent="0.25">
      <c r="A318" s="18">
        <v>43779</v>
      </c>
      <c r="B318" s="193" t="s">
        <v>198</v>
      </c>
      <c r="C318" s="193"/>
    </row>
    <row r="319" spans="1:3" x14ac:dyDescent="0.25">
      <c r="A319" s="18">
        <v>43780</v>
      </c>
      <c r="B319" s="193" t="s">
        <v>198</v>
      </c>
      <c r="C319" s="193"/>
    </row>
    <row r="320" spans="1:3" x14ac:dyDescent="0.25">
      <c r="A320" s="18">
        <v>43781</v>
      </c>
      <c r="B320" s="193" t="s">
        <v>198</v>
      </c>
      <c r="C320" s="193"/>
    </row>
    <row r="321" spans="1:3" x14ac:dyDescent="0.25">
      <c r="A321" s="18">
        <v>43782</v>
      </c>
      <c r="B321" s="193" t="s">
        <v>198</v>
      </c>
      <c r="C321" s="193"/>
    </row>
    <row r="322" spans="1:3" x14ac:dyDescent="0.25">
      <c r="A322" s="18">
        <v>43783</v>
      </c>
      <c r="B322" s="193">
        <v>926814</v>
      </c>
      <c r="C322" s="193"/>
    </row>
    <row r="323" spans="1:3" x14ac:dyDescent="0.25">
      <c r="A323" s="18">
        <v>43784</v>
      </c>
      <c r="B323" s="193" t="s">
        <v>198</v>
      </c>
      <c r="C323" s="193"/>
    </row>
    <row r="324" spans="1:3" x14ac:dyDescent="0.25">
      <c r="A324" s="18">
        <v>43785</v>
      </c>
      <c r="B324" s="193" t="s">
        <v>198</v>
      </c>
      <c r="C324" s="193"/>
    </row>
    <row r="325" spans="1:3" x14ac:dyDescent="0.25">
      <c r="A325" s="18">
        <v>43786</v>
      </c>
      <c r="B325" s="193" t="s">
        <v>198</v>
      </c>
      <c r="C325" s="193"/>
    </row>
    <row r="326" spans="1:3" x14ac:dyDescent="0.25">
      <c r="A326" s="18">
        <v>43787</v>
      </c>
      <c r="B326" s="193" t="s">
        <v>198</v>
      </c>
      <c r="C326" s="193"/>
    </row>
    <row r="327" spans="1:3" x14ac:dyDescent="0.25">
      <c r="A327" s="18">
        <v>43788</v>
      </c>
      <c r="B327" s="193" t="s">
        <v>198</v>
      </c>
      <c r="C327" s="193"/>
    </row>
    <row r="328" spans="1:3" x14ac:dyDescent="0.25">
      <c r="A328" s="18">
        <v>43789</v>
      </c>
      <c r="B328" s="193" t="s">
        <v>198</v>
      </c>
      <c r="C328" s="193"/>
    </row>
    <row r="329" spans="1:3" x14ac:dyDescent="0.25">
      <c r="A329" s="18">
        <v>43790</v>
      </c>
      <c r="B329" s="193">
        <v>908090</v>
      </c>
      <c r="C329" s="193"/>
    </row>
    <row r="330" spans="1:3" x14ac:dyDescent="0.25">
      <c r="A330" s="18">
        <v>43791</v>
      </c>
      <c r="B330" s="193" t="s">
        <v>198</v>
      </c>
      <c r="C330" s="193"/>
    </row>
    <row r="331" spans="1:3" x14ac:dyDescent="0.25">
      <c r="A331" s="18">
        <v>43792</v>
      </c>
      <c r="B331" s="193" t="s">
        <v>198</v>
      </c>
      <c r="C331" s="193"/>
    </row>
    <row r="332" spans="1:3" x14ac:dyDescent="0.25">
      <c r="A332" s="18">
        <v>43793</v>
      </c>
      <c r="B332" s="193" t="s">
        <v>198</v>
      </c>
      <c r="C332" s="193"/>
    </row>
    <row r="333" spans="1:3" x14ac:dyDescent="0.25">
      <c r="A333" s="18">
        <v>43794</v>
      </c>
      <c r="B333" s="193" t="s">
        <v>198</v>
      </c>
      <c r="C333" s="193"/>
    </row>
    <row r="334" spans="1:3" x14ac:dyDescent="0.25">
      <c r="A334" s="18">
        <v>43795</v>
      </c>
      <c r="B334" s="193" t="s">
        <v>198</v>
      </c>
      <c r="C334" s="193"/>
    </row>
    <row r="335" spans="1:3" x14ac:dyDescent="0.25">
      <c r="A335" s="18">
        <v>43796</v>
      </c>
      <c r="B335" s="193" t="s">
        <v>198</v>
      </c>
      <c r="C335" s="193"/>
    </row>
    <row r="336" spans="1:3" x14ac:dyDescent="0.25">
      <c r="A336" s="18">
        <v>43797</v>
      </c>
      <c r="B336" s="193">
        <v>889367</v>
      </c>
      <c r="C336" s="193"/>
    </row>
    <row r="337" spans="1:3" x14ac:dyDescent="0.25">
      <c r="A337" s="18">
        <v>43798</v>
      </c>
      <c r="B337" s="193" t="s">
        <v>198</v>
      </c>
      <c r="C337" s="193"/>
    </row>
    <row r="338" spans="1:3" x14ac:dyDescent="0.25">
      <c r="A338" s="18">
        <v>43799</v>
      </c>
      <c r="B338" s="193" t="s">
        <v>198</v>
      </c>
      <c r="C338" s="193"/>
    </row>
    <row r="339" spans="1:3" x14ac:dyDescent="0.25">
      <c r="A339" s="18">
        <v>43800</v>
      </c>
      <c r="B339" s="193" t="s">
        <v>198</v>
      </c>
      <c r="C339" s="193">
        <v>757000</v>
      </c>
    </row>
    <row r="340" spans="1:3" x14ac:dyDescent="0.25">
      <c r="A340" s="18">
        <v>43801</v>
      </c>
      <c r="B340" s="193" t="s">
        <v>198</v>
      </c>
      <c r="C340" s="193"/>
    </row>
    <row r="341" spans="1:3" x14ac:dyDescent="0.25">
      <c r="A341" s="18">
        <v>43802</v>
      </c>
      <c r="B341" s="193" t="s">
        <v>198</v>
      </c>
      <c r="C341" s="193"/>
    </row>
    <row r="342" spans="1:3" x14ac:dyDescent="0.25">
      <c r="A342" s="18">
        <v>43803</v>
      </c>
      <c r="B342" s="193" t="s">
        <v>198</v>
      </c>
      <c r="C342" s="193"/>
    </row>
    <row r="343" spans="1:3" x14ac:dyDescent="0.25">
      <c r="A343" s="18">
        <v>43804</v>
      </c>
      <c r="B343" s="193">
        <v>909027</v>
      </c>
      <c r="C343" s="193"/>
    </row>
    <row r="344" spans="1:3" x14ac:dyDescent="0.25">
      <c r="A344" s="18">
        <v>43805</v>
      </c>
      <c r="B344" s="193" t="s">
        <v>198</v>
      </c>
      <c r="C344" s="193"/>
    </row>
    <row r="345" spans="1:3" x14ac:dyDescent="0.25">
      <c r="A345" s="18">
        <v>43806</v>
      </c>
      <c r="B345" s="193" t="s">
        <v>198</v>
      </c>
      <c r="C345" s="193"/>
    </row>
    <row r="346" spans="1:3" x14ac:dyDescent="0.25">
      <c r="A346" s="18">
        <v>43807</v>
      </c>
      <c r="B346" s="193" t="s">
        <v>198</v>
      </c>
      <c r="C346" s="193"/>
    </row>
    <row r="347" spans="1:3" x14ac:dyDescent="0.25">
      <c r="A347" s="18">
        <v>43808</v>
      </c>
      <c r="B347" s="193" t="s">
        <v>198</v>
      </c>
      <c r="C347" s="193"/>
    </row>
    <row r="348" spans="1:3" x14ac:dyDescent="0.25">
      <c r="A348" s="18">
        <v>43809</v>
      </c>
      <c r="B348" s="193" t="s">
        <v>198</v>
      </c>
      <c r="C348" s="193"/>
    </row>
    <row r="349" spans="1:3" x14ac:dyDescent="0.25">
      <c r="A349" s="18">
        <v>43810</v>
      </c>
      <c r="B349" s="193" t="s">
        <v>198</v>
      </c>
      <c r="C349" s="193"/>
    </row>
    <row r="350" spans="1:3" x14ac:dyDescent="0.25">
      <c r="A350" s="18">
        <v>43811</v>
      </c>
      <c r="B350" s="193">
        <v>848175</v>
      </c>
      <c r="C350" s="193"/>
    </row>
    <row r="351" spans="1:3" x14ac:dyDescent="0.25">
      <c r="A351" s="18">
        <v>43812</v>
      </c>
      <c r="B351" s="193" t="s">
        <v>198</v>
      </c>
      <c r="C351" s="193"/>
    </row>
    <row r="352" spans="1:3" x14ac:dyDescent="0.25">
      <c r="A352" s="18">
        <v>43813</v>
      </c>
      <c r="B352" s="193" t="s">
        <v>198</v>
      </c>
      <c r="C352" s="193"/>
    </row>
    <row r="353" spans="1:3" x14ac:dyDescent="0.25">
      <c r="A353" s="18">
        <v>43814</v>
      </c>
      <c r="B353" s="193" t="s">
        <v>198</v>
      </c>
      <c r="C353" s="193"/>
    </row>
    <row r="354" spans="1:3" x14ac:dyDescent="0.25">
      <c r="A354" s="18">
        <v>43815</v>
      </c>
      <c r="B354" s="193" t="s">
        <v>198</v>
      </c>
      <c r="C354" s="193"/>
    </row>
    <row r="355" spans="1:3" x14ac:dyDescent="0.25">
      <c r="A355" s="18">
        <v>43816</v>
      </c>
      <c r="B355" s="193" t="s">
        <v>198</v>
      </c>
      <c r="C355" s="193"/>
    </row>
    <row r="356" spans="1:3" x14ac:dyDescent="0.25">
      <c r="A356" s="18">
        <v>43817</v>
      </c>
      <c r="B356" s="193" t="s">
        <v>198</v>
      </c>
      <c r="C356" s="193"/>
    </row>
    <row r="357" spans="1:3" x14ac:dyDescent="0.25">
      <c r="A357" s="18">
        <v>43818</v>
      </c>
      <c r="B357" s="193">
        <v>788260</v>
      </c>
      <c r="C357" s="193"/>
    </row>
    <row r="358" spans="1:3" x14ac:dyDescent="0.25">
      <c r="A358" s="18">
        <v>43819</v>
      </c>
      <c r="B358" s="193" t="s">
        <v>198</v>
      </c>
      <c r="C358" s="193"/>
    </row>
    <row r="359" spans="1:3" x14ac:dyDescent="0.25">
      <c r="A359" s="18">
        <v>43820</v>
      </c>
      <c r="B359" s="193" t="s">
        <v>198</v>
      </c>
      <c r="C359" s="193"/>
    </row>
    <row r="360" spans="1:3" x14ac:dyDescent="0.25">
      <c r="A360" s="18">
        <v>43821</v>
      </c>
      <c r="B360" s="193" t="s">
        <v>198</v>
      </c>
      <c r="C360" s="193"/>
    </row>
    <row r="361" spans="1:3" x14ac:dyDescent="0.25">
      <c r="A361" s="18">
        <v>43822</v>
      </c>
      <c r="B361" s="193" t="s">
        <v>198</v>
      </c>
      <c r="C361" s="193"/>
    </row>
    <row r="362" spans="1:3" x14ac:dyDescent="0.25">
      <c r="A362" s="18">
        <v>43823</v>
      </c>
      <c r="B362" s="193" t="s">
        <v>198</v>
      </c>
      <c r="C362" s="193"/>
    </row>
    <row r="363" spans="1:3" x14ac:dyDescent="0.25">
      <c r="A363" s="18">
        <v>43824</v>
      </c>
      <c r="B363" s="193" t="s">
        <v>198</v>
      </c>
      <c r="C363" s="193"/>
    </row>
    <row r="364" spans="1:3" x14ac:dyDescent="0.25">
      <c r="A364" s="18">
        <v>43825</v>
      </c>
      <c r="B364" s="193" t="s">
        <v>198</v>
      </c>
      <c r="C364" s="193"/>
    </row>
    <row r="365" spans="1:3" x14ac:dyDescent="0.25">
      <c r="A365" s="18">
        <v>43826</v>
      </c>
      <c r="B365" s="193">
        <v>728345</v>
      </c>
      <c r="C365" s="193"/>
    </row>
    <row r="366" spans="1:3" x14ac:dyDescent="0.25">
      <c r="A366" s="18">
        <v>43827</v>
      </c>
      <c r="B366" s="193" t="s">
        <v>198</v>
      </c>
      <c r="C366" s="193"/>
    </row>
    <row r="367" spans="1:3" x14ac:dyDescent="0.25">
      <c r="A367" s="18">
        <v>43828</v>
      </c>
      <c r="B367" s="193" t="s">
        <v>198</v>
      </c>
      <c r="C367" s="193"/>
    </row>
    <row r="368" spans="1:3" x14ac:dyDescent="0.25">
      <c r="A368" s="18">
        <v>43829</v>
      </c>
      <c r="B368" s="193" t="s">
        <v>198</v>
      </c>
      <c r="C368" s="193"/>
    </row>
    <row r="369" spans="1:3" x14ac:dyDescent="0.25">
      <c r="A369" s="18">
        <v>43830</v>
      </c>
      <c r="B369" s="193" t="s">
        <v>198</v>
      </c>
      <c r="C369" s="193"/>
    </row>
    <row r="370" spans="1:3" x14ac:dyDescent="0.25">
      <c r="A370" s="18">
        <v>43831</v>
      </c>
      <c r="B370" s="193" t="s">
        <v>198</v>
      </c>
      <c r="C370" s="193">
        <v>759000</v>
      </c>
    </row>
    <row r="371" spans="1:3" x14ac:dyDescent="0.25">
      <c r="A371" s="18">
        <v>43832</v>
      </c>
      <c r="B371" s="193" t="s">
        <v>198</v>
      </c>
      <c r="C371" s="193"/>
    </row>
    <row r="372" spans="1:3" x14ac:dyDescent="0.25">
      <c r="A372" s="18">
        <v>43833</v>
      </c>
      <c r="B372" s="193">
        <v>766728</v>
      </c>
      <c r="C372" s="193"/>
    </row>
    <row r="373" spans="1:3" x14ac:dyDescent="0.25">
      <c r="A373" s="18">
        <v>43834</v>
      </c>
      <c r="B373" s="193" t="s">
        <v>198</v>
      </c>
      <c r="C373" s="193"/>
    </row>
    <row r="374" spans="1:3" x14ac:dyDescent="0.25">
      <c r="A374" s="18">
        <v>43835</v>
      </c>
      <c r="B374" s="193" t="s">
        <v>198</v>
      </c>
      <c r="C374" s="193"/>
    </row>
    <row r="375" spans="1:3" x14ac:dyDescent="0.25">
      <c r="A375" s="18">
        <v>43836</v>
      </c>
      <c r="B375" s="193" t="s">
        <v>198</v>
      </c>
      <c r="C375" s="193"/>
    </row>
    <row r="376" spans="1:3" x14ac:dyDescent="0.25">
      <c r="A376" s="18">
        <v>43837</v>
      </c>
      <c r="B376" s="193" t="s">
        <v>198</v>
      </c>
      <c r="C376" s="193"/>
    </row>
    <row r="377" spans="1:3" x14ac:dyDescent="0.25">
      <c r="A377" s="18">
        <v>43838</v>
      </c>
      <c r="B377" s="193" t="s">
        <v>198</v>
      </c>
      <c r="C377" s="193"/>
    </row>
    <row r="378" spans="1:3" x14ac:dyDescent="0.25">
      <c r="A378" s="18">
        <v>43839</v>
      </c>
      <c r="B378" s="193" t="s">
        <v>198</v>
      </c>
      <c r="C378" s="193"/>
    </row>
    <row r="379" spans="1:3" x14ac:dyDescent="0.25">
      <c r="A379" s="18">
        <v>43840</v>
      </c>
      <c r="B379" s="193">
        <v>793877</v>
      </c>
      <c r="C379" s="193"/>
    </row>
    <row r="380" spans="1:3" x14ac:dyDescent="0.25">
      <c r="A380" s="18">
        <v>43841</v>
      </c>
      <c r="B380" s="193" t="s">
        <v>198</v>
      </c>
      <c r="C380" s="193"/>
    </row>
    <row r="381" spans="1:3" x14ac:dyDescent="0.25">
      <c r="A381" s="18">
        <v>43842</v>
      </c>
      <c r="B381" s="193" t="s">
        <v>198</v>
      </c>
      <c r="C381" s="193"/>
    </row>
    <row r="382" spans="1:3" x14ac:dyDescent="0.25">
      <c r="A382" s="18">
        <v>43843</v>
      </c>
      <c r="B382" s="193" t="s">
        <v>198</v>
      </c>
      <c r="C382" s="193"/>
    </row>
    <row r="383" spans="1:3" x14ac:dyDescent="0.25">
      <c r="A383" s="18">
        <v>43844</v>
      </c>
      <c r="B383" s="193" t="s">
        <v>198</v>
      </c>
      <c r="C383" s="193"/>
    </row>
    <row r="384" spans="1:3" x14ac:dyDescent="0.25">
      <c r="A384" s="18">
        <v>43845</v>
      </c>
      <c r="B384" s="193" t="s">
        <v>198</v>
      </c>
      <c r="C384" s="193"/>
    </row>
    <row r="385" spans="1:3" x14ac:dyDescent="0.25">
      <c r="A385" s="18">
        <v>43846</v>
      </c>
      <c r="B385" s="193">
        <v>820090</v>
      </c>
      <c r="C385" s="193"/>
    </row>
    <row r="386" spans="1:3" x14ac:dyDescent="0.25">
      <c r="A386" s="18">
        <v>43847</v>
      </c>
      <c r="B386" s="193" t="s">
        <v>198</v>
      </c>
      <c r="C386" s="193"/>
    </row>
    <row r="387" spans="1:3" x14ac:dyDescent="0.25">
      <c r="A387" s="18">
        <v>43848</v>
      </c>
      <c r="B387" s="193" t="s">
        <v>198</v>
      </c>
      <c r="C387" s="193"/>
    </row>
    <row r="388" spans="1:3" x14ac:dyDescent="0.25">
      <c r="A388" s="18">
        <v>43849</v>
      </c>
      <c r="B388" s="193" t="s">
        <v>198</v>
      </c>
      <c r="C388" s="193"/>
    </row>
    <row r="389" spans="1:3" x14ac:dyDescent="0.25">
      <c r="A389" s="18">
        <v>43850</v>
      </c>
      <c r="B389" s="193" t="s">
        <v>198</v>
      </c>
      <c r="C389" s="193"/>
    </row>
    <row r="390" spans="1:3" x14ac:dyDescent="0.25">
      <c r="A390" s="18">
        <v>43851</v>
      </c>
      <c r="B390" s="193" t="s">
        <v>198</v>
      </c>
      <c r="C390" s="193"/>
    </row>
    <row r="391" spans="1:3" x14ac:dyDescent="0.25">
      <c r="A391" s="18">
        <v>43852</v>
      </c>
      <c r="B391" s="193" t="s">
        <v>198</v>
      </c>
      <c r="C391" s="193"/>
    </row>
    <row r="392" spans="1:3" x14ac:dyDescent="0.25">
      <c r="A392" s="18">
        <v>43853</v>
      </c>
      <c r="B392" s="193">
        <v>868771</v>
      </c>
      <c r="C392" s="193"/>
    </row>
    <row r="393" spans="1:3" x14ac:dyDescent="0.25">
      <c r="A393" s="18">
        <v>43854</v>
      </c>
      <c r="B393" s="193" t="s">
        <v>198</v>
      </c>
      <c r="C393" s="193"/>
    </row>
    <row r="394" spans="1:3" x14ac:dyDescent="0.25">
      <c r="A394" s="18">
        <v>43855</v>
      </c>
      <c r="B394" s="193" t="s">
        <v>198</v>
      </c>
      <c r="C394" s="193"/>
    </row>
    <row r="395" spans="1:3" x14ac:dyDescent="0.25">
      <c r="A395" s="18">
        <v>43856</v>
      </c>
      <c r="B395" s="193" t="s">
        <v>198</v>
      </c>
      <c r="C395" s="193"/>
    </row>
    <row r="396" spans="1:3" x14ac:dyDescent="0.25">
      <c r="A396" s="18">
        <v>43857</v>
      </c>
      <c r="B396" s="193" t="s">
        <v>198</v>
      </c>
      <c r="C396" s="193"/>
    </row>
    <row r="397" spans="1:3" x14ac:dyDescent="0.25">
      <c r="A397" s="18">
        <v>43858</v>
      </c>
      <c r="B397" s="193" t="s">
        <v>198</v>
      </c>
      <c r="C397" s="193"/>
    </row>
    <row r="398" spans="1:3" x14ac:dyDescent="0.25">
      <c r="A398" s="18">
        <v>43859</v>
      </c>
      <c r="B398" s="193" t="s">
        <v>198</v>
      </c>
      <c r="C398" s="193"/>
    </row>
    <row r="399" spans="1:3" x14ac:dyDescent="0.25">
      <c r="A399" s="18">
        <v>43860</v>
      </c>
      <c r="B399" s="193">
        <v>880941</v>
      </c>
      <c r="C399" s="193"/>
    </row>
    <row r="400" spans="1:3" x14ac:dyDescent="0.25">
      <c r="A400" s="18">
        <v>43861</v>
      </c>
      <c r="B400" s="193" t="s">
        <v>198</v>
      </c>
      <c r="C400" s="193"/>
    </row>
    <row r="401" spans="1:3" x14ac:dyDescent="0.25">
      <c r="A401" s="18">
        <v>43862</v>
      </c>
      <c r="B401" s="193" t="s">
        <v>198</v>
      </c>
      <c r="C401" s="193">
        <v>795000</v>
      </c>
    </row>
    <row r="402" spans="1:3" x14ac:dyDescent="0.25">
      <c r="A402" s="18">
        <v>43863</v>
      </c>
      <c r="B402" s="193" t="s">
        <v>198</v>
      </c>
      <c r="C402" s="193"/>
    </row>
    <row r="403" spans="1:3" x14ac:dyDescent="0.25">
      <c r="A403" s="18">
        <v>43864</v>
      </c>
      <c r="B403" s="193" t="s">
        <v>198</v>
      </c>
      <c r="C403" s="193"/>
    </row>
    <row r="404" spans="1:3" x14ac:dyDescent="0.25">
      <c r="A404" s="18">
        <v>43865</v>
      </c>
      <c r="B404" s="193" t="s">
        <v>198</v>
      </c>
      <c r="C404" s="193"/>
    </row>
    <row r="405" spans="1:3" x14ac:dyDescent="0.25">
      <c r="A405" s="18">
        <v>43866</v>
      </c>
      <c r="B405" s="193" t="s">
        <v>198</v>
      </c>
      <c r="C405" s="193"/>
    </row>
    <row r="406" spans="1:3" x14ac:dyDescent="0.25">
      <c r="A406" s="18">
        <v>43867</v>
      </c>
      <c r="B406" s="193" t="s">
        <v>198</v>
      </c>
      <c r="C406" s="193"/>
    </row>
    <row r="407" spans="1:3" x14ac:dyDescent="0.25">
      <c r="A407" s="18">
        <v>43868</v>
      </c>
      <c r="B407" s="193">
        <v>888431</v>
      </c>
      <c r="C407" s="193"/>
    </row>
    <row r="408" spans="1:3" x14ac:dyDescent="0.25">
      <c r="A408" s="18">
        <v>43869</v>
      </c>
      <c r="B408" s="193" t="s">
        <v>198</v>
      </c>
      <c r="C408" s="193"/>
    </row>
    <row r="409" spans="1:3" x14ac:dyDescent="0.25">
      <c r="A409" s="18">
        <v>43870</v>
      </c>
      <c r="B409" s="193" t="s">
        <v>198</v>
      </c>
      <c r="C409" s="193"/>
    </row>
    <row r="410" spans="1:3" x14ac:dyDescent="0.25">
      <c r="A410" s="18">
        <v>43871</v>
      </c>
      <c r="B410" s="193" t="s">
        <v>198</v>
      </c>
      <c r="C410" s="193"/>
    </row>
    <row r="411" spans="1:3" x14ac:dyDescent="0.25">
      <c r="A411" s="18">
        <v>43872</v>
      </c>
      <c r="B411" s="193" t="s">
        <v>198</v>
      </c>
      <c r="C411" s="193"/>
    </row>
    <row r="412" spans="1:3" x14ac:dyDescent="0.25">
      <c r="A412" s="18">
        <v>43873</v>
      </c>
      <c r="B412" s="193" t="s">
        <v>198</v>
      </c>
      <c r="C412" s="193"/>
    </row>
    <row r="413" spans="1:3" x14ac:dyDescent="0.25">
      <c r="A413" s="18">
        <v>43874</v>
      </c>
      <c r="B413" s="193">
        <v>909027</v>
      </c>
      <c r="C413" s="193"/>
    </row>
    <row r="414" spans="1:3" x14ac:dyDescent="0.25">
      <c r="A414" s="18">
        <v>43875</v>
      </c>
      <c r="B414" s="193" t="s">
        <v>198</v>
      </c>
      <c r="C414" s="193"/>
    </row>
    <row r="415" spans="1:3" x14ac:dyDescent="0.25">
      <c r="A415" s="18">
        <v>43876</v>
      </c>
      <c r="B415" s="193" t="s">
        <v>198</v>
      </c>
      <c r="C415" s="193"/>
    </row>
    <row r="416" spans="1:3" x14ac:dyDescent="0.25">
      <c r="A416" s="18">
        <v>43877</v>
      </c>
      <c r="B416" s="193" t="s">
        <v>198</v>
      </c>
      <c r="C416" s="193"/>
    </row>
    <row r="417" spans="1:3" x14ac:dyDescent="0.25">
      <c r="A417" s="18">
        <v>43878</v>
      </c>
      <c r="B417" s="193" t="s">
        <v>198</v>
      </c>
      <c r="C417" s="193"/>
    </row>
    <row r="418" spans="1:3" x14ac:dyDescent="0.25">
      <c r="A418" s="18">
        <v>43879</v>
      </c>
      <c r="B418" s="193" t="s">
        <v>198</v>
      </c>
      <c r="C418" s="193"/>
    </row>
    <row r="419" spans="1:3" x14ac:dyDescent="0.25">
      <c r="A419" s="18">
        <v>43880</v>
      </c>
      <c r="B419" s="193" t="s">
        <v>198</v>
      </c>
      <c r="C419" s="193"/>
    </row>
    <row r="420" spans="1:3" x14ac:dyDescent="0.25">
      <c r="A420" s="18">
        <v>43881</v>
      </c>
      <c r="B420" s="193" t="s">
        <v>198</v>
      </c>
      <c r="C420" s="193"/>
    </row>
    <row r="421" spans="1:3" x14ac:dyDescent="0.25">
      <c r="A421" s="18">
        <v>43882</v>
      </c>
      <c r="B421" s="193">
        <v>823835</v>
      </c>
      <c r="C421" s="193"/>
    </row>
    <row r="422" spans="1:3" x14ac:dyDescent="0.25">
      <c r="A422" s="18">
        <v>43883</v>
      </c>
      <c r="B422" s="193" t="s">
        <v>198</v>
      </c>
      <c r="C422" s="193"/>
    </row>
    <row r="423" spans="1:3" x14ac:dyDescent="0.25">
      <c r="A423" s="18">
        <v>43884</v>
      </c>
      <c r="B423" s="193" t="s">
        <v>198</v>
      </c>
      <c r="C423" s="193"/>
    </row>
    <row r="424" spans="1:3" x14ac:dyDescent="0.25">
      <c r="A424" s="18">
        <v>43885</v>
      </c>
      <c r="B424" s="193" t="s">
        <v>198</v>
      </c>
      <c r="C424" s="193"/>
    </row>
    <row r="425" spans="1:3" x14ac:dyDescent="0.25">
      <c r="A425" s="18">
        <v>43886</v>
      </c>
      <c r="B425" s="193" t="s">
        <v>198</v>
      </c>
      <c r="C425" s="193"/>
    </row>
    <row r="426" spans="1:3" x14ac:dyDescent="0.25">
      <c r="A426" s="18">
        <v>43887</v>
      </c>
      <c r="B426" s="193" t="s">
        <v>198</v>
      </c>
      <c r="C426" s="193"/>
    </row>
    <row r="427" spans="1:3" x14ac:dyDescent="0.25">
      <c r="A427" s="18">
        <v>43888</v>
      </c>
      <c r="B427" s="193">
        <v>857537</v>
      </c>
      <c r="C427" s="193"/>
    </row>
    <row r="428" spans="1:3" x14ac:dyDescent="0.25">
      <c r="A428" s="18">
        <v>43889</v>
      </c>
      <c r="B428" s="193" t="s">
        <v>198</v>
      </c>
      <c r="C428" s="193"/>
    </row>
    <row r="429" spans="1:3" x14ac:dyDescent="0.25">
      <c r="A429" s="18">
        <v>43890</v>
      </c>
      <c r="B429" s="193" t="s">
        <v>198</v>
      </c>
      <c r="C429" s="193"/>
    </row>
    <row r="430" spans="1:3" x14ac:dyDescent="0.25">
      <c r="A430" s="18">
        <v>43891</v>
      </c>
      <c r="B430" s="193" t="s">
        <v>198</v>
      </c>
      <c r="C430" s="193">
        <v>756000</v>
      </c>
    </row>
    <row r="431" spans="1:3" x14ac:dyDescent="0.25">
      <c r="A431" s="18">
        <v>43892</v>
      </c>
      <c r="B431" s="193" t="s">
        <v>198</v>
      </c>
      <c r="C431" s="193"/>
    </row>
    <row r="432" spans="1:3" x14ac:dyDescent="0.25">
      <c r="A432" s="18">
        <v>43893</v>
      </c>
      <c r="B432" s="193" t="s">
        <v>198</v>
      </c>
      <c r="C432" s="193"/>
    </row>
    <row r="433" spans="1:3" x14ac:dyDescent="0.25">
      <c r="A433" s="18">
        <v>43894</v>
      </c>
      <c r="B433" s="193" t="s">
        <v>198</v>
      </c>
      <c r="C433" s="193"/>
    </row>
    <row r="434" spans="1:3" x14ac:dyDescent="0.25">
      <c r="A434" s="18">
        <v>43895</v>
      </c>
      <c r="B434" s="193" t="s">
        <v>198</v>
      </c>
      <c r="C434" s="193"/>
    </row>
    <row r="435" spans="1:3" x14ac:dyDescent="0.25">
      <c r="A435" s="18">
        <v>43896</v>
      </c>
      <c r="B435" s="193">
        <v>909963</v>
      </c>
      <c r="C435" s="193"/>
    </row>
    <row r="436" spans="1:3" x14ac:dyDescent="0.25">
      <c r="A436" s="18">
        <v>43897</v>
      </c>
      <c r="B436" s="193" t="s">
        <v>198</v>
      </c>
      <c r="C436" s="193"/>
    </row>
    <row r="437" spans="1:3" x14ac:dyDescent="0.25">
      <c r="A437" s="18">
        <v>43898</v>
      </c>
      <c r="B437" s="193" t="s">
        <v>198</v>
      </c>
      <c r="C437" s="193"/>
    </row>
    <row r="438" spans="1:3" x14ac:dyDescent="0.25">
      <c r="A438" s="18">
        <v>43899</v>
      </c>
      <c r="B438" s="193" t="s">
        <v>198</v>
      </c>
      <c r="C438" s="193"/>
    </row>
    <row r="439" spans="1:3" x14ac:dyDescent="0.25">
      <c r="A439" s="18">
        <v>43900</v>
      </c>
      <c r="B439" s="193" t="s">
        <v>198</v>
      </c>
      <c r="C439" s="193"/>
    </row>
    <row r="440" spans="1:3" x14ac:dyDescent="0.25">
      <c r="A440" s="18">
        <v>43901</v>
      </c>
      <c r="B440" s="193" t="s">
        <v>198</v>
      </c>
      <c r="C440" s="193"/>
    </row>
    <row r="441" spans="1:3" x14ac:dyDescent="0.25">
      <c r="A441" s="18">
        <v>43902</v>
      </c>
      <c r="B441" s="193">
        <v>821962</v>
      </c>
      <c r="C441" s="193"/>
    </row>
    <row r="442" spans="1:3" x14ac:dyDescent="0.25">
      <c r="A442" s="18">
        <v>43903</v>
      </c>
      <c r="B442" s="193" t="s">
        <v>198</v>
      </c>
      <c r="C442" s="193"/>
    </row>
    <row r="443" spans="1:3" x14ac:dyDescent="0.25">
      <c r="A443" s="18">
        <v>43904</v>
      </c>
      <c r="B443" s="193" t="s">
        <v>198</v>
      </c>
      <c r="C443" s="193"/>
    </row>
    <row r="444" spans="1:3" x14ac:dyDescent="0.25">
      <c r="A444" s="18">
        <v>43905</v>
      </c>
      <c r="B444" s="193" t="s">
        <v>198</v>
      </c>
      <c r="C444" s="193"/>
    </row>
    <row r="445" spans="1:3" x14ac:dyDescent="0.25">
      <c r="A445" s="18">
        <v>43906</v>
      </c>
      <c r="B445" s="193" t="s">
        <v>198</v>
      </c>
      <c r="C445" s="193"/>
    </row>
    <row r="446" spans="1:3" x14ac:dyDescent="0.25">
      <c r="A446" s="18">
        <v>43907</v>
      </c>
      <c r="B446" s="193" t="s">
        <v>198</v>
      </c>
      <c r="C446" s="193"/>
    </row>
    <row r="447" spans="1:3" x14ac:dyDescent="0.25">
      <c r="A447" s="18">
        <v>43908</v>
      </c>
      <c r="B447" s="193" t="s">
        <v>198</v>
      </c>
      <c r="C447" s="193"/>
    </row>
    <row r="448" spans="1:3" x14ac:dyDescent="0.25">
      <c r="A448" s="18">
        <v>43909</v>
      </c>
      <c r="B448" s="193" t="s">
        <v>198</v>
      </c>
      <c r="C448" s="193"/>
    </row>
    <row r="449" spans="1:3" x14ac:dyDescent="0.25">
      <c r="A449" s="18">
        <v>43910</v>
      </c>
      <c r="B449" s="193">
        <v>798558</v>
      </c>
      <c r="C449" s="193"/>
    </row>
    <row r="450" spans="1:3" x14ac:dyDescent="0.25">
      <c r="A450" s="18">
        <v>43911</v>
      </c>
      <c r="B450" s="193" t="s">
        <v>198</v>
      </c>
      <c r="C450" s="193"/>
    </row>
    <row r="451" spans="1:3" x14ac:dyDescent="0.25">
      <c r="A451" s="18">
        <v>43912</v>
      </c>
      <c r="B451" s="193" t="s">
        <v>198</v>
      </c>
      <c r="C451" s="193"/>
    </row>
    <row r="452" spans="1:3" x14ac:dyDescent="0.25">
      <c r="A452" s="18">
        <v>43913</v>
      </c>
      <c r="B452" s="193" t="s">
        <v>198</v>
      </c>
      <c r="C452" s="193"/>
    </row>
    <row r="453" spans="1:3" x14ac:dyDescent="0.25">
      <c r="A453" s="18">
        <v>43914</v>
      </c>
      <c r="B453" s="193" t="s">
        <v>198</v>
      </c>
      <c r="C453" s="193"/>
    </row>
    <row r="454" spans="1:3" x14ac:dyDescent="0.25">
      <c r="A454" s="18">
        <v>43915</v>
      </c>
      <c r="B454" s="193" t="s">
        <v>198</v>
      </c>
      <c r="C454" s="193"/>
    </row>
    <row r="455" spans="1:3" x14ac:dyDescent="0.25">
      <c r="A455" s="18">
        <v>43916</v>
      </c>
      <c r="B455" s="193" t="s">
        <v>198</v>
      </c>
      <c r="C455" s="193"/>
    </row>
    <row r="456" spans="1:3" x14ac:dyDescent="0.25">
      <c r="A456" s="18">
        <v>43917</v>
      </c>
      <c r="B456" s="193">
        <v>697451</v>
      </c>
      <c r="C456" s="193"/>
    </row>
    <row r="457" spans="1:3" x14ac:dyDescent="0.25">
      <c r="A457" s="18">
        <v>43918</v>
      </c>
      <c r="B457" s="193" t="s">
        <v>198</v>
      </c>
      <c r="C457" s="193"/>
    </row>
    <row r="458" spans="1:3" x14ac:dyDescent="0.25">
      <c r="A458" s="18">
        <v>43919</v>
      </c>
      <c r="B458" s="193" t="s">
        <v>198</v>
      </c>
      <c r="C458" s="193"/>
    </row>
    <row r="459" spans="1:3" x14ac:dyDescent="0.25">
      <c r="A459" s="18">
        <v>43920</v>
      </c>
      <c r="B459" s="193" t="s">
        <v>198</v>
      </c>
      <c r="C459" s="193"/>
    </row>
    <row r="460" spans="1:3" x14ac:dyDescent="0.25">
      <c r="A460" s="18">
        <v>43921</v>
      </c>
      <c r="B460" s="193" t="s">
        <v>198</v>
      </c>
      <c r="C460" s="193"/>
    </row>
    <row r="461" spans="1:3" x14ac:dyDescent="0.25">
      <c r="A461" s="18">
        <v>43922</v>
      </c>
      <c r="B461" s="193" t="s">
        <v>198</v>
      </c>
      <c r="C461" s="193">
        <v>364000</v>
      </c>
    </row>
    <row r="462" spans="1:3" x14ac:dyDescent="0.25">
      <c r="A462" s="18">
        <v>43923</v>
      </c>
      <c r="B462" s="193" t="s">
        <v>198</v>
      </c>
      <c r="C462" s="193"/>
    </row>
    <row r="463" spans="1:3" x14ac:dyDescent="0.25">
      <c r="A463" s="18">
        <v>43924</v>
      </c>
      <c r="B463" s="193">
        <v>589791</v>
      </c>
      <c r="C463" s="193"/>
    </row>
    <row r="464" spans="1:3" x14ac:dyDescent="0.25">
      <c r="A464" s="18">
        <v>43925</v>
      </c>
      <c r="B464" s="193" t="s">
        <v>198</v>
      </c>
      <c r="C464" s="193"/>
    </row>
    <row r="465" spans="1:3" x14ac:dyDescent="0.25">
      <c r="A465" s="18">
        <v>43926</v>
      </c>
      <c r="B465" s="193">
        <v>521377</v>
      </c>
      <c r="C465" s="193"/>
    </row>
    <row r="466" spans="1:3" x14ac:dyDescent="0.25">
      <c r="A466" s="18">
        <v>43927</v>
      </c>
      <c r="B466" s="193">
        <v>519093</v>
      </c>
      <c r="C466" s="193"/>
    </row>
    <row r="467" spans="1:3" x14ac:dyDescent="0.25">
      <c r="A467" s="18">
        <v>43928</v>
      </c>
      <c r="B467" s="193">
        <v>527552</v>
      </c>
      <c r="C467" s="193"/>
    </row>
    <row r="468" spans="1:3" x14ac:dyDescent="0.25">
      <c r="A468" s="18">
        <v>43929</v>
      </c>
      <c r="B468" s="193">
        <v>517165</v>
      </c>
      <c r="C468" s="193"/>
    </row>
    <row r="469" spans="1:3" x14ac:dyDescent="0.25">
      <c r="A469" s="18">
        <v>43930</v>
      </c>
      <c r="B469" s="193">
        <v>511222</v>
      </c>
      <c r="C469" s="193"/>
    </row>
    <row r="470" spans="1:3" x14ac:dyDescent="0.25">
      <c r="A470" s="18">
        <v>43931</v>
      </c>
      <c r="B470" s="193" t="s">
        <v>198</v>
      </c>
      <c r="C470" s="193"/>
    </row>
    <row r="471" spans="1:3" x14ac:dyDescent="0.25">
      <c r="A471" s="18">
        <v>43932</v>
      </c>
      <c r="B471" s="193" t="s">
        <v>198</v>
      </c>
      <c r="C471" s="193"/>
    </row>
    <row r="472" spans="1:3" x14ac:dyDescent="0.25">
      <c r="A472" s="18">
        <v>43933</v>
      </c>
      <c r="B472" s="193" t="s">
        <v>198</v>
      </c>
      <c r="C472" s="193"/>
    </row>
    <row r="473" spans="1:3" x14ac:dyDescent="0.25">
      <c r="A473" s="18">
        <v>43934</v>
      </c>
      <c r="B473" s="193" t="s">
        <v>198</v>
      </c>
      <c r="C473" s="193"/>
    </row>
    <row r="474" spans="1:3" x14ac:dyDescent="0.25">
      <c r="A474" s="18">
        <v>43935</v>
      </c>
      <c r="B474" s="193" t="s">
        <v>198</v>
      </c>
      <c r="C474" s="193"/>
    </row>
    <row r="475" spans="1:3" x14ac:dyDescent="0.25">
      <c r="A475" s="18">
        <v>43936</v>
      </c>
      <c r="B475" s="193" t="s">
        <v>198</v>
      </c>
      <c r="C475" s="193"/>
    </row>
    <row r="476" spans="1:3" x14ac:dyDescent="0.25">
      <c r="A476" s="18">
        <v>43937</v>
      </c>
      <c r="B476" s="193" t="s">
        <v>198</v>
      </c>
      <c r="C476" s="193"/>
    </row>
    <row r="477" spans="1:3" x14ac:dyDescent="0.25">
      <c r="A477" s="18">
        <v>43938</v>
      </c>
      <c r="B477" s="193" t="s">
        <v>198</v>
      </c>
      <c r="C477" s="193"/>
    </row>
    <row r="478" spans="1:3" x14ac:dyDescent="0.25">
      <c r="A478" s="18">
        <v>43939</v>
      </c>
      <c r="B478" s="193" t="s">
        <v>198</v>
      </c>
      <c r="C478" s="193"/>
    </row>
    <row r="479" spans="1:3" x14ac:dyDescent="0.25">
      <c r="A479" s="18">
        <v>43940</v>
      </c>
      <c r="B479" s="193" t="s">
        <v>198</v>
      </c>
      <c r="C479" s="193"/>
    </row>
    <row r="480" spans="1:3" x14ac:dyDescent="0.25">
      <c r="A480" s="18">
        <v>43941</v>
      </c>
      <c r="B480" s="193">
        <v>404262</v>
      </c>
      <c r="C480" s="193"/>
    </row>
    <row r="481" spans="1:3" x14ac:dyDescent="0.25">
      <c r="A481" s="18">
        <v>43942</v>
      </c>
      <c r="B481" s="193" t="s">
        <v>198</v>
      </c>
      <c r="C481" s="193"/>
    </row>
    <row r="482" spans="1:3" x14ac:dyDescent="0.25">
      <c r="A482" s="18">
        <v>43943</v>
      </c>
      <c r="B482" s="193">
        <v>395492</v>
      </c>
      <c r="C482" s="193"/>
    </row>
    <row r="483" spans="1:3" x14ac:dyDescent="0.25">
      <c r="A483" s="18">
        <v>43944</v>
      </c>
      <c r="B483" s="193">
        <v>387288</v>
      </c>
      <c r="C483" s="193"/>
    </row>
    <row r="484" spans="1:3" x14ac:dyDescent="0.25">
      <c r="A484" s="18">
        <v>43945</v>
      </c>
      <c r="B484" s="193">
        <v>362680</v>
      </c>
      <c r="C484" s="193"/>
    </row>
    <row r="485" spans="1:3" x14ac:dyDescent="0.25">
      <c r="A485" s="18">
        <v>43946</v>
      </c>
      <c r="B485" s="193" t="s">
        <v>198</v>
      </c>
      <c r="C485" s="193"/>
    </row>
    <row r="486" spans="1:3" x14ac:dyDescent="0.25">
      <c r="A486" s="18">
        <v>43947</v>
      </c>
      <c r="B486" s="193" t="s">
        <v>198</v>
      </c>
      <c r="C486" s="193"/>
    </row>
    <row r="487" spans="1:3" x14ac:dyDescent="0.25">
      <c r="A487" s="18">
        <v>43948</v>
      </c>
      <c r="B487" s="193">
        <v>356965</v>
      </c>
      <c r="C487" s="193"/>
    </row>
    <row r="488" spans="1:3" x14ac:dyDescent="0.25">
      <c r="A488" s="18">
        <v>43949</v>
      </c>
      <c r="B488" s="193" t="s">
        <v>198</v>
      </c>
      <c r="C488" s="193"/>
    </row>
    <row r="489" spans="1:3" x14ac:dyDescent="0.25">
      <c r="A489" s="18">
        <v>43950</v>
      </c>
      <c r="B489" s="193">
        <v>354222</v>
      </c>
      <c r="C489" s="193"/>
    </row>
    <row r="490" spans="1:3" x14ac:dyDescent="0.25">
      <c r="A490" s="18">
        <v>43951</v>
      </c>
      <c r="B490" s="193">
        <v>340393</v>
      </c>
      <c r="C490" s="193"/>
    </row>
    <row r="491" spans="1:3" x14ac:dyDescent="0.25">
      <c r="A491" s="18">
        <v>43952</v>
      </c>
      <c r="B491" s="193">
        <v>321024</v>
      </c>
      <c r="C491" s="193">
        <v>327000</v>
      </c>
    </row>
    <row r="492" spans="1:3" x14ac:dyDescent="0.25">
      <c r="A492" s="18">
        <v>43953</v>
      </c>
      <c r="B492" s="193" t="s">
        <v>198</v>
      </c>
      <c r="C492" s="193"/>
    </row>
    <row r="493" spans="1:3" x14ac:dyDescent="0.25">
      <c r="A493" s="18">
        <v>43954</v>
      </c>
      <c r="B493" s="193" t="s">
        <v>198</v>
      </c>
      <c r="C493" s="193"/>
    </row>
    <row r="494" spans="1:3" x14ac:dyDescent="0.25">
      <c r="A494" s="18">
        <v>43955</v>
      </c>
      <c r="B494" s="193">
        <v>332020</v>
      </c>
      <c r="C494" s="193"/>
    </row>
    <row r="495" spans="1:3" x14ac:dyDescent="0.25">
      <c r="A495" s="18">
        <v>43956</v>
      </c>
      <c r="B495" s="193" t="s">
        <v>198</v>
      </c>
      <c r="C495" s="193"/>
    </row>
    <row r="496" spans="1:3" x14ac:dyDescent="0.25">
      <c r="A496" s="18">
        <v>43957</v>
      </c>
      <c r="B496" s="193">
        <v>336624</v>
      </c>
      <c r="C496" s="193"/>
    </row>
    <row r="497" spans="1:3" x14ac:dyDescent="0.25">
      <c r="A497" s="18">
        <v>43958</v>
      </c>
      <c r="B497" s="193">
        <v>342854</v>
      </c>
      <c r="C497" s="193"/>
    </row>
    <row r="498" spans="1:3" x14ac:dyDescent="0.25">
      <c r="A498" s="18">
        <v>43959</v>
      </c>
      <c r="B498" s="193" t="s">
        <v>198</v>
      </c>
      <c r="C498" s="193"/>
    </row>
    <row r="499" spans="1:3" x14ac:dyDescent="0.25">
      <c r="A499" s="18">
        <v>43960</v>
      </c>
      <c r="B499" s="193" t="s">
        <v>198</v>
      </c>
      <c r="C499" s="193"/>
    </row>
    <row r="500" spans="1:3" x14ac:dyDescent="0.25">
      <c r="A500" s="18">
        <v>43961</v>
      </c>
      <c r="B500" s="193" t="s">
        <v>198</v>
      </c>
      <c r="C500" s="193"/>
    </row>
    <row r="501" spans="1:3" x14ac:dyDescent="0.25">
      <c r="A501" s="18">
        <v>43962</v>
      </c>
      <c r="B501" s="193">
        <v>321351</v>
      </c>
      <c r="C501" s="193"/>
    </row>
    <row r="502" spans="1:3" x14ac:dyDescent="0.25">
      <c r="A502" s="18">
        <v>43963</v>
      </c>
      <c r="B502" s="193" t="s">
        <v>198</v>
      </c>
      <c r="C502" s="193"/>
    </row>
    <row r="503" spans="1:3" x14ac:dyDescent="0.25">
      <c r="A503" s="18">
        <v>43964</v>
      </c>
      <c r="B503" s="193">
        <v>321315</v>
      </c>
      <c r="C503" s="193"/>
    </row>
    <row r="504" spans="1:3" x14ac:dyDescent="0.25">
      <c r="A504" s="18">
        <v>43965</v>
      </c>
      <c r="B504" s="193">
        <v>320593</v>
      </c>
      <c r="C504" s="193"/>
    </row>
    <row r="505" spans="1:3" x14ac:dyDescent="0.25">
      <c r="A505" s="18">
        <v>43966</v>
      </c>
      <c r="B505" s="193">
        <v>318054</v>
      </c>
      <c r="C505" s="193"/>
    </row>
    <row r="506" spans="1:3" x14ac:dyDescent="0.25">
      <c r="A506" s="18">
        <v>43967</v>
      </c>
      <c r="B506" s="193" t="s">
        <v>198</v>
      </c>
      <c r="C506" s="193"/>
    </row>
    <row r="507" spans="1:3" x14ac:dyDescent="0.25">
      <c r="A507" s="18">
        <v>43968</v>
      </c>
      <c r="B507" s="193" t="s">
        <v>198</v>
      </c>
      <c r="C507" s="193"/>
    </row>
    <row r="508" spans="1:3" x14ac:dyDescent="0.25">
      <c r="A508" s="18">
        <v>43969</v>
      </c>
      <c r="B508" s="193">
        <v>317439</v>
      </c>
      <c r="C508" s="193"/>
    </row>
    <row r="509" spans="1:3" x14ac:dyDescent="0.25">
      <c r="A509" s="18">
        <v>43970</v>
      </c>
      <c r="B509" s="193">
        <v>317721</v>
      </c>
      <c r="C509" s="193"/>
    </row>
    <row r="510" spans="1:3" x14ac:dyDescent="0.25">
      <c r="A510" s="18">
        <v>43971</v>
      </c>
      <c r="B510" s="193">
        <v>320360</v>
      </c>
      <c r="C510" s="193"/>
    </row>
    <row r="511" spans="1:3" x14ac:dyDescent="0.25">
      <c r="A511" s="18">
        <v>43972</v>
      </c>
      <c r="B511" s="193">
        <v>325000</v>
      </c>
      <c r="C511" s="193"/>
    </row>
    <row r="512" spans="1:3" x14ac:dyDescent="0.25">
      <c r="A512" s="18">
        <v>43973</v>
      </c>
      <c r="B512" s="193">
        <v>325388</v>
      </c>
      <c r="C512" s="193"/>
    </row>
    <row r="513" spans="1:3" x14ac:dyDescent="0.25">
      <c r="A513" s="18">
        <v>43974</v>
      </c>
      <c r="B513" s="193" t="s">
        <v>198</v>
      </c>
      <c r="C513" s="193"/>
    </row>
    <row r="514" spans="1:3" x14ac:dyDescent="0.25">
      <c r="A514" s="18">
        <v>43975</v>
      </c>
      <c r="B514" s="193" t="s">
        <v>198</v>
      </c>
      <c r="C514" s="193"/>
    </row>
    <row r="515" spans="1:3" x14ac:dyDescent="0.25">
      <c r="A515" s="18">
        <v>43976</v>
      </c>
      <c r="B515" s="193" t="s">
        <v>198</v>
      </c>
      <c r="C515" s="193"/>
    </row>
    <row r="516" spans="1:3" x14ac:dyDescent="0.25">
      <c r="A516" s="18">
        <v>43977</v>
      </c>
      <c r="B516" s="193" t="s">
        <v>198</v>
      </c>
      <c r="C516" s="193"/>
    </row>
    <row r="517" spans="1:3" x14ac:dyDescent="0.25">
      <c r="A517" s="18">
        <v>43978</v>
      </c>
      <c r="B517" s="193">
        <v>331250</v>
      </c>
      <c r="C517" s="193"/>
    </row>
    <row r="518" spans="1:3" x14ac:dyDescent="0.25">
      <c r="A518" s="18">
        <v>43979</v>
      </c>
      <c r="B518" s="193">
        <v>332977</v>
      </c>
      <c r="C518" s="193"/>
    </row>
    <row r="519" spans="1:3" x14ac:dyDescent="0.25">
      <c r="A519" s="18">
        <v>43980</v>
      </c>
      <c r="B519" s="193">
        <v>331201</v>
      </c>
      <c r="C519" s="193"/>
    </row>
    <row r="520" spans="1:3" x14ac:dyDescent="0.25">
      <c r="A520" s="18">
        <v>43981</v>
      </c>
      <c r="B520" s="193" t="s">
        <v>198</v>
      </c>
      <c r="C520" s="193"/>
    </row>
    <row r="521" spans="1:3" x14ac:dyDescent="0.25">
      <c r="A521" s="18">
        <v>43982</v>
      </c>
      <c r="B521" s="193" t="s">
        <v>198</v>
      </c>
      <c r="C521" s="193"/>
    </row>
    <row r="522" spans="1:3" x14ac:dyDescent="0.25">
      <c r="A522" s="18">
        <v>43983</v>
      </c>
      <c r="B522" s="193" t="s">
        <v>198</v>
      </c>
      <c r="C522" s="193">
        <v>345000</v>
      </c>
    </row>
    <row r="523" spans="1:3" x14ac:dyDescent="0.25">
      <c r="A523" s="18">
        <v>43984</v>
      </c>
      <c r="B523" s="193" t="s">
        <v>198</v>
      </c>
      <c r="C523" s="193"/>
    </row>
    <row r="524" spans="1:3" x14ac:dyDescent="0.25">
      <c r="A524" s="18">
        <v>43985</v>
      </c>
      <c r="B524" s="193">
        <v>326760</v>
      </c>
      <c r="C524" s="193"/>
    </row>
    <row r="525" spans="1:3" x14ac:dyDescent="0.25">
      <c r="A525" s="18">
        <v>43986</v>
      </c>
      <c r="B525" s="193">
        <v>347351</v>
      </c>
      <c r="C525" s="193"/>
    </row>
    <row r="526" spans="1:3" x14ac:dyDescent="0.25">
      <c r="A526" s="18">
        <v>43987</v>
      </c>
      <c r="B526" s="193">
        <v>348966</v>
      </c>
      <c r="C526" s="193"/>
    </row>
    <row r="527" spans="1:3" x14ac:dyDescent="0.25">
      <c r="A527" s="18">
        <v>43988</v>
      </c>
      <c r="B527" s="193" t="s">
        <v>198</v>
      </c>
      <c r="C527" s="193"/>
    </row>
    <row r="528" spans="1:3" x14ac:dyDescent="0.25">
      <c r="A528" s="18">
        <v>43989</v>
      </c>
      <c r="B528" s="193" t="s">
        <v>198</v>
      </c>
      <c r="C528" s="193"/>
    </row>
    <row r="529" spans="1:3" x14ac:dyDescent="0.25">
      <c r="A529" s="18">
        <v>43990</v>
      </c>
      <c r="B529" s="193">
        <v>349370</v>
      </c>
      <c r="C529" s="193"/>
    </row>
    <row r="530" spans="1:3" x14ac:dyDescent="0.25">
      <c r="A530" s="18">
        <v>43991</v>
      </c>
      <c r="B530" s="193" t="s">
        <v>198</v>
      </c>
      <c r="C530" s="193"/>
    </row>
    <row r="531" spans="1:3" x14ac:dyDescent="0.25">
      <c r="A531" s="18">
        <v>43992</v>
      </c>
      <c r="B531" s="193">
        <v>359437</v>
      </c>
      <c r="C531" s="193"/>
    </row>
    <row r="532" spans="1:3" x14ac:dyDescent="0.25">
      <c r="A532" s="18">
        <v>43993</v>
      </c>
      <c r="B532" s="193">
        <v>372761</v>
      </c>
      <c r="C532" s="193"/>
    </row>
    <row r="533" spans="1:3" x14ac:dyDescent="0.25">
      <c r="A533" s="18">
        <v>43994</v>
      </c>
      <c r="B533" s="193">
        <v>385350</v>
      </c>
      <c r="C533" s="193"/>
    </row>
    <row r="534" spans="1:3" x14ac:dyDescent="0.25">
      <c r="A534" s="18">
        <v>43995</v>
      </c>
      <c r="B534" s="193" t="s">
        <v>198</v>
      </c>
      <c r="C534" s="193"/>
    </row>
    <row r="535" spans="1:3" x14ac:dyDescent="0.25">
      <c r="A535" s="18">
        <v>43996</v>
      </c>
      <c r="B535" s="193" t="s">
        <v>198</v>
      </c>
      <c r="C535" s="193"/>
    </row>
    <row r="536" spans="1:3" x14ac:dyDescent="0.25">
      <c r="A536" s="18">
        <v>43997</v>
      </c>
      <c r="B536" s="193">
        <v>371003</v>
      </c>
      <c r="C536" s="193"/>
    </row>
    <row r="537" spans="1:3" x14ac:dyDescent="0.25">
      <c r="A537" s="18">
        <v>43998</v>
      </c>
      <c r="B537" s="193" t="s">
        <v>198</v>
      </c>
      <c r="C537" s="193"/>
    </row>
    <row r="538" spans="1:3" x14ac:dyDescent="0.25">
      <c r="A538" s="18">
        <v>43999</v>
      </c>
      <c r="B538" s="193">
        <v>349943</v>
      </c>
      <c r="C538" s="193"/>
    </row>
    <row r="539" spans="1:3" x14ac:dyDescent="0.25">
      <c r="A539" s="18">
        <v>44000</v>
      </c>
      <c r="B539" s="193">
        <v>333286</v>
      </c>
      <c r="C539" s="193"/>
    </row>
    <row r="540" spans="1:3" x14ac:dyDescent="0.25">
      <c r="A540" s="18">
        <v>44001</v>
      </c>
      <c r="B540" s="193">
        <v>349450</v>
      </c>
      <c r="C540" s="193"/>
    </row>
    <row r="541" spans="1:3" x14ac:dyDescent="0.25">
      <c r="A541" s="18">
        <v>44002</v>
      </c>
      <c r="B541" s="193" t="s">
        <v>198</v>
      </c>
      <c r="C541" s="193"/>
    </row>
    <row r="542" spans="1:3" x14ac:dyDescent="0.25">
      <c r="A542" s="18">
        <v>44003</v>
      </c>
      <c r="B542" s="193" t="s">
        <v>198</v>
      </c>
      <c r="C542" s="193"/>
    </row>
    <row r="543" spans="1:3" x14ac:dyDescent="0.25">
      <c r="A543" s="18">
        <v>44004</v>
      </c>
      <c r="B543" s="193">
        <v>392412</v>
      </c>
      <c r="C543" s="193"/>
    </row>
    <row r="544" spans="1:3" x14ac:dyDescent="0.25">
      <c r="A544" s="18">
        <v>44005</v>
      </c>
      <c r="B544" s="193">
        <v>391866</v>
      </c>
      <c r="C544" s="193"/>
    </row>
    <row r="545" spans="1:3" x14ac:dyDescent="0.25">
      <c r="A545" s="18">
        <v>44006</v>
      </c>
      <c r="B545" s="193">
        <v>393078</v>
      </c>
      <c r="C545" s="193"/>
    </row>
    <row r="546" spans="1:3" x14ac:dyDescent="0.25">
      <c r="A546" s="18">
        <v>44007</v>
      </c>
      <c r="B546" s="193" t="s">
        <v>198</v>
      </c>
      <c r="C546" s="193"/>
    </row>
    <row r="547" spans="1:3" x14ac:dyDescent="0.25">
      <c r="A547" s="18">
        <v>44008</v>
      </c>
      <c r="B547" s="193" t="s">
        <v>198</v>
      </c>
      <c r="C547" s="193"/>
    </row>
    <row r="548" spans="1:3" x14ac:dyDescent="0.25">
      <c r="A548" s="18">
        <v>44009</v>
      </c>
      <c r="B548" s="193" t="s">
        <v>198</v>
      </c>
      <c r="C548" s="193"/>
    </row>
    <row r="549" spans="1:3" x14ac:dyDescent="0.25">
      <c r="A549" s="18">
        <v>44010</v>
      </c>
      <c r="B549" s="193" t="s">
        <v>198</v>
      </c>
      <c r="C549" s="193"/>
    </row>
    <row r="550" spans="1:3" x14ac:dyDescent="0.25">
      <c r="A550" s="18">
        <v>44011</v>
      </c>
      <c r="B550" s="193">
        <v>382928</v>
      </c>
      <c r="C550" s="193"/>
    </row>
    <row r="551" spans="1:3" x14ac:dyDescent="0.25">
      <c r="A551" s="18">
        <v>44012</v>
      </c>
      <c r="B551" s="193">
        <v>384815</v>
      </c>
      <c r="C551" s="193"/>
    </row>
    <row r="552" spans="1:3" x14ac:dyDescent="0.25">
      <c r="A552" s="18">
        <v>44013</v>
      </c>
      <c r="B552" s="193">
        <v>358808</v>
      </c>
      <c r="C552" s="193">
        <v>479000</v>
      </c>
    </row>
    <row r="553" spans="1:3" x14ac:dyDescent="0.25">
      <c r="A553" s="18">
        <v>44014</v>
      </c>
      <c r="B553" s="193">
        <v>372918</v>
      </c>
      <c r="C553" s="193"/>
    </row>
    <row r="554" spans="1:3" x14ac:dyDescent="0.25">
      <c r="A554" s="18">
        <v>44015</v>
      </c>
      <c r="B554" s="193">
        <v>368347</v>
      </c>
      <c r="C554" s="193"/>
    </row>
    <row r="555" spans="1:3" x14ac:dyDescent="0.25">
      <c r="A555" s="18">
        <v>44016</v>
      </c>
      <c r="B555" s="193" t="s">
        <v>198</v>
      </c>
      <c r="C555" s="193"/>
    </row>
    <row r="556" spans="1:3" x14ac:dyDescent="0.25">
      <c r="A556" s="18">
        <v>44017</v>
      </c>
      <c r="B556" s="193" t="s">
        <v>198</v>
      </c>
      <c r="C556" s="193"/>
    </row>
    <row r="557" spans="1:3" x14ac:dyDescent="0.25">
      <c r="A557" s="18">
        <v>44018</v>
      </c>
      <c r="B557" s="193">
        <v>363182</v>
      </c>
      <c r="C557" s="193"/>
    </row>
    <row r="558" spans="1:3" x14ac:dyDescent="0.25">
      <c r="A558" s="18">
        <v>44019</v>
      </c>
      <c r="B558" s="193">
        <v>358283</v>
      </c>
      <c r="C558" s="193"/>
    </row>
    <row r="559" spans="1:3" x14ac:dyDescent="0.25">
      <c r="A559" s="18">
        <v>44020</v>
      </c>
      <c r="B559" s="193">
        <v>376757</v>
      </c>
      <c r="C559" s="193"/>
    </row>
    <row r="560" spans="1:3" x14ac:dyDescent="0.25">
      <c r="A560" s="18">
        <v>44021</v>
      </c>
      <c r="B560" s="193" t="s">
        <v>198</v>
      </c>
      <c r="C560" s="193"/>
    </row>
    <row r="561" spans="1:3" x14ac:dyDescent="0.25">
      <c r="A561" s="18">
        <v>44022</v>
      </c>
      <c r="B561" s="193">
        <v>373654</v>
      </c>
      <c r="C561" s="193"/>
    </row>
    <row r="562" spans="1:3" x14ac:dyDescent="0.25">
      <c r="A562" s="18">
        <v>44023</v>
      </c>
      <c r="B562" s="193" t="s">
        <v>198</v>
      </c>
      <c r="C562" s="193"/>
    </row>
    <row r="563" spans="1:3" x14ac:dyDescent="0.25">
      <c r="A563" s="18">
        <v>44024</v>
      </c>
      <c r="B563" s="193" t="s">
        <v>198</v>
      </c>
      <c r="C563" s="193"/>
    </row>
    <row r="564" spans="1:3" x14ac:dyDescent="0.25">
      <c r="A564" s="18">
        <v>44025</v>
      </c>
      <c r="B564" s="193">
        <v>397145</v>
      </c>
      <c r="C564" s="193"/>
    </row>
    <row r="565" spans="1:3" x14ac:dyDescent="0.25">
      <c r="A565" s="18">
        <v>44026</v>
      </c>
      <c r="B565" s="193">
        <v>394855</v>
      </c>
      <c r="C565" s="193"/>
    </row>
    <row r="566" spans="1:3" x14ac:dyDescent="0.25">
      <c r="A566" s="18">
        <v>44027</v>
      </c>
      <c r="B566" s="193">
        <v>407069</v>
      </c>
      <c r="C566" s="193"/>
    </row>
    <row r="567" spans="1:3" x14ac:dyDescent="0.25">
      <c r="A567" s="18">
        <v>44028</v>
      </c>
      <c r="B567" s="193" t="s">
        <v>198</v>
      </c>
      <c r="C567" s="193"/>
    </row>
    <row r="568" spans="1:3" x14ac:dyDescent="0.25">
      <c r="A568" s="18">
        <v>44029</v>
      </c>
      <c r="B568" s="193" t="s">
        <v>198</v>
      </c>
      <c r="C568" s="193"/>
    </row>
    <row r="569" spans="1:3" x14ac:dyDescent="0.25">
      <c r="A569" s="18">
        <v>44030</v>
      </c>
      <c r="B569" s="193" t="s">
        <v>198</v>
      </c>
      <c r="C569" s="193"/>
    </row>
    <row r="570" spans="1:3" x14ac:dyDescent="0.25">
      <c r="A570" s="18">
        <v>44031</v>
      </c>
      <c r="B570" s="193" t="s">
        <v>198</v>
      </c>
      <c r="C570" s="193"/>
    </row>
    <row r="571" spans="1:3" x14ac:dyDescent="0.25">
      <c r="A571" s="18">
        <v>44032</v>
      </c>
      <c r="B571" s="193">
        <v>389087</v>
      </c>
      <c r="C571" s="193"/>
    </row>
    <row r="572" spans="1:3" x14ac:dyDescent="0.25">
      <c r="A572" s="18">
        <v>44033</v>
      </c>
      <c r="B572" s="193">
        <v>398394</v>
      </c>
      <c r="C572" s="193"/>
    </row>
    <row r="573" spans="1:3" x14ac:dyDescent="0.25">
      <c r="A573" s="18">
        <v>44034</v>
      </c>
      <c r="B573" s="193">
        <v>398022</v>
      </c>
      <c r="C573" s="193"/>
    </row>
    <row r="574" spans="1:3" x14ac:dyDescent="0.25">
      <c r="A574" s="18">
        <v>44035</v>
      </c>
      <c r="B574" s="193">
        <v>399098</v>
      </c>
      <c r="C574" s="193"/>
    </row>
    <row r="575" spans="1:3" x14ac:dyDescent="0.25">
      <c r="A575" s="18">
        <v>44036</v>
      </c>
      <c r="B575" s="193">
        <v>408895</v>
      </c>
      <c r="C575" s="193"/>
    </row>
    <row r="576" spans="1:3" x14ac:dyDescent="0.25">
      <c r="A576" s="18">
        <v>44037</v>
      </c>
      <c r="B576" s="193" t="s">
        <v>198</v>
      </c>
      <c r="C576" s="193"/>
    </row>
    <row r="577" spans="1:3" x14ac:dyDescent="0.25">
      <c r="A577" s="18">
        <v>44038</v>
      </c>
      <c r="B577" s="193" t="s">
        <v>198</v>
      </c>
      <c r="C577" s="193"/>
    </row>
    <row r="578" spans="1:3" x14ac:dyDescent="0.25">
      <c r="A578" s="18">
        <v>44039</v>
      </c>
      <c r="B578" s="193">
        <v>387923</v>
      </c>
      <c r="C578" s="193"/>
    </row>
    <row r="579" spans="1:3" x14ac:dyDescent="0.25">
      <c r="A579" s="18">
        <v>44040</v>
      </c>
      <c r="B579" s="193">
        <v>390292</v>
      </c>
      <c r="C579" s="193"/>
    </row>
    <row r="580" spans="1:3" x14ac:dyDescent="0.25">
      <c r="A580" s="18">
        <v>44041</v>
      </c>
      <c r="B580" s="193">
        <v>393101</v>
      </c>
      <c r="C580" s="193"/>
    </row>
    <row r="581" spans="1:3" x14ac:dyDescent="0.25">
      <c r="A581" s="18">
        <v>44042</v>
      </c>
      <c r="B581" s="193">
        <v>395285</v>
      </c>
      <c r="C581" s="193"/>
    </row>
    <row r="582" spans="1:3" x14ac:dyDescent="0.25">
      <c r="A582" s="18">
        <v>44043</v>
      </c>
      <c r="B582" s="193">
        <v>424040</v>
      </c>
      <c r="C582" s="193"/>
    </row>
    <row r="583" spans="1:3" x14ac:dyDescent="0.25">
      <c r="A583" s="18">
        <v>44044</v>
      </c>
      <c r="B583" s="193" t="s">
        <v>198</v>
      </c>
      <c r="C583" s="193">
        <v>504000</v>
      </c>
    </row>
    <row r="584" spans="1:3" x14ac:dyDescent="0.25">
      <c r="A584" s="18">
        <v>44045</v>
      </c>
      <c r="B584" s="193" t="s">
        <v>198</v>
      </c>
      <c r="C584" s="193"/>
    </row>
    <row r="585" spans="1:3" x14ac:dyDescent="0.25">
      <c r="A585" s="18">
        <v>44046</v>
      </c>
      <c r="B585" s="193" t="s">
        <v>198</v>
      </c>
      <c r="C585" s="193"/>
    </row>
    <row r="586" spans="1:3" x14ac:dyDescent="0.25">
      <c r="A586" s="18">
        <v>44047</v>
      </c>
      <c r="B586" s="193" t="s">
        <v>198</v>
      </c>
      <c r="C586" s="193"/>
    </row>
    <row r="587" spans="1:3" x14ac:dyDescent="0.25">
      <c r="A587" s="18">
        <v>44048</v>
      </c>
      <c r="B587" s="193" t="s">
        <v>198</v>
      </c>
      <c r="C587" s="193"/>
    </row>
    <row r="588" spans="1:3" x14ac:dyDescent="0.25">
      <c r="A588" s="18">
        <v>44049</v>
      </c>
      <c r="B588" s="193" t="s">
        <v>198</v>
      </c>
      <c r="C588" s="193"/>
    </row>
    <row r="589" spans="1:3" x14ac:dyDescent="0.25">
      <c r="A589" s="18">
        <v>44050</v>
      </c>
      <c r="B589" s="193" t="s">
        <v>198</v>
      </c>
      <c r="C589" s="193"/>
    </row>
    <row r="590" spans="1:3" x14ac:dyDescent="0.25">
      <c r="A590" s="18">
        <v>44051</v>
      </c>
      <c r="B590" s="193" t="s">
        <v>198</v>
      </c>
      <c r="C590" s="193"/>
    </row>
    <row r="591" spans="1:3" x14ac:dyDescent="0.25">
      <c r="A591" s="18">
        <v>44052</v>
      </c>
      <c r="B591" s="193" t="s">
        <v>198</v>
      </c>
      <c r="C591" s="193"/>
    </row>
    <row r="592" spans="1:3" x14ac:dyDescent="0.25">
      <c r="A592" s="18">
        <v>44053</v>
      </c>
      <c r="B592" s="193">
        <v>501032</v>
      </c>
      <c r="C592" s="193"/>
    </row>
    <row r="593" spans="1:3" x14ac:dyDescent="0.25">
      <c r="A593" s="18">
        <v>44054</v>
      </c>
      <c r="B593" s="193">
        <v>504698</v>
      </c>
      <c r="C593" s="193"/>
    </row>
    <row r="594" spans="1:3" x14ac:dyDescent="0.25">
      <c r="A594" s="18">
        <v>44055</v>
      </c>
      <c r="B594" s="193">
        <v>493010</v>
      </c>
      <c r="C594" s="193"/>
    </row>
    <row r="595" spans="1:3" x14ac:dyDescent="0.25">
      <c r="A595" s="18">
        <v>44056</v>
      </c>
      <c r="B595" s="193">
        <v>497946</v>
      </c>
      <c r="C595" s="193"/>
    </row>
    <row r="596" spans="1:3" x14ac:dyDescent="0.25">
      <c r="A596" s="18">
        <v>44057</v>
      </c>
      <c r="B596" s="193">
        <v>503417</v>
      </c>
      <c r="C596" s="193"/>
    </row>
    <row r="597" spans="1:3" x14ac:dyDescent="0.25">
      <c r="A597" s="18">
        <v>44058</v>
      </c>
      <c r="B597" s="193" t="s">
        <v>198</v>
      </c>
      <c r="C597" s="193"/>
    </row>
    <row r="598" spans="1:3" x14ac:dyDescent="0.25">
      <c r="A598" s="18">
        <v>44059</v>
      </c>
      <c r="B598" s="193" t="s">
        <v>198</v>
      </c>
      <c r="C598" s="193"/>
    </row>
    <row r="599" spans="1:3" x14ac:dyDescent="0.25">
      <c r="A599" s="18">
        <v>44060</v>
      </c>
      <c r="B599" s="193">
        <v>496187</v>
      </c>
      <c r="C599" s="193"/>
    </row>
    <row r="600" spans="1:3" x14ac:dyDescent="0.25">
      <c r="A600" s="18">
        <v>44061</v>
      </c>
      <c r="B600" s="193">
        <v>499823</v>
      </c>
      <c r="C600" s="193"/>
    </row>
    <row r="601" spans="1:3" x14ac:dyDescent="0.25">
      <c r="A601" s="18">
        <v>44062</v>
      </c>
      <c r="B601" s="193">
        <v>494504</v>
      </c>
      <c r="C601" s="193"/>
    </row>
    <row r="602" spans="1:3" x14ac:dyDescent="0.25">
      <c r="A602" s="18">
        <v>44063</v>
      </c>
      <c r="B602" s="193">
        <v>485225</v>
      </c>
      <c r="C602" s="193"/>
    </row>
    <row r="603" spans="1:3" x14ac:dyDescent="0.25">
      <c r="A603" s="18">
        <v>44064</v>
      </c>
      <c r="B603" s="193">
        <v>500281</v>
      </c>
      <c r="C603" s="193"/>
    </row>
    <row r="604" spans="1:3" x14ac:dyDescent="0.25">
      <c r="A604" s="18">
        <v>44065</v>
      </c>
      <c r="B604" s="193" t="s">
        <v>198</v>
      </c>
      <c r="C604" s="193"/>
    </row>
    <row r="605" spans="1:3" x14ac:dyDescent="0.25">
      <c r="A605" s="18">
        <v>44066</v>
      </c>
      <c r="B605" s="193" t="s">
        <v>198</v>
      </c>
      <c r="C605" s="193"/>
    </row>
    <row r="606" spans="1:3" x14ac:dyDescent="0.25">
      <c r="A606" s="18">
        <v>44067</v>
      </c>
      <c r="B606" s="193">
        <v>485662</v>
      </c>
      <c r="C606" s="193"/>
    </row>
    <row r="607" spans="1:3" x14ac:dyDescent="0.25">
      <c r="A607" s="18">
        <v>44068</v>
      </c>
      <c r="B607" s="193">
        <v>499824</v>
      </c>
      <c r="C607" s="193"/>
    </row>
    <row r="608" spans="1:3" x14ac:dyDescent="0.25">
      <c r="A608" s="18">
        <v>44069</v>
      </c>
      <c r="B608" s="193">
        <v>515850</v>
      </c>
      <c r="C608" s="193"/>
    </row>
    <row r="609" spans="1:8" x14ac:dyDescent="0.25">
      <c r="A609" s="18">
        <v>44070</v>
      </c>
      <c r="B609" s="193">
        <v>516666</v>
      </c>
      <c r="C609" s="193"/>
    </row>
    <row r="610" spans="1:8" x14ac:dyDescent="0.25">
      <c r="A610" s="18">
        <v>44071</v>
      </c>
      <c r="B610" s="193">
        <v>508332</v>
      </c>
      <c r="C610" s="193"/>
    </row>
    <row r="611" spans="1:8" x14ac:dyDescent="0.25">
      <c r="A611" s="18">
        <v>44072</v>
      </c>
      <c r="B611" s="193" t="s">
        <v>198</v>
      </c>
      <c r="C611" s="193"/>
    </row>
    <row r="612" spans="1:8" x14ac:dyDescent="0.25">
      <c r="A612" s="18">
        <v>44073</v>
      </c>
      <c r="B612" s="193" t="s">
        <v>198</v>
      </c>
      <c r="C612" s="193"/>
    </row>
    <row r="613" spans="1:8" x14ac:dyDescent="0.25">
      <c r="A613" s="18">
        <v>44074</v>
      </c>
      <c r="B613" s="193" t="s">
        <v>198</v>
      </c>
      <c r="C613" s="193"/>
    </row>
    <row r="614" spans="1:8" x14ac:dyDescent="0.25">
      <c r="A614" s="18">
        <v>44075</v>
      </c>
      <c r="B614" s="193">
        <v>519356</v>
      </c>
      <c r="C614" s="193">
        <v>541000</v>
      </c>
    </row>
    <row r="615" spans="1:8" x14ac:dyDescent="0.25">
      <c r="A615" s="18">
        <v>44076</v>
      </c>
      <c r="B615" s="193">
        <v>512338</v>
      </c>
      <c r="C615" s="193"/>
    </row>
    <row r="616" spans="1:8" x14ac:dyDescent="0.25">
      <c r="A616" s="18">
        <v>44077</v>
      </c>
      <c r="B616" s="193">
        <v>470754</v>
      </c>
      <c r="C616" s="193"/>
    </row>
    <row r="617" spans="1:8" x14ac:dyDescent="0.25">
      <c r="A617" s="18">
        <v>44078</v>
      </c>
      <c r="B617" s="193">
        <v>469756</v>
      </c>
      <c r="C617" s="193"/>
    </row>
    <row r="618" spans="1:8" x14ac:dyDescent="0.25">
      <c r="A618" s="18">
        <v>44079</v>
      </c>
      <c r="B618" s="193" t="s">
        <v>198</v>
      </c>
      <c r="C618" s="193"/>
    </row>
    <row r="619" spans="1:8" x14ac:dyDescent="0.25">
      <c r="A619" s="18">
        <v>44080</v>
      </c>
      <c r="B619" s="193" t="s">
        <v>198</v>
      </c>
      <c r="C619" s="193"/>
    </row>
    <row r="620" spans="1:8" x14ac:dyDescent="0.25">
      <c r="A620" s="18">
        <v>44081</v>
      </c>
      <c r="B620" s="193">
        <v>466860</v>
      </c>
      <c r="C620" s="193"/>
    </row>
    <row r="621" spans="1:8" x14ac:dyDescent="0.25">
      <c r="A621" s="18">
        <v>44082</v>
      </c>
      <c r="B621" s="193">
        <v>475673</v>
      </c>
      <c r="C621" s="193"/>
      <c r="G621" s="68"/>
      <c r="H621" s="69"/>
    </row>
    <row r="622" spans="1:8" x14ac:dyDescent="0.25">
      <c r="A622" s="18">
        <v>44083</v>
      </c>
      <c r="B622" s="193">
        <v>495689</v>
      </c>
      <c r="C622" s="193"/>
      <c r="G622" s="68"/>
      <c r="H622" s="69"/>
    </row>
    <row r="623" spans="1:8" x14ac:dyDescent="0.25">
      <c r="A623" s="18">
        <v>44084</v>
      </c>
      <c r="B623" s="193">
        <v>486021</v>
      </c>
      <c r="C623" s="193"/>
    </row>
    <row r="624" spans="1:8" x14ac:dyDescent="0.25">
      <c r="A624" s="18">
        <v>44085</v>
      </c>
      <c r="B624" s="193">
        <v>454760</v>
      </c>
      <c r="C624" s="193"/>
    </row>
    <row r="625" spans="1:3" x14ac:dyDescent="0.25">
      <c r="A625" s="18">
        <v>44086</v>
      </c>
      <c r="B625" s="193" t="s">
        <v>198</v>
      </c>
      <c r="C625" s="193"/>
    </row>
    <row r="626" spans="1:3" x14ac:dyDescent="0.25">
      <c r="A626" s="18">
        <v>44087</v>
      </c>
      <c r="B626" s="193" t="s">
        <v>198</v>
      </c>
      <c r="C626" s="193"/>
    </row>
    <row r="627" spans="1:3" x14ac:dyDescent="0.25">
      <c r="A627" s="18">
        <v>44088</v>
      </c>
      <c r="B627" s="193">
        <v>510939</v>
      </c>
      <c r="C627" s="193"/>
    </row>
    <row r="628" spans="1:3" x14ac:dyDescent="0.25">
      <c r="A628" s="18">
        <v>44089</v>
      </c>
      <c r="B628" s="193">
        <v>513795</v>
      </c>
      <c r="C628" s="193"/>
    </row>
    <row r="629" spans="1:3" x14ac:dyDescent="0.25">
      <c r="A629" s="18">
        <v>44090</v>
      </c>
      <c r="B629" s="193">
        <v>521348</v>
      </c>
      <c r="C629" s="193"/>
    </row>
    <row r="630" spans="1:3" x14ac:dyDescent="0.25">
      <c r="A630" s="18">
        <v>44091</v>
      </c>
      <c r="B630" s="193">
        <v>525946</v>
      </c>
      <c r="C630" s="193"/>
    </row>
    <row r="631" spans="1:3" x14ac:dyDescent="0.25">
      <c r="A631" s="18">
        <v>44092</v>
      </c>
      <c r="B631" s="193">
        <v>511813</v>
      </c>
      <c r="C631" s="193"/>
    </row>
    <row r="632" spans="1:3" x14ac:dyDescent="0.25">
      <c r="A632" s="18">
        <v>44093</v>
      </c>
      <c r="B632" s="193" t="s">
        <v>198</v>
      </c>
      <c r="C632" s="193"/>
    </row>
    <row r="633" spans="1:3" x14ac:dyDescent="0.25">
      <c r="A633" s="18">
        <v>44094</v>
      </c>
      <c r="B633" s="193" t="s">
        <v>198</v>
      </c>
      <c r="C633" s="193"/>
    </row>
    <row r="634" spans="1:3" x14ac:dyDescent="0.25">
      <c r="A634" s="18">
        <v>44095</v>
      </c>
      <c r="B634" s="193" t="s">
        <v>198</v>
      </c>
      <c r="C634" s="193"/>
    </row>
    <row r="635" spans="1:3" x14ac:dyDescent="0.25">
      <c r="A635" s="18">
        <v>44096</v>
      </c>
      <c r="B635" s="193">
        <v>534180</v>
      </c>
      <c r="C635" s="193"/>
    </row>
    <row r="636" spans="1:3" x14ac:dyDescent="0.25">
      <c r="A636" s="18">
        <v>44097</v>
      </c>
      <c r="B636" s="193">
        <v>534015</v>
      </c>
      <c r="C636" s="193"/>
    </row>
    <row r="637" spans="1:3" x14ac:dyDescent="0.25">
      <c r="A637" s="18">
        <v>44098</v>
      </c>
      <c r="B637" s="193">
        <v>533398</v>
      </c>
      <c r="C637" s="193"/>
    </row>
    <row r="638" spans="1:3" x14ac:dyDescent="0.25">
      <c r="A638" s="18">
        <v>44099</v>
      </c>
      <c r="B638" s="193">
        <v>547584</v>
      </c>
      <c r="C638" s="193"/>
    </row>
    <row r="639" spans="1:3" x14ac:dyDescent="0.25">
      <c r="A639" s="18">
        <v>44100</v>
      </c>
      <c r="B639" s="193" t="s">
        <v>198</v>
      </c>
      <c r="C639" s="193"/>
    </row>
    <row r="640" spans="1:3" x14ac:dyDescent="0.25">
      <c r="A640" s="18">
        <v>44101</v>
      </c>
      <c r="B640" s="193" t="s">
        <v>198</v>
      </c>
      <c r="C640" s="193"/>
    </row>
    <row r="641" spans="1:3" x14ac:dyDescent="0.25">
      <c r="A641" s="18">
        <v>44102</v>
      </c>
      <c r="B641" s="193">
        <v>553022</v>
      </c>
      <c r="C641" s="193"/>
    </row>
    <row r="642" spans="1:3" x14ac:dyDescent="0.25">
      <c r="A642" s="18">
        <v>44103</v>
      </c>
      <c r="B642" s="193">
        <v>560766</v>
      </c>
      <c r="C642" s="193"/>
    </row>
    <row r="643" spans="1:3" x14ac:dyDescent="0.25">
      <c r="A643" s="18">
        <v>44104</v>
      </c>
      <c r="B643" s="193">
        <v>561658</v>
      </c>
      <c r="C643" s="193"/>
    </row>
    <row r="644" spans="1:3" x14ac:dyDescent="0.25">
      <c r="A644" s="18">
        <v>44105</v>
      </c>
      <c r="B644" s="193">
        <v>590478</v>
      </c>
      <c r="C644" s="72">
        <v>635000</v>
      </c>
    </row>
    <row r="645" spans="1:3" x14ac:dyDescent="0.25">
      <c r="A645" s="18">
        <v>44106</v>
      </c>
      <c r="B645" s="193">
        <v>581241</v>
      </c>
      <c r="C645" s="193"/>
    </row>
    <row r="646" spans="1:3" x14ac:dyDescent="0.25">
      <c r="A646" s="18">
        <v>44107</v>
      </c>
      <c r="B646" s="193" t="s">
        <v>198</v>
      </c>
      <c r="C646" s="193"/>
    </row>
    <row r="647" spans="1:3" x14ac:dyDescent="0.25">
      <c r="A647" s="18">
        <v>44108</v>
      </c>
      <c r="B647" s="193" t="s">
        <v>198</v>
      </c>
      <c r="C647" s="193"/>
    </row>
    <row r="648" spans="1:3" x14ac:dyDescent="0.25">
      <c r="A648" s="18">
        <v>44109</v>
      </c>
      <c r="B648" s="193">
        <v>575716</v>
      </c>
      <c r="C648" s="193"/>
    </row>
    <row r="649" spans="1:3" x14ac:dyDescent="0.25">
      <c r="A649" s="18">
        <v>44110</v>
      </c>
      <c r="B649" s="193">
        <v>565090</v>
      </c>
      <c r="C649" s="193"/>
    </row>
    <row r="650" spans="1:3" x14ac:dyDescent="0.25">
      <c r="A650" s="18">
        <v>44111</v>
      </c>
      <c r="B650" s="193">
        <v>578411</v>
      </c>
      <c r="C650" s="193"/>
    </row>
    <row r="651" spans="1:3" x14ac:dyDescent="0.25">
      <c r="A651" s="18">
        <v>44112</v>
      </c>
      <c r="B651" s="193">
        <v>575158</v>
      </c>
      <c r="C651" s="193"/>
    </row>
    <row r="652" spans="1:3" x14ac:dyDescent="0.25">
      <c r="A652" s="18">
        <v>44113</v>
      </c>
      <c r="B652" s="193" t="s">
        <v>198</v>
      </c>
      <c r="C652" s="193"/>
    </row>
    <row r="653" spans="1:3" x14ac:dyDescent="0.25">
      <c r="A653" s="18">
        <v>44114</v>
      </c>
      <c r="B653" s="193" t="s">
        <v>198</v>
      </c>
      <c r="C653" s="193"/>
    </row>
    <row r="654" spans="1:3" x14ac:dyDescent="0.25">
      <c r="A654" s="18">
        <v>44115</v>
      </c>
      <c r="B654" s="193" t="s">
        <v>198</v>
      </c>
      <c r="C654" s="193"/>
    </row>
    <row r="655" spans="1:3" x14ac:dyDescent="0.25">
      <c r="A655" s="18">
        <v>44116</v>
      </c>
      <c r="B655" s="193">
        <v>585166</v>
      </c>
      <c r="C655" s="193"/>
    </row>
    <row r="656" spans="1:3" x14ac:dyDescent="0.25">
      <c r="A656" s="18">
        <v>44117</v>
      </c>
      <c r="B656" s="193">
        <v>587395</v>
      </c>
      <c r="C656" s="193"/>
    </row>
    <row r="657" spans="1:11" x14ac:dyDescent="0.25">
      <c r="A657" s="18">
        <v>44118</v>
      </c>
      <c r="B657" s="193">
        <v>584597</v>
      </c>
      <c r="C657" s="193"/>
    </row>
    <row r="658" spans="1:11" x14ac:dyDescent="0.25">
      <c r="A658" s="18">
        <v>44119</v>
      </c>
      <c r="B658" s="193">
        <v>606213</v>
      </c>
      <c r="C658" s="193"/>
    </row>
    <row r="659" spans="1:11" x14ac:dyDescent="0.25">
      <c r="A659" s="18">
        <v>44120</v>
      </c>
      <c r="B659" s="193">
        <v>610023</v>
      </c>
      <c r="C659" s="193"/>
    </row>
    <row r="660" spans="1:11" x14ac:dyDescent="0.25">
      <c r="A660" s="18">
        <v>44121</v>
      </c>
      <c r="B660" s="193" t="s">
        <v>198</v>
      </c>
      <c r="C660" s="193"/>
    </row>
    <row r="661" spans="1:11" x14ac:dyDescent="0.25">
      <c r="A661" s="18">
        <v>44122</v>
      </c>
      <c r="B661" s="193" t="s">
        <v>198</v>
      </c>
      <c r="C661" s="193"/>
    </row>
    <row r="662" spans="1:11" x14ac:dyDescent="0.25">
      <c r="A662" s="18">
        <v>44123</v>
      </c>
      <c r="B662" s="193">
        <v>595541</v>
      </c>
      <c r="C662" s="193"/>
    </row>
    <row r="663" spans="1:11" x14ac:dyDescent="0.25">
      <c r="A663" s="18">
        <v>44124</v>
      </c>
      <c r="B663" s="193">
        <v>607500</v>
      </c>
      <c r="C663" s="193"/>
    </row>
    <row r="664" spans="1:11" x14ac:dyDescent="0.25">
      <c r="A664" s="18">
        <v>44125</v>
      </c>
      <c r="B664" s="193">
        <v>631062</v>
      </c>
      <c r="C664" s="193"/>
    </row>
    <row r="665" spans="1:11" x14ac:dyDescent="0.25">
      <c r="A665" s="18">
        <v>44126</v>
      </c>
      <c r="B665" s="193">
        <v>654517</v>
      </c>
      <c r="C665" s="193"/>
    </row>
    <row r="666" spans="1:11" x14ac:dyDescent="0.25">
      <c r="A666" s="18">
        <v>44127</v>
      </c>
      <c r="B666" s="193">
        <v>651433</v>
      </c>
      <c r="C666" s="193"/>
    </row>
    <row r="667" spans="1:11" x14ac:dyDescent="0.25">
      <c r="A667" s="18">
        <v>44128</v>
      </c>
      <c r="B667" s="193" t="s">
        <v>198</v>
      </c>
      <c r="C667" s="193"/>
    </row>
    <row r="668" spans="1:11" x14ac:dyDescent="0.25">
      <c r="A668" s="18">
        <v>44129</v>
      </c>
      <c r="B668" s="193" t="s">
        <v>198</v>
      </c>
      <c r="C668" s="193"/>
    </row>
    <row r="669" spans="1:11" x14ac:dyDescent="0.25">
      <c r="A669" s="18">
        <v>44130</v>
      </c>
      <c r="B669" s="193">
        <v>647336</v>
      </c>
      <c r="C669" s="193"/>
    </row>
    <row r="670" spans="1:11" x14ac:dyDescent="0.25">
      <c r="A670" s="18">
        <v>44131</v>
      </c>
      <c r="B670" s="193">
        <v>647895</v>
      </c>
      <c r="C670" s="193"/>
      <c r="G670" s="70"/>
      <c r="H670" s="71"/>
      <c r="K670" s="18"/>
    </row>
    <row r="671" spans="1:11" x14ac:dyDescent="0.25">
      <c r="A671" s="18">
        <v>44132</v>
      </c>
      <c r="B671" s="193">
        <v>641898</v>
      </c>
      <c r="C671" s="193"/>
      <c r="G671" s="70"/>
      <c r="H671" s="71"/>
      <c r="K671" s="18"/>
    </row>
    <row r="672" spans="1:11" x14ac:dyDescent="0.25">
      <c r="A672" s="18">
        <v>44133</v>
      </c>
      <c r="B672" s="193">
        <v>651270</v>
      </c>
      <c r="C672" s="193"/>
      <c r="G672" s="70"/>
      <c r="H672" s="71"/>
      <c r="K672" s="18"/>
    </row>
    <row r="673" spans="1:11" x14ac:dyDescent="0.25">
      <c r="A673" s="18">
        <v>44134</v>
      </c>
      <c r="B673" s="193">
        <v>650368</v>
      </c>
      <c r="C673" s="193"/>
      <c r="G673" s="70"/>
      <c r="H673" s="71"/>
      <c r="K673" s="18"/>
    </row>
    <row r="674" spans="1:11" x14ac:dyDescent="0.25">
      <c r="A674" s="18">
        <v>44135</v>
      </c>
      <c r="B674" s="193" t="s">
        <v>198</v>
      </c>
      <c r="C674" s="193"/>
      <c r="G674" s="70"/>
      <c r="H674" s="71"/>
      <c r="K674" s="18"/>
    </row>
    <row r="675" spans="1:11" x14ac:dyDescent="0.25">
      <c r="A675" s="18">
        <v>44136</v>
      </c>
      <c r="B675" s="193" t="s">
        <v>198</v>
      </c>
      <c r="C675" s="72">
        <v>567000</v>
      </c>
      <c r="G675" s="70"/>
      <c r="H675" s="71"/>
      <c r="K675" s="18"/>
    </row>
    <row r="676" spans="1:11" x14ac:dyDescent="0.25">
      <c r="A676" s="18">
        <v>44137</v>
      </c>
      <c r="B676" s="193">
        <v>615257</v>
      </c>
      <c r="C676" s="193"/>
      <c r="G676" s="70"/>
      <c r="H676" s="71"/>
      <c r="K676" s="18"/>
    </row>
    <row r="677" spans="1:11" x14ac:dyDescent="0.25">
      <c r="A677" s="18">
        <v>44138</v>
      </c>
      <c r="B677" s="193" t="s">
        <v>198</v>
      </c>
      <c r="C677" s="193"/>
      <c r="G677" s="70"/>
      <c r="H677" s="71"/>
      <c r="K677" s="18"/>
    </row>
    <row r="678" spans="1:11" x14ac:dyDescent="0.25">
      <c r="A678" s="18">
        <v>44139</v>
      </c>
      <c r="B678" s="193">
        <v>609902</v>
      </c>
      <c r="C678" s="193"/>
      <c r="G678" s="70"/>
      <c r="H678" s="71"/>
      <c r="K678" s="18"/>
    </row>
    <row r="679" spans="1:11" x14ac:dyDescent="0.25">
      <c r="A679" s="18">
        <v>44140</v>
      </c>
      <c r="B679" s="193">
        <v>617641</v>
      </c>
      <c r="C679" s="193"/>
      <c r="G679" s="70"/>
      <c r="H679" s="71"/>
      <c r="K679" s="18"/>
    </row>
    <row r="680" spans="1:11" x14ac:dyDescent="0.25">
      <c r="A680" s="18">
        <v>44141</v>
      </c>
      <c r="B680" s="193">
        <v>617605</v>
      </c>
      <c r="C680" s="193"/>
      <c r="G680" s="70"/>
      <c r="H680" s="71"/>
      <c r="K680" s="18"/>
    </row>
    <row r="681" spans="1:11" x14ac:dyDescent="0.25">
      <c r="A681" s="18">
        <v>44142</v>
      </c>
      <c r="B681" s="193" t="s">
        <v>198</v>
      </c>
      <c r="C681" s="193"/>
      <c r="G681" s="70"/>
      <c r="H681" s="71"/>
      <c r="K681" s="18"/>
    </row>
    <row r="682" spans="1:11" x14ac:dyDescent="0.25">
      <c r="A682" s="18">
        <v>44143</v>
      </c>
      <c r="B682" s="193" t="s">
        <v>198</v>
      </c>
      <c r="C682" s="193"/>
      <c r="G682" s="70"/>
      <c r="H682" s="71"/>
      <c r="K682" s="18"/>
    </row>
    <row r="683" spans="1:11" x14ac:dyDescent="0.25">
      <c r="A683" s="18">
        <v>44144</v>
      </c>
      <c r="B683" s="193">
        <v>623131</v>
      </c>
      <c r="C683" s="193"/>
      <c r="G683" s="70"/>
      <c r="H683" s="71"/>
      <c r="K683" s="18"/>
    </row>
    <row r="684" spans="1:11" x14ac:dyDescent="0.25">
      <c r="A684" s="18">
        <v>44145</v>
      </c>
      <c r="B684" s="193">
        <v>627640</v>
      </c>
      <c r="C684" s="193"/>
      <c r="G684" s="70"/>
      <c r="H684" s="71"/>
      <c r="K684" s="18"/>
    </row>
    <row r="685" spans="1:11" x14ac:dyDescent="0.25">
      <c r="A685" s="18">
        <v>44146</v>
      </c>
      <c r="B685" s="193">
        <v>629050</v>
      </c>
      <c r="C685" s="193"/>
      <c r="G685" s="70"/>
      <c r="H685" s="71"/>
      <c r="K685" s="18"/>
    </row>
    <row r="686" spans="1:11" x14ac:dyDescent="0.25">
      <c r="A686" s="18">
        <v>44147</v>
      </c>
      <c r="B686" s="193">
        <v>632060</v>
      </c>
      <c r="C686" s="193"/>
      <c r="G686" s="70"/>
      <c r="H686" s="71"/>
      <c r="K686" s="18"/>
    </row>
    <row r="687" spans="1:11" x14ac:dyDescent="0.25">
      <c r="A687" s="18">
        <v>44148</v>
      </c>
      <c r="B687" s="193">
        <v>639408</v>
      </c>
      <c r="C687" s="193"/>
      <c r="G687" s="70"/>
      <c r="H687" s="71"/>
      <c r="K687" s="18"/>
    </row>
    <row r="688" spans="1:11" x14ac:dyDescent="0.25">
      <c r="A688" s="18">
        <v>44149</v>
      </c>
      <c r="B688" s="193" t="s">
        <v>198</v>
      </c>
      <c r="C688" s="193"/>
      <c r="G688" s="70"/>
      <c r="H688" s="71"/>
      <c r="K688" s="18"/>
    </row>
    <row r="689" spans="1:11" x14ac:dyDescent="0.25">
      <c r="A689" s="18">
        <v>44150</v>
      </c>
      <c r="B689" s="193" t="s">
        <v>198</v>
      </c>
      <c r="C689" s="193"/>
      <c r="G689" s="70"/>
      <c r="H689" s="71"/>
      <c r="K689" s="18"/>
    </row>
    <row r="690" spans="1:11" x14ac:dyDescent="0.25">
      <c r="A690" s="18">
        <v>44151</v>
      </c>
      <c r="B690" s="193">
        <v>638193</v>
      </c>
      <c r="C690" s="193"/>
      <c r="G690" s="70"/>
      <c r="H690" s="71"/>
      <c r="K690" s="18"/>
    </row>
    <row r="691" spans="1:11" x14ac:dyDescent="0.25">
      <c r="A691" s="18">
        <v>44152</v>
      </c>
      <c r="B691" s="193">
        <v>648501</v>
      </c>
      <c r="C691" s="193"/>
      <c r="G691" s="70"/>
      <c r="H691" s="71"/>
      <c r="K691" s="18"/>
    </row>
    <row r="692" spans="1:11" x14ac:dyDescent="0.25">
      <c r="A692" s="18">
        <v>44153</v>
      </c>
      <c r="B692" s="193">
        <v>652057</v>
      </c>
      <c r="C692" s="193"/>
      <c r="G692" s="70"/>
      <c r="H692" s="71"/>
      <c r="K692" s="18"/>
    </row>
    <row r="693" spans="1:11" x14ac:dyDescent="0.25">
      <c r="A693" s="18">
        <v>44154</v>
      </c>
      <c r="B693" s="193">
        <v>648485</v>
      </c>
      <c r="C693" s="193"/>
      <c r="G693" s="70"/>
      <c r="H693" s="71"/>
      <c r="K693" s="18"/>
    </row>
    <row r="694" spans="1:11" x14ac:dyDescent="0.25">
      <c r="A694" s="18">
        <v>44155</v>
      </c>
      <c r="B694" s="193" t="s">
        <v>198</v>
      </c>
      <c r="C694" s="193"/>
      <c r="G694" s="70"/>
      <c r="H694" s="71"/>
      <c r="K694" s="18"/>
    </row>
    <row r="695" spans="1:11" x14ac:dyDescent="0.25">
      <c r="A695" s="18">
        <v>44156</v>
      </c>
      <c r="B695" s="193" t="s">
        <v>198</v>
      </c>
      <c r="C695" s="193"/>
      <c r="G695" s="70"/>
      <c r="H695" s="71"/>
      <c r="K695" s="18"/>
    </row>
    <row r="696" spans="1:11" x14ac:dyDescent="0.25">
      <c r="A696" s="18">
        <v>44157</v>
      </c>
      <c r="B696" s="193" t="s">
        <v>198</v>
      </c>
      <c r="C696" s="193"/>
      <c r="G696" s="70"/>
      <c r="H696" s="71"/>
      <c r="K696" s="18"/>
    </row>
    <row r="697" spans="1:11" x14ac:dyDescent="0.25">
      <c r="A697" s="18">
        <v>44158</v>
      </c>
      <c r="B697" s="193">
        <v>668379</v>
      </c>
      <c r="C697" s="193"/>
      <c r="G697" s="70"/>
      <c r="H697" s="71"/>
      <c r="K697" s="18"/>
    </row>
    <row r="698" spans="1:11" x14ac:dyDescent="0.25">
      <c r="A698" s="18">
        <v>44159</v>
      </c>
      <c r="B698" s="193">
        <v>669445</v>
      </c>
      <c r="C698" s="193"/>
      <c r="G698" s="70"/>
      <c r="H698" s="71"/>
      <c r="K698" s="18"/>
    </row>
    <row r="699" spans="1:11" x14ac:dyDescent="0.25">
      <c r="A699" s="18">
        <v>44160</v>
      </c>
      <c r="B699" s="193">
        <v>680540</v>
      </c>
      <c r="C699" s="193"/>
      <c r="G699" s="70"/>
      <c r="H699" s="71"/>
      <c r="K699" s="18"/>
    </row>
    <row r="700" spans="1:11" x14ac:dyDescent="0.25">
      <c r="A700" s="18">
        <v>44161</v>
      </c>
      <c r="B700" s="193">
        <v>641297</v>
      </c>
      <c r="C700" s="193"/>
      <c r="G700" s="70"/>
      <c r="H700" s="71"/>
      <c r="K700" s="18"/>
    </row>
    <row r="701" spans="1:11" x14ac:dyDescent="0.25">
      <c r="A701" s="18">
        <v>44162</v>
      </c>
      <c r="B701" s="193">
        <v>683885</v>
      </c>
      <c r="C701" s="193"/>
      <c r="G701" s="70"/>
      <c r="H701" s="71"/>
      <c r="K701" s="18"/>
    </row>
    <row r="702" spans="1:11" x14ac:dyDescent="0.25">
      <c r="A702" s="18">
        <v>44163</v>
      </c>
      <c r="B702" s="193" t="s">
        <v>198</v>
      </c>
      <c r="C702" s="193"/>
      <c r="G702" s="70"/>
      <c r="H702" s="71"/>
      <c r="K702" s="18"/>
    </row>
    <row r="703" spans="1:11" x14ac:dyDescent="0.25">
      <c r="A703" s="18">
        <v>44164</v>
      </c>
      <c r="B703" s="193" t="s">
        <v>198</v>
      </c>
      <c r="C703" s="193"/>
      <c r="G703" s="70"/>
      <c r="H703" s="71"/>
      <c r="K703" s="18"/>
    </row>
    <row r="704" spans="1:11" x14ac:dyDescent="0.25">
      <c r="A704" s="18">
        <v>44165</v>
      </c>
      <c r="B704" s="193">
        <v>674355</v>
      </c>
      <c r="C704" s="193"/>
      <c r="G704" s="70"/>
      <c r="H704" s="71"/>
      <c r="K704" s="18"/>
    </row>
    <row r="705" spans="1:11" x14ac:dyDescent="0.25">
      <c r="A705" s="18">
        <v>44166</v>
      </c>
      <c r="B705" s="193">
        <v>689050</v>
      </c>
      <c r="C705" s="72">
        <v>569000</v>
      </c>
      <c r="G705" s="70"/>
      <c r="H705" s="71"/>
      <c r="K705" s="18"/>
    </row>
    <row r="706" spans="1:11" x14ac:dyDescent="0.25">
      <c r="A706" s="18">
        <v>44167</v>
      </c>
      <c r="B706" s="193">
        <v>601024</v>
      </c>
      <c r="C706" s="193"/>
      <c r="G706" s="70"/>
      <c r="H706" s="71"/>
      <c r="K706" s="18"/>
    </row>
    <row r="707" spans="1:11" x14ac:dyDescent="0.25">
      <c r="A707" s="18">
        <v>44168</v>
      </c>
      <c r="B707" s="193">
        <v>667107</v>
      </c>
      <c r="C707" s="193"/>
      <c r="G707" s="70"/>
      <c r="H707" s="71"/>
      <c r="K707" s="18"/>
    </row>
    <row r="708" spans="1:11" x14ac:dyDescent="0.25">
      <c r="A708" s="18">
        <v>44169</v>
      </c>
      <c r="B708" s="193" t="s">
        <v>198</v>
      </c>
      <c r="C708" s="193"/>
      <c r="G708" s="70"/>
      <c r="H708" s="71"/>
      <c r="K708" s="18"/>
    </row>
    <row r="709" spans="1:11" x14ac:dyDescent="0.25">
      <c r="A709" s="18">
        <v>44170</v>
      </c>
      <c r="B709" s="193" t="s">
        <v>198</v>
      </c>
      <c r="C709" s="193"/>
      <c r="G709" s="70"/>
      <c r="H709" s="71"/>
      <c r="K709" s="18"/>
    </row>
    <row r="710" spans="1:11" x14ac:dyDescent="0.25">
      <c r="A710" s="18">
        <v>44171</v>
      </c>
      <c r="B710" s="193" t="s">
        <v>198</v>
      </c>
      <c r="C710" s="193"/>
      <c r="G710" s="70"/>
      <c r="H710" s="71"/>
      <c r="K710" s="18"/>
    </row>
    <row r="711" spans="1:11" x14ac:dyDescent="0.25">
      <c r="A711" s="18">
        <v>44172</v>
      </c>
      <c r="B711" s="193">
        <v>659196</v>
      </c>
      <c r="C711" s="193"/>
      <c r="G711" s="70"/>
      <c r="H711" s="71"/>
      <c r="K711" s="18"/>
    </row>
    <row r="712" spans="1:11" x14ac:dyDescent="0.25">
      <c r="A712" s="18">
        <v>44173</v>
      </c>
      <c r="B712" s="193" t="s">
        <v>198</v>
      </c>
      <c r="C712" s="193"/>
      <c r="G712" s="70"/>
      <c r="H712" s="71"/>
      <c r="K712" s="18"/>
    </row>
    <row r="713" spans="1:11" x14ac:dyDescent="0.25">
      <c r="A713" s="18">
        <v>44174</v>
      </c>
      <c r="B713" s="193" t="s">
        <v>198</v>
      </c>
      <c r="C713" s="193"/>
      <c r="G713" s="70"/>
      <c r="H713" s="71"/>
      <c r="K713" s="18"/>
    </row>
    <row r="714" spans="1:11" x14ac:dyDescent="0.25">
      <c r="A714" s="18">
        <v>44175</v>
      </c>
      <c r="B714" s="193" t="s">
        <v>198</v>
      </c>
      <c r="C714" s="193"/>
      <c r="G714" s="70"/>
      <c r="H714" s="71"/>
      <c r="K714" s="18"/>
    </row>
    <row r="715" spans="1:11" x14ac:dyDescent="0.25">
      <c r="A715" s="18">
        <v>44176</v>
      </c>
      <c r="B715" s="193">
        <v>624429</v>
      </c>
      <c r="C715" s="193"/>
      <c r="G715" s="70"/>
      <c r="H715" s="71"/>
      <c r="K715" s="18"/>
    </row>
    <row r="716" spans="1:11" x14ac:dyDescent="0.25">
      <c r="A716" s="18">
        <v>44177</v>
      </c>
      <c r="B716" s="193" t="s">
        <v>198</v>
      </c>
      <c r="C716" s="193"/>
      <c r="G716" s="70"/>
      <c r="H716" s="71"/>
      <c r="K716" s="18"/>
    </row>
    <row r="717" spans="1:11" x14ac:dyDescent="0.25">
      <c r="A717" s="18">
        <v>44178</v>
      </c>
      <c r="B717" s="193" t="s">
        <v>198</v>
      </c>
      <c r="C717" s="193"/>
      <c r="G717" s="70"/>
      <c r="H717" s="71"/>
      <c r="K717" s="18"/>
    </row>
    <row r="718" spans="1:11" x14ac:dyDescent="0.25">
      <c r="A718" s="18">
        <v>44179</v>
      </c>
      <c r="B718" s="193" t="s">
        <v>198</v>
      </c>
      <c r="C718" s="193"/>
      <c r="G718" s="70"/>
      <c r="H718" s="71"/>
      <c r="K718" s="18"/>
    </row>
    <row r="719" spans="1:11" x14ac:dyDescent="0.25">
      <c r="A719" s="18">
        <v>44180</v>
      </c>
      <c r="B719" s="193" t="s">
        <v>198</v>
      </c>
      <c r="C719" s="193"/>
      <c r="G719" s="70"/>
      <c r="H719" s="71"/>
      <c r="K719" s="18"/>
    </row>
    <row r="720" spans="1:11" x14ac:dyDescent="0.25">
      <c r="A720" s="18">
        <v>44181</v>
      </c>
      <c r="B720" s="193" t="s">
        <v>198</v>
      </c>
      <c r="C720" s="193"/>
      <c r="G720" s="70"/>
      <c r="H720" s="71"/>
      <c r="K720" s="18"/>
    </row>
    <row r="721" spans="1:11" x14ac:dyDescent="0.25">
      <c r="A721" s="18">
        <v>44182</v>
      </c>
      <c r="B721" s="193" t="s">
        <v>198</v>
      </c>
      <c r="C721" s="193"/>
      <c r="G721" s="70"/>
      <c r="H721" s="71"/>
      <c r="K721" s="18"/>
    </row>
    <row r="722" spans="1:11" x14ac:dyDescent="0.25">
      <c r="A722" s="18">
        <v>44183</v>
      </c>
      <c r="B722" s="193">
        <v>650642</v>
      </c>
      <c r="C722" s="193"/>
      <c r="G722" s="70"/>
      <c r="H722" s="71"/>
      <c r="K722" s="18"/>
    </row>
    <row r="723" spans="1:11" x14ac:dyDescent="0.25">
      <c r="A723" s="18">
        <v>44184</v>
      </c>
      <c r="B723" s="193" t="s">
        <v>198</v>
      </c>
      <c r="C723" s="193"/>
      <c r="G723" s="70"/>
      <c r="H723" s="71"/>
      <c r="K723" s="18"/>
    </row>
    <row r="724" spans="1:11" x14ac:dyDescent="0.25">
      <c r="A724" s="18">
        <v>44185</v>
      </c>
      <c r="B724" s="193" t="s">
        <v>198</v>
      </c>
      <c r="C724" s="193"/>
      <c r="G724" s="70"/>
      <c r="H724" s="71"/>
      <c r="K724" s="18"/>
    </row>
    <row r="725" spans="1:11" x14ac:dyDescent="0.25">
      <c r="A725" s="18">
        <v>44186</v>
      </c>
      <c r="B725" s="193" t="s">
        <v>198</v>
      </c>
      <c r="C725" s="193"/>
      <c r="G725" s="70"/>
      <c r="H725" s="71"/>
      <c r="K725" s="18"/>
    </row>
    <row r="726" spans="1:11" x14ac:dyDescent="0.25">
      <c r="A726" s="18">
        <v>44187</v>
      </c>
      <c r="B726" s="193" t="s">
        <v>198</v>
      </c>
      <c r="C726" s="193"/>
      <c r="G726" s="70"/>
      <c r="H726" s="71"/>
      <c r="K726" s="18"/>
    </row>
    <row r="727" spans="1:11" x14ac:dyDescent="0.25">
      <c r="A727" s="18">
        <v>44188</v>
      </c>
      <c r="B727" s="193" t="s">
        <v>198</v>
      </c>
      <c r="C727" s="193"/>
      <c r="G727" s="70"/>
      <c r="H727" s="71"/>
      <c r="K727" s="18"/>
    </row>
    <row r="728" spans="1:11" x14ac:dyDescent="0.25">
      <c r="A728" s="18">
        <v>44189</v>
      </c>
      <c r="B728" s="193">
        <v>656562</v>
      </c>
      <c r="C728" s="193"/>
      <c r="G728" s="70"/>
      <c r="H728" s="71"/>
      <c r="K728" s="18"/>
    </row>
    <row r="729" spans="1:11" x14ac:dyDescent="0.25">
      <c r="A729" s="18">
        <v>44190</v>
      </c>
      <c r="B729" s="193" t="s">
        <v>198</v>
      </c>
      <c r="C729" s="193"/>
      <c r="G729" s="70"/>
      <c r="H729" s="71"/>
      <c r="K729" s="18"/>
    </row>
    <row r="730" spans="1:11" x14ac:dyDescent="0.25">
      <c r="A730" s="18">
        <v>44191</v>
      </c>
      <c r="B730" s="193" t="s">
        <v>198</v>
      </c>
      <c r="C730" s="193"/>
      <c r="G730" s="70"/>
      <c r="H730" s="71"/>
      <c r="K730" s="18"/>
    </row>
    <row r="731" spans="1:11" x14ac:dyDescent="0.25">
      <c r="A731" s="18">
        <v>44192</v>
      </c>
      <c r="B731" s="193" t="s">
        <v>198</v>
      </c>
      <c r="C731" s="193"/>
      <c r="G731" s="70"/>
      <c r="H731" s="71"/>
      <c r="K731" s="18"/>
    </row>
    <row r="732" spans="1:11" x14ac:dyDescent="0.25">
      <c r="A732" s="18">
        <v>44193</v>
      </c>
      <c r="B732" s="193" t="s">
        <v>198</v>
      </c>
      <c r="C732" s="193"/>
      <c r="G732" s="70"/>
      <c r="H732" s="71"/>
      <c r="K732" s="18"/>
    </row>
    <row r="733" spans="1:11" x14ac:dyDescent="0.25">
      <c r="A733" s="18">
        <v>44194</v>
      </c>
      <c r="B733" s="193" t="s">
        <v>198</v>
      </c>
      <c r="C733" s="193"/>
      <c r="G733" s="70"/>
      <c r="H733" s="71"/>
      <c r="K733" s="18"/>
    </row>
    <row r="734" spans="1:11" x14ac:dyDescent="0.25">
      <c r="A734" s="18">
        <v>44195</v>
      </c>
      <c r="B734" s="193" t="s">
        <v>198</v>
      </c>
      <c r="C734" s="193"/>
      <c r="G734" s="70"/>
      <c r="H734" s="71"/>
      <c r="K734" s="18"/>
    </row>
    <row r="735" spans="1:11" x14ac:dyDescent="0.25">
      <c r="A735" s="18">
        <v>44196</v>
      </c>
      <c r="B735" s="193">
        <v>587918</v>
      </c>
      <c r="C735" s="193"/>
      <c r="G735" s="70"/>
      <c r="H735" s="71"/>
      <c r="K735" s="18"/>
    </row>
    <row r="736" spans="1:11" x14ac:dyDescent="0.25">
      <c r="A736" s="18">
        <v>44197</v>
      </c>
      <c r="B736" s="193" t="s">
        <v>198</v>
      </c>
      <c r="C736" s="72">
        <v>577000</v>
      </c>
      <c r="G736" s="70"/>
      <c r="H736" s="71"/>
      <c r="K736" s="18"/>
    </row>
    <row r="737" spans="1:11" x14ac:dyDescent="0.25">
      <c r="A737" s="18">
        <v>44198</v>
      </c>
      <c r="B737" s="193" t="s">
        <v>198</v>
      </c>
      <c r="C737" s="193"/>
      <c r="G737" s="70"/>
      <c r="H737" s="71"/>
      <c r="K737" s="18"/>
    </row>
    <row r="738" spans="1:11" x14ac:dyDescent="0.25">
      <c r="A738" s="18">
        <v>44199</v>
      </c>
      <c r="B738" s="193" t="s">
        <v>198</v>
      </c>
      <c r="C738" s="193"/>
      <c r="G738" s="70"/>
      <c r="H738" s="71"/>
      <c r="K738" s="18"/>
    </row>
    <row r="739" spans="1:11" x14ac:dyDescent="0.25">
      <c r="A739" s="18">
        <v>44200</v>
      </c>
      <c r="B739" s="193" t="s">
        <v>198</v>
      </c>
      <c r="C739" s="193"/>
      <c r="G739" s="70"/>
      <c r="H739" s="71"/>
      <c r="K739" s="18"/>
    </row>
    <row r="740" spans="1:11" x14ac:dyDescent="0.25">
      <c r="A740" s="18">
        <v>44201</v>
      </c>
      <c r="B740" s="193" t="s">
        <v>198</v>
      </c>
      <c r="C740" s="193"/>
      <c r="G740" s="70"/>
      <c r="H740" s="71"/>
      <c r="K740" s="18"/>
    </row>
    <row r="741" spans="1:11" x14ac:dyDescent="0.25">
      <c r="A741" s="18">
        <v>44202</v>
      </c>
      <c r="B741" s="193" t="s">
        <v>198</v>
      </c>
      <c r="C741" s="193"/>
      <c r="G741" s="70"/>
      <c r="H741" s="71"/>
      <c r="K741" s="18"/>
    </row>
    <row r="742" spans="1:11" x14ac:dyDescent="0.25">
      <c r="A742" s="18">
        <v>44203</v>
      </c>
      <c r="B742" s="193" t="s">
        <v>198</v>
      </c>
      <c r="C742" s="193"/>
      <c r="G742" s="70"/>
      <c r="H742" s="71"/>
      <c r="K742" s="18"/>
    </row>
    <row r="743" spans="1:11" x14ac:dyDescent="0.25">
      <c r="A743" s="18">
        <v>44204</v>
      </c>
      <c r="B743" s="193">
        <v>572003</v>
      </c>
      <c r="C743" s="193"/>
      <c r="G743" s="70"/>
      <c r="H743" s="71"/>
      <c r="K743" s="18"/>
    </row>
    <row r="744" spans="1:11" x14ac:dyDescent="0.25">
      <c r="A744" s="18">
        <v>44205</v>
      </c>
      <c r="B744" s="193" t="s">
        <v>198</v>
      </c>
      <c r="C744" s="193"/>
      <c r="G744" s="70"/>
      <c r="H744" s="71"/>
      <c r="K744" s="18"/>
    </row>
    <row r="745" spans="1:11" x14ac:dyDescent="0.25">
      <c r="A745" s="18">
        <v>44206</v>
      </c>
      <c r="B745" s="193" t="s">
        <v>198</v>
      </c>
      <c r="C745" s="193"/>
      <c r="G745" s="70"/>
      <c r="H745" s="71"/>
      <c r="K745" s="18"/>
    </row>
    <row r="746" spans="1:11" x14ac:dyDescent="0.25">
      <c r="A746" s="18">
        <v>44207</v>
      </c>
      <c r="B746" s="193" t="s">
        <v>198</v>
      </c>
      <c r="C746" s="193"/>
      <c r="G746" s="70"/>
      <c r="H746" s="71"/>
      <c r="K746" s="18"/>
    </row>
    <row r="747" spans="1:11" x14ac:dyDescent="0.25">
      <c r="A747" s="18">
        <v>44208</v>
      </c>
      <c r="B747" s="193" t="s">
        <v>198</v>
      </c>
      <c r="C747" s="193"/>
      <c r="G747" s="70"/>
      <c r="H747" s="71"/>
      <c r="K747" s="18"/>
    </row>
    <row r="748" spans="1:11" x14ac:dyDescent="0.25">
      <c r="A748" s="18">
        <v>44209</v>
      </c>
      <c r="B748" s="193" t="s">
        <v>198</v>
      </c>
      <c r="C748" s="193"/>
      <c r="G748" s="70"/>
      <c r="H748" s="71"/>
      <c r="K748" s="18"/>
    </row>
    <row r="749" spans="1:11" x14ac:dyDescent="0.25">
      <c r="A749" s="18">
        <v>44210</v>
      </c>
      <c r="B749" s="193" t="s">
        <v>198</v>
      </c>
      <c r="C749" s="193"/>
      <c r="G749" s="70"/>
      <c r="H749" s="71"/>
      <c r="K749" s="18"/>
    </row>
    <row r="750" spans="1:11" x14ac:dyDescent="0.25">
      <c r="A750" s="18">
        <v>44211</v>
      </c>
      <c r="B750" s="193">
        <v>559833</v>
      </c>
      <c r="C750" s="193"/>
      <c r="G750" s="70"/>
      <c r="H750" s="71"/>
      <c r="K750" s="18"/>
    </row>
    <row r="751" spans="1:11" x14ac:dyDescent="0.25">
      <c r="A751" s="18">
        <v>44212</v>
      </c>
      <c r="B751" s="193" t="s">
        <v>198</v>
      </c>
      <c r="C751" s="193"/>
      <c r="G751" s="70"/>
      <c r="H751" s="71"/>
      <c r="K751" s="18"/>
    </row>
    <row r="752" spans="1:11" x14ac:dyDescent="0.25">
      <c r="A752" s="18">
        <v>44213</v>
      </c>
      <c r="B752" s="193" t="s">
        <v>198</v>
      </c>
      <c r="C752" s="193"/>
      <c r="G752" s="70"/>
      <c r="H752" s="71"/>
      <c r="K752" s="18"/>
    </row>
    <row r="753" spans="1:11" x14ac:dyDescent="0.25">
      <c r="A753" s="18">
        <v>44214</v>
      </c>
      <c r="B753" s="193" t="s">
        <v>198</v>
      </c>
      <c r="C753" s="193"/>
      <c r="G753" s="70"/>
      <c r="H753" s="71"/>
      <c r="K753" s="18"/>
    </row>
    <row r="754" spans="1:11" x14ac:dyDescent="0.25">
      <c r="A754" s="18">
        <v>44215</v>
      </c>
      <c r="B754" s="193" t="s">
        <v>198</v>
      </c>
      <c r="C754" s="193"/>
      <c r="G754" s="70"/>
      <c r="H754" s="71"/>
      <c r="K754" s="18"/>
    </row>
    <row r="755" spans="1:11" x14ac:dyDescent="0.25">
      <c r="A755" s="18">
        <v>44216</v>
      </c>
      <c r="B755" s="193" t="s">
        <v>198</v>
      </c>
      <c r="C755" s="193"/>
      <c r="G755" s="70"/>
      <c r="H755" s="71"/>
      <c r="K755" s="18"/>
    </row>
    <row r="756" spans="1:11" x14ac:dyDescent="0.25">
      <c r="A756" s="18">
        <v>44217</v>
      </c>
      <c r="B756" s="193" t="s">
        <v>198</v>
      </c>
      <c r="C756" s="193"/>
      <c r="G756" s="70"/>
      <c r="H756" s="71"/>
      <c r="K756" s="18"/>
    </row>
    <row r="757" spans="1:11" x14ac:dyDescent="0.25">
      <c r="A757" s="18">
        <v>44218</v>
      </c>
      <c r="B757" s="193" t="s">
        <v>198</v>
      </c>
      <c r="C757" s="193"/>
      <c r="G757" s="70"/>
      <c r="H757" s="71"/>
      <c r="K757" s="18"/>
    </row>
    <row r="758" spans="1:11" x14ac:dyDescent="0.25">
      <c r="A758" s="18">
        <v>44219</v>
      </c>
      <c r="B758" s="193" t="s">
        <v>198</v>
      </c>
      <c r="C758" s="193"/>
      <c r="G758" s="70"/>
      <c r="H758" s="71"/>
      <c r="K758" s="18"/>
    </row>
    <row r="759" spans="1:11" x14ac:dyDescent="0.25">
      <c r="A759" s="18">
        <v>44220</v>
      </c>
      <c r="B759" s="193" t="s">
        <v>198</v>
      </c>
      <c r="C759" s="193"/>
      <c r="G759" s="70"/>
      <c r="H759" s="71"/>
      <c r="K759" s="18"/>
    </row>
    <row r="760" spans="1:11" x14ac:dyDescent="0.25">
      <c r="A760" s="18">
        <v>44221</v>
      </c>
      <c r="B760" s="193" t="s">
        <v>198</v>
      </c>
      <c r="C760" s="193"/>
      <c r="G760" s="70"/>
      <c r="H760" s="71"/>
      <c r="K760" s="18"/>
    </row>
    <row r="761" spans="1:11" x14ac:dyDescent="0.25">
      <c r="A761" s="18">
        <v>44222</v>
      </c>
      <c r="B761" s="193">
        <v>671365</v>
      </c>
      <c r="C761" s="193"/>
      <c r="G761" s="70"/>
      <c r="H761" s="71"/>
      <c r="K761" s="18"/>
    </row>
    <row r="762" spans="1:11" x14ac:dyDescent="0.25">
      <c r="A762" s="18">
        <v>44223</v>
      </c>
      <c r="B762" s="193">
        <v>657780</v>
      </c>
      <c r="C762" s="193"/>
      <c r="G762" s="70"/>
      <c r="H762" s="71"/>
      <c r="K762" s="18"/>
    </row>
    <row r="763" spans="1:11" x14ac:dyDescent="0.25">
      <c r="A763" s="18">
        <v>44224</v>
      </c>
      <c r="B763" s="193">
        <v>693080</v>
      </c>
      <c r="C763" s="193"/>
      <c r="G763" s="70"/>
      <c r="H763" s="71"/>
      <c r="K763" s="18"/>
    </row>
    <row r="764" spans="1:11" x14ac:dyDescent="0.25">
      <c r="A764" s="18">
        <v>44225</v>
      </c>
      <c r="B764" s="193">
        <v>683606</v>
      </c>
      <c r="C764" s="193"/>
      <c r="G764" s="70"/>
      <c r="H764" s="71"/>
      <c r="K764" s="18"/>
    </row>
    <row r="765" spans="1:11" x14ac:dyDescent="0.25">
      <c r="A765" s="18">
        <v>44226</v>
      </c>
      <c r="B765" s="193" t="s">
        <v>198</v>
      </c>
      <c r="C765" s="193"/>
      <c r="G765" s="70"/>
      <c r="H765" s="71"/>
      <c r="K765" s="18"/>
    </row>
    <row r="766" spans="1:11" x14ac:dyDescent="0.25">
      <c r="A766" s="18">
        <v>44227</v>
      </c>
      <c r="B766" s="193" t="s">
        <v>198</v>
      </c>
      <c r="C766" s="193"/>
      <c r="G766" s="70"/>
      <c r="H766" s="71"/>
      <c r="K766" s="18"/>
    </row>
    <row r="767" spans="1:11" x14ac:dyDescent="0.25">
      <c r="A767" s="18">
        <v>44228</v>
      </c>
      <c r="B767" s="193">
        <v>697474</v>
      </c>
      <c r="C767" s="72">
        <v>569000</v>
      </c>
      <c r="G767" s="70"/>
      <c r="H767" s="71"/>
      <c r="K767" s="18"/>
    </row>
    <row r="768" spans="1:11" x14ac:dyDescent="0.25">
      <c r="A768" s="18">
        <v>44229</v>
      </c>
      <c r="B768" s="193">
        <v>686316</v>
      </c>
      <c r="C768" s="193"/>
      <c r="G768" s="70"/>
      <c r="H768" s="71"/>
      <c r="K768" s="18"/>
    </row>
    <row r="769" spans="1:11" x14ac:dyDescent="0.25">
      <c r="A769" s="18">
        <v>44230</v>
      </c>
      <c r="B769" s="193">
        <v>670499</v>
      </c>
      <c r="C769" s="193"/>
      <c r="G769" s="70"/>
      <c r="H769" s="71"/>
      <c r="K769" s="18"/>
    </row>
    <row r="770" spans="1:11" x14ac:dyDescent="0.25">
      <c r="A770" s="18">
        <v>44231</v>
      </c>
      <c r="B770" s="193">
        <v>706144</v>
      </c>
      <c r="C770" s="193"/>
      <c r="G770" s="70"/>
      <c r="H770" s="71"/>
      <c r="K770" s="18"/>
    </row>
    <row r="771" spans="1:11" x14ac:dyDescent="0.25">
      <c r="A771" s="18">
        <v>44232</v>
      </c>
      <c r="B771" s="193">
        <v>708837</v>
      </c>
      <c r="C771" s="193"/>
      <c r="G771" s="70"/>
      <c r="H771" s="71"/>
      <c r="K771" s="18"/>
    </row>
    <row r="772" spans="1:11" x14ac:dyDescent="0.25">
      <c r="A772" s="18">
        <v>44233</v>
      </c>
      <c r="B772" s="193" t="s">
        <v>198</v>
      </c>
      <c r="C772" s="193"/>
      <c r="G772" s="70"/>
      <c r="H772" s="71"/>
      <c r="K772" s="18"/>
    </row>
    <row r="773" spans="1:11" x14ac:dyDescent="0.25">
      <c r="A773" s="18">
        <v>44234</v>
      </c>
      <c r="B773" s="193" t="s">
        <v>198</v>
      </c>
      <c r="C773" s="193"/>
      <c r="G773" s="70"/>
      <c r="H773" s="71"/>
      <c r="K773" s="18"/>
    </row>
    <row r="774" spans="1:11" x14ac:dyDescent="0.25">
      <c r="A774" s="18">
        <v>44235</v>
      </c>
      <c r="B774" s="193">
        <v>708274</v>
      </c>
      <c r="C774" s="193"/>
      <c r="G774" s="70"/>
      <c r="H774" s="71"/>
      <c r="K774" s="18"/>
    </row>
    <row r="775" spans="1:11" x14ac:dyDescent="0.25">
      <c r="A775" s="18">
        <v>44236</v>
      </c>
      <c r="B775" s="193">
        <v>695390</v>
      </c>
      <c r="C775" s="193"/>
      <c r="G775" s="70"/>
      <c r="H775" s="71"/>
      <c r="K775" s="18"/>
    </row>
    <row r="776" spans="1:11" x14ac:dyDescent="0.25">
      <c r="A776" s="18">
        <v>44237</v>
      </c>
      <c r="B776" s="193">
        <v>727378</v>
      </c>
      <c r="C776" s="193"/>
      <c r="G776" s="70"/>
      <c r="H776" s="71"/>
      <c r="K776" s="18"/>
    </row>
    <row r="777" spans="1:11" x14ac:dyDescent="0.25">
      <c r="A777" s="18">
        <v>44238</v>
      </c>
      <c r="B777" s="193">
        <v>736272</v>
      </c>
      <c r="C777" s="193"/>
      <c r="G777" s="70"/>
      <c r="H777" s="71"/>
      <c r="K777" s="18"/>
    </row>
    <row r="778" spans="1:11" x14ac:dyDescent="0.25">
      <c r="A778" s="18">
        <v>44239</v>
      </c>
      <c r="B778" s="193">
        <v>741842</v>
      </c>
      <c r="C778" s="193"/>
      <c r="G778" s="70"/>
      <c r="H778" s="71"/>
      <c r="K778" s="18"/>
    </row>
    <row r="779" spans="1:11" x14ac:dyDescent="0.25">
      <c r="A779" s="18">
        <v>44240</v>
      </c>
      <c r="B779" s="193" t="s">
        <v>198</v>
      </c>
      <c r="C779" s="193"/>
      <c r="G779" s="70"/>
      <c r="H779" s="71"/>
      <c r="K779" s="18"/>
    </row>
    <row r="780" spans="1:11" x14ac:dyDescent="0.25">
      <c r="A780" s="18">
        <v>44241</v>
      </c>
      <c r="B780" s="193" t="s">
        <v>198</v>
      </c>
      <c r="C780" s="193"/>
      <c r="G780" s="70"/>
      <c r="H780" s="71"/>
      <c r="K780" s="18"/>
    </row>
    <row r="781" spans="1:11" x14ac:dyDescent="0.25">
      <c r="A781" s="18">
        <v>44242</v>
      </c>
      <c r="B781" s="193">
        <v>702906</v>
      </c>
      <c r="C781" s="193"/>
      <c r="G781" s="70"/>
      <c r="H781" s="71"/>
      <c r="K781" s="18"/>
    </row>
    <row r="782" spans="1:11" x14ac:dyDescent="0.25">
      <c r="A782" s="18">
        <v>44243</v>
      </c>
      <c r="B782" s="193" t="s">
        <v>198</v>
      </c>
      <c r="C782" s="193"/>
      <c r="G782" s="70"/>
      <c r="H782" s="71"/>
      <c r="K782" s="18"/>
    </row>
    <row r="783" spans="1:11" x14ac:dyDescent="0.25">
      <c r="A783" s="18">
        <v>44244</v>
      </c>
      <c r="B783" s="193">
        <v>710380</v>
      </c>
      <c r="C783" s="193"/>
      <c r="G783" s="70"/>
      <c r="H783" s="71"/>
      <c r="K783" s="18"/>
    </row>
    <row r="784" spans="1:11" x14ac:dyDescent="0.25">
      <c r="A784" s="18">
        <v>44245</v>
      </c>
      <c r="B784" s="193" t="s">
        <v>198</v>
      </c>
      <c r="C784" s="193"/>
      <c r="G784" s="70"/>
      <c r="H784" s="71"/>
      <c r="K784" s="18"/>
    </row>
    <row r="785" spans="1:11" x14ac:dyDescent="0.25">
      <c r="A785" s="18">
        <v>44246</v>
      </c>
      <c r="B785" s="193" t="s">
        <v>198</v>
      </c>
      <c r="C785" s="193"/>
      <c r="G785" s="70"/>
      <c r="H785" s="71"/>
      <c r="K785" s="18"/>
    </row>
    <row r="786" spans="1:11" x14ac:dyDescent="0.25">
      <c r="A786" s="18">
        <v>44247</v>
      </c>
      <c r="B786" s="193" t="s">
        <v>198</v>
      </c>
      <c r="C786" s="193"/>
      <c r="G786" s="70"/>
      <c r="H786" s="71"/>
      <c r="K786" s="18"/>
    </row>
    <row r="787" spans="1:11" x14ac:dyDescent="0.25">
      <c r="A787" s="18">
        <v>44248</v>
      </c>
      <c r="B787" s="193" t="s">
        <v>198</v>
      </c>
      <c r="C787" s="193"/>
      <c r="G787" s="70"/>
      <c r="H787" s="71"/>
      <c r="K787" s="18"/>
    </row>
    <row r="788" spans="1:11" x14ac:dyDescent="0.25">
      <c r="A788" s="18">
        <v>44249</v>
      </c>
      <c r="B788" s="193">
        <v>718164</v>
      </c>
      <c r="C788" s="193"/>
      <c r="G788" s="70"/>
      <c r="H788" s="71"/>
      <c r="K788" s="18"/>
    </row>
    <row r="789" spans="1:11" x14ac:dyDescent="0.25">
      <c r="A789" s="18">
        <v>44250</v>
      </c>
      <c r="B789" s="193">
        <v>746811</v>
      </c>
      <c r="C789" s="193"/>
      <c r="G789" s="70"/>
      <c r="H789" s="71"/>
      <c r="K789" s="18"/>
    </row>
    <row r="790" spans="1:11" x14ac:dyDescent="0.25">
      <c r="A790" s="18">
        <v>44251</v>
      </c>
      <c r="B790" s="193">
        <v>765049</v>
      </c>
      <c r="C790" s="193"/>
      <c r="G790" s="70"/>
      <c r="H790" s="71"/>
      <c r="K790" s="18"/>
    </row>
    <row r="791" spans="1:11" x14ac:dyDescent="0.25">
      <c r="A791" s="18">
        <v>44252</v>
      </c>
      <c r="B791" s="193">
        <v>743979</v>
      </c>
      <c r="C791" s="193"/>
      <c r="G791" s="70"/>
      <c r="H791" s="71"/>
      <c r="K791" s="18"/>
    </row>
    <row r="792" spans="1:11" x14ac:dyDescent="0.25">
      <c r="A792" s="18">
        <v>44253</v>
      </c>
      <c r="B792" s="193">
        <v>731835</v>
      </c>
      <c r="C792" s="193"/>
      <c r="G792" s="70"/>
      <c r="H792" s="71"/>
      <c r="K792" s="18"/>
    </row>
    <row r="793" spans="1:11" x14ac:dyDescent="0.25">
      <c r="A793" s="18">
        <v>44254</v>
      </c>
      <c r="B793" s="193" t="s">
        <v>198</v>
      </c>
      <c r="C793" s="193"/>
      <c r="G793" s="70"/>
      <c r="H793" s="71"/>
      <c r="K793" s="18"/>
    </row>
    <row r="794" spans="1:11" x14ac:dyDescent="0.25">
      <c r="A794" s="18">
        <v>44255</v>
      </c>
      <c r="B794" s="193" t="s">
        <v>198</v>
      </c>
      <c r="C794" s="193"/>
      <c r="G794" s="70"/>
      <c r="H794" s="71"/>
      <c r="K794" s="18"/>
    </row>
    <row r="795" spans="1:11" x14ac:dyDescent="0.25">
      <c r="A795" s="18">
        <v>44256</v>
      </c>
      <c r="B795" s="193">
        <v>765376</v>
      </c>
      <c r="C795" s="72">
        <v>661000</v>
      </c>
      <c r="G795" s="70"/>
      <c r="H795" s="71"/>
      <c r="K795" s="18"/>
    </row>
    <row r="796" spans="1:11" x14ac:dyDescent="0.25">
      <c r="A796" s="18">
        <v>44257</v>
      </c>
      <c r="B796" s="193">
        <v>768822</v>
      </c>
      <c r="C796" s="193"/>
      <c r="G796" s="70"/>
      <c r="H796" s="71"/>
      <c r="K796" s="18"/>
    </row>
    <row r="797" spans="1:11" x14ac:dyDescent="0.25">
      <c r="A797" s="18">
        <v>44258</v>
      </c>
      <c r="B797" s="193">
        <v>788927</v>
      </c>
      <c r="C797" s="193"/>
      <c r="G797" s="70"/>
      <c r="H797" s="71"/>
      <c r="K797" s="18"/>
    </row>
    <row r="798" spans="1:11" x14ac:dyDescent="0.25">
      <c r="A798" s="18">
        <v>44259</v>
      </c>
      <c r="B798" s="193">
        <v>764507</v>
      </c>
      <c r="C798" s="193"/>
      <c r="G798" s="70"/>
      <c r="H798" s="71"/>
      <c r="K798" s="18"/>
    </row>
    <row r="799" spans="1:11" x14ac:dyDescent="0.25">
      <c r="A799" s="18">
        <v>44260</v>
      </c>
      <c r="B799" s="193">
        <v>763804</v>
      </c>
      <c r="C799" s="193"/>
      <c r="G799" s="70"/>
      <c r="H799" s="71"/>
      <c r="K799" s="18"/>
    </row>
    <row r="800" spans="1:11" x14ac:dyDescent="0.25">
      <c r="A800" s="18">
        <v>44261</v>
      </c>
      <c r="B800" s="193" t="s">
        <v>198</v>
      </c>
      <c r="C800" s="193"/>
      <c r="G800" s="70"/>
      <c r="H800" s="71"/>
      <c r="K800" s="18"/>
    </row>
    <row r="801" spans="1:11" x14ac:dyDescent="0.25">
      <c r="A801" s="18">
        <v>44262</v>
      </c>
      <c r="B801" s="193" t="s">
        <v>198</v>
      </c>
      <c r="C801" s="193"/>
      <c r="G801" s="70"/>
      <c r="H801" s="71"/>
      <c r="K801" s="18"/>
    </row>
    <row r="802" spans="1:11" x14ac:dyDescent="0.25">
      <c r="A802" s="18">
        <v>44263</v>
      </c>
      <c r="B802" s="193">
        <v>791200</v>
      </c>
      <c r="C802" s="193"/>
      <c r="G802" s="70"/>
      <c r="H802" s="71"/>
      <c r="K802" s="18"/>
    </row>
    <row r="803" spans="1:11" x14ac:dyDescent="0.25">
      <c r="A803" s="18">
        <v>44264</v>
      </c>
      <c r="B803" s="193">
        <v>796518</v>
      </c>
      <c r="C803" s="193"/>
      <c r="G803" s="70"/>
      <c r="H803" s="71"/>
      <c r="K803" s="18"/>
    </row>
    <row r="804" spans="1:11" x14ac:dyDescent="0.25">
      <c r="A804" s="18">
        <v>44265</v>
      </c>
      <c r="B804" s="193">
        <v>801321</v>
      </c>
      <c r="C804" s="193"/>
      <c r="G804" s="70"/>
      <c r="H804" s="71"/>
      <c r="K804" s="18"/>
    </row>
    <row r="805" spans="1:11" x14ac:dyDescent="0.25">
      <c r="A805" s="18">
        <v>44266</v>
      </c>
      <c r="B805" s="193">
        <v>819228</v>
      </c>
      <c r="C805" s="193"/>
      <c r="G805" s="70"/>
      <c r="H805" s="71"/>
      <c r="K805" s="18"/>
    </row>
    <row r="806" spans="1:11" x14ac:dyDescent="0.25">
      <c r="A806" s="18">
        <v>44267</v>
      </c>
      <c r="B806" s="193">
        <v>809478</v>
      </c>
      <c r="C806" s="193"/>
      <c r="G806" s="70"/>
      <c r="H806" s="71"/>
      <c r="K806" s="18"/>
    </row>
    <row r="807" spans="1:11" x14ac:dyDescent="0.25">
      <c r="A807" s="18">
        <v>44268</v>
      </c>
      <c r="B807" s="193" t="s">
        <v>198</v>
      </c>
      <c r="C807" s="193"/>
      <c r="G807" s="70"/>
      <c r="H807" s="71"/>
      <c r="K807" s="18"/>
    </row>
    <row r="808" spans="1:11" x14ac:dyDescent="0.25">
      <c r="A808" s="18">
        <v>44269</v>
      </c>
      <c r="B808" s="193" t="s">
        <v>198</v>
      </c>
      <c r="C808" s="193"/>
      <c r="G808" s="70"/>
      <c r="H808" s="71"/>
      <c r="K808" s="18"/>
    </row>
    <row r="809" spans="1:11" x14ac:dyDescent="0.25">
      <c r="A809" s="18">
        <v>44270</v>
      </c>
      <c r="B809" s="193">
        <v>817415</v>
      </c>
      <c r="C809" s="193"/>
      <c r="G809" s="70"/>
      <c r="H809" s="71"/>
      <c r="K809" s="18"/>
    </row>
    <row r="810" spans="1:11" x14ac:dyDescent="0.25">
      <c r="A810" s="18">
        <v>44271</v>
      </c>
      <c r="B810" s="193" t="s">
        <v>198</v>
      </c>
      <c r="C810" s="193"/>
      <c r="G810" s="70"/>
      <c r="H810" s="71"/>
      <c r="K810" s="18"/>
    </row>
    <row r="811" spans="1:11" x14ac:dyDescent="0.25">
      <c r="A811" s="18">
        <v>44272</v>
      </c>
      <c r="B811" s="193">
        <v>808438</v>
      </c>
      <c r="C811" s="193"/>
      <c r="G811" s="70"/>
      <c r="H811" s="71"/>
      <c r="K811" s="18"/>
    </row>
    <row r="812" spans="1:11" x14ac:dyDescent="0.25">
      <c r="A812" s="18">
        <v>44273</v>
      </c>
      <c r="B812" s="193">
        <v>812730</v>
      </c>
      <c r="C812" s="193"/>
      <c r="G812" s="70"/>
      <c r="H812" s="71"/>
      <c r="K812" s="18"/>
    </row>
    <row r="813" spans="1:11" x14ac:dyDescent="0.25">
      <c r="A813" s="18">
        <v>44274</v>
      </c>
      <c r="B813" s="193">
        <v>820499</v>
      </c>
      <c r="C813" s="193"/>
      <c r="G813" s="70"/>
      <c r="H813" s="71"/>
      <c r="K813" s="18"/>
    </row>
    <row r="814" spans="1:11" x14ac:dyDescent="0.25">
      <c r="A814" s="18">
        <v>44275</v>
      </c>
      <c r="B814" s="193" t="s">
        <v>198</v>
      </c>
      <c r="C814" s="193"/>
      <c r="G814" s="70"/>
      <c r="H814" s="71"/>
      <c r="K814" s="18"/>
    </row>
    <row r="815" spans="1:11" x14ac:dyDescent="0.25">
      <c r="A815" s="18">
        <v>44276</v>
      </c>
      <c r="B815" s="193" t="s">
        <v>198</v>
      </c>
      <c r="C815" s="193"/>
      <c r="G815" s="70"/>
      <c r="H815" s="71"/>
      <c r="K815" s="18"/>
    </row>
    <row r="816" spans="1:11" x14ac:dyDescent="0.25">
      <c r="A816" s="18">
        <v>44277</v>
      </c>
      <c r="B816" s="193">
        <v>785300</v>
      </c>
      <c r="C816" s="193"/>
      <c r="G816" s="70"/>
      <c r="H816" s="71"/>
      <c r="K816" s="18"/>
    </row>
    <row r="817" spans="1:11" x14ac:dyDescent="0.25">
      <c r="A817" s="18">
        <v>44278</v>
      </c>
      <c r="B817" s="193">
        <v>783486</v>
      </c>
      <c r="C817" s="193"/>
      <c r="G817" s="70"/>
      <c r="H817" s="71"/>
      <c r="K817" s="18"/>
    </row>
    <row r="818" spans="1:11" x14ac:dyDescent="0.25">
      <c r="A818" s="18">
        <v>44279</v>
      </c>
      <c r="B818" s="193">
        <v>789901</v>
      </c>
      <c r="C818" s="193"/>
      <c r="G818" s="70"/>
      <c r="H818" s="71"/>
      <c r="K818" s="18"/>
    </row>
    <row r="819" spans="1:11" x14ac:dyDescent="0.25">
      <c r="A819" s="18">
        <v>44280</v>
      </c>
      <c r="B819" s="193">
        <v>788532</v>
      </c>
      <c r="C819" s="193"/>
      <c r="G819" s="70"/>
      <c r="H819" s="71"/>
      <c r="K819" s="18"/>
    </row>
    <row r="820" spans="1:11" x14ac:dyDescent="0.25">
      <c r="A820" s="18">
        <v>44281</v>
      </c>
      <c r="B820" s="193">
        <v>831309</v>
      </c>
      <c r="C820" s="193"/>
      <c r="G820" s="70"/>
      <c r="H820" s="71"/>
      <c r="K820" s="18"/>
    </row>
    <row r="821" spans="1:11" x14ac:dyDescent="0.25">
      <c r="A821" s="18">
        <v>44282</v>
      </c>
      <c r="B821" s="193" t="s">
        <v>198</v>
      </c>
      <c r="C821" s="193"/>
      <c r="G821" s="70"/>
      <c r="H821" s="71"/>
      <c r="K821" s="18"/>
    </row>
    <row r="822" spans="1:11" x14ac:dyDescent="0.25">
      <c r="A822" s="18">
        <v>44283</v>
      </c>
      <c r="B822" s="193" t="s">
        <v>198</v>
      </c>
      <c r="C822" s="193"/>
      <c r="G822" s="70"/>
      <c r="H822" s="71"/>
      <c r="K822" s="18"/>
    </row>
    <row r="823" spans="1:11" x14ac:dyDescent="0.25">
      <c r="A823" s="18">
        <v>44284</v>
      </c>
      <c r="B823" s="193" t="s">
        <v>198</v>
      </c>
      <c r="C823" s="193"/>
      <c r="G823" s="70"/>
      <c r="H823" s="71"/>
      <c r="K823" s="18"/>
    </row>
    <row r="824" spans="1:11" x14ac:dyDescent="0.25">
      <c r="A824" s="18">
        <v>44285</v>
      </c>
      <c r="B824" s="193" t="s">
        <v>198</v>
      </c>
      <c r="C824" s="193"/>
      <c r="G824" s="70"/>
      <c r="H824" s="71"/>
      <c r="K824" s="18"/>
    </row>
    <row r="825" spans="1:11" x14ac:dyDescent="0.25">
      <c r="A825" s="18">
        <v>44286</v>
      </c>
      <c r="B825" s="193">
        <v>836087</v>
      </c>
      <c r="C825" s="193"/>
      <c r="G825" s="70"/>
      <c r="H825" s="71"/>
      <c r="K825" s="18"/>
    </row>
    <row r="826" spans="1:11" x14ac:dyDescent="0.25">
      <c r="A826" s="18">
        <v>44287</v>
      </c>
      <c r="B826" s="193">
        <v>888101</v>
      </c>
      <c r="C826" s="72">
        <v>761000</v>
      </c>
      <c r="G826" s="70"/>
      <c r="H826" s="71"/>
      <c r="K826" s="18"/>
    </row>
    <row r="827" spans="1:11" x14ac:dyDescent="0.25">
      <c r="A827" s="18">
        <v>44288</v>
      </c>
      <c r="B827" s="193" t="s">
        <v>198</v>
      </c>
      <c r="C827" s="193"/>
      <c r="G827" s="70"/>
      <c r="H827" s="71"/>
      <c r="K827" s="18"/>
    </row>
    <row r="828" spans="1:11" x14ac:dyDescent="0.25">
      <c r="A828" s="18">
        <v>44289</v>
      </c>
      <c r="B828" s="193" t="s">
        <v>198</v>
      </c>
      <c r="C828" s="193"/>
      <c r="G828" s="70"/>
      <c r="H828" s="71"/>
      <c r="K828" s="18"/>
    </row>
    <row r="829" spans="1:11" x14ac:dyDescent="0.25">
      <c r="A829" s="18">
        <v>44290</v>
      </c>
      <c r="B829" s="193" t="s">
        <v>198</v>
      </c>
      <c r="C829" s="193"/>
      <c r="G829" s="70"/>
      <c r="H829" s="71"/>
      <c r="K829" s="18"/>
    </row>
    <row r="830" spans="1:11" x14ac:dyDescent="0.25">
      <c r="A830" s="18">
        <v>44291</v>
      </c>
      <c r="B830" s="193" t="s">
        <v>198</v>
      </c>
      <c r="C830" s="193"/>
      <c r="G830" s="70"/>
      <c r="H830" s="71"/>
      <c r="K830" s="18"/>
    </row>
    <row r="831" spans="1:11" x14ac:dyDescent="0.25">
      <c r="A831" s="18">
        <v>44292</v>
      </c>
      <c r="B831" s="193">
        <v>761718</v>
      </c>
      <c r="C831" s="193"/>
      <c r="G831" s="70"/>
      <c r="H831" s="71"/>
      <c r="K831" s="18"/>
    </row>
    <row r="832" spans="1:11" x14ac:dyDescent="0.25">
      <c r="A832" s="18">
        <v>44293</v>
      </c>
      <c r="B832" s="193">
        <v>855516</v>
      </c>
      <c r="C832" s="193"/>
      <c r="G832" s="70"/>
      <c r="H832" s="71"/>
      <c r="K832" s="18"/>
    </row>
    <row r="833" spans="1:11" x14ac:dyDescent="0.25">
      <c r="A833" s="18">
        <v>44294</v>
      </c>
      <c r="B833" s="193">
        <v>858627</v>
      </c>
      <c r="C833" s="193"/>
      <c r="G833" s="70"/>
      <c r="H833" s="71"/>
      <c r="K833" s="18"/>
    </row>
    <row r="834" spans="1:11" x14ac:dyDescent="0.25">
      <c r="A834" s="18">
        <v>44295</v>
      </c>
      <c r="B834" s="193">
        <v>861921</v>
      </c>
      <c r="C834" s="193"/>
      <c r="G834" s="70"/>
      <c r="H834" s="71"/>
      <c r="K834" s="18"/>
    </row>
    <row r="835" spans="1:11" x14ac:dyDescent="0.25">
      <c r="A835" s="18">
        <v>44296</v>
      </c>
      <c r="B835" s="193" t="s">
        <v>198</v>
      </c>
      <c r="C835" s="193"/>
      <c r="G835" s="70"/>
      <c r="H835" s="71"/>
      <c r="K835" s="18"/>
    </row>
    <row r="836" spans="1:11" x14ac:dyDescent="0.25">
      <c r="A836" s="18">
        <v>44297</v>
      </c>
      <c r="B836" s="193" t="s">
        <v>198</v>
      </c>
      <c r="C836" s="193"/>
      <c r="G836" s="70"/>
      <c r="H836" s="71"/>
      <c r="K836" s="18"/>
    </row>
    <row r="837" spans="1:11" x14ac:dyDescent="0.25">
      <c r="A837" s="18">
        <v>44298</v>
      </c>
      <c r="B837" s="193">
        <v>860120</v>
      </c>
      <c r="C837" s="193"/>
      <c r="G837" s="70"/>
      <c r="H837" s="71"/>
      <c r="K837" s="18"/>
    </row>
    <row r="838" spans="1:11" x14ac:dyDescent="0.25">
      <c r="A838" s="18">
        <v>44299</v>
      </c>
      <c r="B838" s="193">
        <v>848840</v>
      </c>
      <c r="C838" s="193"/>
      <c r="G838" s="70"/>
      <c r="H838" s="71"/>
      <c r="K838" s="18"/>
    </row>
    <row r="839" spans="1:11" x14ac:dyDescent="0.25">
      <c r="A839" s="18">
        <v>44300</v>
      </c>
      <c r="B839" s="193">
        <v>854328</v>
      </c>
      <c r="C839" s="193"/>
      <c r="G839" s="70"/>
      <c r="H839" s="71"/>
      <c r="K839" s="18"/>
    </row>
    <row r="840" spans="1:11" x14ac:dyDescent="0.25">
      <c r="A840" s="18">
        <v>44301</v>
      </c>
      <c r="B840" s="193">
        <v>853449</v>
      </c>
      <c r="C840" s="193"/>
      <c r="G840" s="70"/>
      <c r="H840" s="71"/>
      <c r="K840" s="18"/>
    </row>
    <row r="841" spans="1:11" x14ac:dyDescent="0.25">
      <c r="A841" s="18">
        <v>44302</v>
      </c>
      <c r="B841" s="193">
        <v>853294</v>
      </c>
      <c r="C841" s="193"/>
      <c r="G841" s="70"/>
      <c r="H841" s="71"/>
      <c r="K841" s="18"/>
    </row>
    <row r="842" spans="1:11" x14ac:dyDescent="0.25">
      <c r="A842" s="18">
        <v>44303</v>
      </c>
      <c r="B842" s="193" t="s">
        <v>198</v>
      </c>
      <c r="C842" s="193"/>
      <c r="G842" s="70"/>
      <c r="H842" s="71"/>
      <c r="K842" s="18"/>
    </row>
    <row r="843" spans="1:11" x14ac:dyDescent="0.25">
      <c r="A843" s="18">
        <v>44304</v>
      </c>
      <c r="B843" s="193" t="s">
        <v>198</v>
      </c>
      <c r="C843" s="193"/>
      <c r="G843" s="70"/>
      <c r="H843" s="71"/>
      <c r="K843" s="18"/>
    </row>
    <row r="844" spans="1:11" x14ac:dyDescent="0.25">
      <c r="A844" s="18">
        <v>44305</v>
      </c>
      <c r="B844" s="193">
        <v>865475</v>
      </c>
      <c r="C844" s="193"/>
      <c r="G844" s="70"/>
      <c r="H844" s="71"/>
      <c r="K844" s="18"/>
    </row>
    <row r="845" spans="1:11" x14ac:dyDescent="0.25">
      <c r="A845" s="18">
        <v>44306</v>
      </c>
      <c r="B845" s="193">
        <v>870680</v>
      </c>
      <c r="C845" s="193"/>
      <c r="G845" s="70"/>
      <c r="H845" s="71"/>
      <c r="K845" s="18"/>
    </row>
    <row r="846" spans="1:11" x14ac:dyDescent="0.25">
      <c r="A846" s="18">
        <v>44307</v>
      </c>
      <c r="B846" s="193">
        <v>891691</v>
      </c>
      <c r="C846" s="193"/>
      <c r="G846" s="70"/>
      <c r="H846" s="71"/>
      <c r="K846" s="18"/>
    </row>
    <row r="847" spans="1:11" x14ac:dyDescent="0.25">
      <c r="A847" s="18">
        <v>44308</v>
      </c>
      <c r="B847" s="193" t="s">
        <v>198</v>
      </c>
      <c r="C847" s="193"/>
      <c r="G847" s="70"/>
      <c r="H847" s="71"/>
      <c r="K847" s="18"/>
    </row>
    <row r="848" spans="1:11" x14ac:dyDescent="0.25">
      <c r="A848" s="18">
        <v>44309</v>
      </c>
      <c r="B848" s="193" t="s">
        <v>198</v>
      </c>
      <c r="C848" s="193"/>
      <c r="G848" s="70"/>
      <c r="H848" s="71"/>
      <c r="K848" s="18"/>
    </row>
    <row r="849" spans="1:11" x14ac:dyDescent="0.25">
      <c r="A849" s="18">
        <v>44310</v>
      </c>
      <c r="B849" s="193" t="s">
        <v>198</v>
      </c>
      <c r="C849" s="193"/>
      <c r="G849" s="70"/>
      <c r="H849" s="71"/>
      <c r="K849" s="18"/>
    </row>
    <row r="850" spans="1:11" x14ac:dyDescent="0.25">
      <c r="A850" s="18">
        <v>44311</v>
      </c>
      <c r="B850" s="193" t="s">
        <v>198</v>
      </c>
      <c r="C850" s="193"/>
      <c r="G850" s="70"/>
      <c r="H850" s="71"/>
      <c r="K850" s="18"/>
    </row>
    <row r="851" spans="1:11" x14ac:dyDescent="0.25">
      <c r="A851" s="18">
        <v>44312</v>
      </c>
      <c r="B851" s="193">
        <v>913527</v>
      </c>
      <c r="C851" s="193"/>
      <c r="G851" s="70"/>
      <c r="H851" s="71"/>
      <c r="K851" s="18"/>
    </row>
    <row r="852" spans="1:11" x14ac:dyDescent="0.25">
      <c r="A852" s="18">
        <v>44313</v>
      </c>
      <c r="B852" s="193">
        <v>1050986</v>
      </c>
      <c r="C852" s="193"/>
      <c r="G852" s="70"/>
      <c r="H852" s="71"/>
      <c r="K852" s="18"/>
    </row>
    <row r="853" spans="1:11" x14ac:dyDescent="0.25">
      <c r="A853" s="18">
        <v>44314</v>
      </c>
      <c r="B853" s="193">
        <v>926663</v>
      </c>
      <c r="C853" s="193"/>
      <c r="G853" s="70"/>
      <c r="H853" s="71"/>
      <c r="K853" s="18"/>
    </row>
    <row r="854" spans="1:11" x14ac:dyDescent="0.25">
      <c r="A854" s="18">
        <v>44315</v>
      </c>
      <c r="B854" s="193">
        <v>897371</v>
      </c>
      <c r="C854" s="193"/>
      <c r="K854" s="18"/>
    </row>
    <row r="855" spans="1:11" x14ac:dyDescent="0.25">
      <c r="A855" s="18">
        <v>44316</v>
      </c>
      <c r="B855" s="193">
        <v>831681</v>
      </c>
      <c r="C855" s="193"/>
      <c r="K855" s="18"/>
    </row>
    <row r="856" spans="1:11" x14ac:dyDescent="0.25">
      <c r="A856" s="18">
        <v>44317</v>
      </c>
      <c r="B856" s="193" t="s">
        <v>198</v>
      </c>
      <c r="C856" s="72">
        <v>913000</v>
      </c>
      <c r="E856" s="68"/>
      <c r="K856" s="18"/>
    </row>
    <row r="857" spans="1:11" x14ac:dyDescent="0.25">
      <c r="A857" s="18">
        <v>44318</v>
      </c>
      <c r="B857" s="193" t="s">
        <v>198</v>
      </c>
      <c r="C857" s="193"/>
      <c r="K857" s="18"/>
    </row>
    <row r="858" spans="1:11" x14ac:dyDescent="0.25">
      <c r="A858" s="18">
        <v>44319</v>
      </c>
      <c r="B858" s="193" t="s">
        <v>198</v>
      </c>
      <c r="C858" s="193"/>
      <c r="K858" s="18"/>
    </row>
    <row r="859" spans="1:11" x14ac:dyDescent="0.25">
      <c r="A859" s="18">
        <v>44320</v>
      </c>
      <c r="B859" s="193">
        <v>918376</v>
      </c>
      <c r="C859" s="193"/>
      <c r="K859" s="18"/>
    </row>
    <row r="860" spans="1:11" x14ac:dyDescent="0.25">
      <c r="A860" s="18">
        <v>44321</v>
      </c>
      <c r="B860" s="193">
        <v>908263</v>
      </c>
      <c r="C860" s="193"/>
      <c r="K860" s="18"/>
    </row>
    <row r="861" spans="1:11" x14ac:dyDescent="0.25">
      <c r="A861" s="18">
        <v>44322</v>
      </c>
      <c r="B861" s="193">
        <v>930626</v>
      </c>
      <c r="C861" s="193"/>
      <c r="K861" s="18"/>
    </row>
    <row r="862" spans="1:11" x14ac:dyDescent="0.25">
      <c r="A862" s="18">
        <v>44323</v>
      </c>
      <c r="B862" s="193">
        <v>924750</v>
      </c>
      <c r="C862" s="193"/>
      <c r="K862" s="18"/>
    </row>
    <row r="863" spans="1:11" x14ac:dyDescent="0.25">
      <c r="A863" s="18">
        <v>44324</v>
      </c>
      <c r="B863" s="193" t="s">
        <v>198</v>
      </c>
      <c r="C863" s="193"/>
      <c r="K863" s="18"/>
    </row>
    <row r="864" spans="1:11" x14ac:dyDescent="0.25">
      <c r="A864" s="18">
        <v>44325</v>
      </c>
      <c r="B864" s="193" t="s">
        <v>198</v>
      </c>
      <c r="C864" s="193"/>
      <c r="K864" s="18"/>
    </row>
    <row r="865" spans="1:11" x14ac:dyDescent="0.25">
      <c r="A865" s="18">
        <v>44326</v>
      </c>
      <c r="B865" s="193">
        <v>925861</v>
      </c>
      <c r="C865" s="193"/>
      <c r="K865" s="18"/>
    </row>
    <row r="866" spans="1:11" x14ac:dyDescent="0.25">
      <c r="A866" s="18">
        <v>44327</v>
      </c>
      <c r="B866" s="193">
        <v>936158</v>
      </c>
      <c r="C866" s="193"/>
      <c r="K866" s="18"/>
    </row>
    <row r="867" spans="1:11" x14ac:dyDescent="0.25">
      <c r="A867" s="18">
        <v>44328</v>
      </c>
      <c r="B867" s="193">
        <v>960690</v>
      </c>
      <c r="C867" s="193"/>
      <c r="K867" s="18"/>
    </row>
    <row r="868" spans="1:11" x14ac:dyDescent="0.25">
      <c r="A868" s="18">
        <v>44329</v>
      </c>
      <c r="B868" s="193">
        <v>972048</v>
      </c>
      <c r="C868" s="193"/>
      <c r="K868" s="18"/>
    </row>
    <row r="869" spans="1:11" x14ac:dyDescent="0.25">
      <c r="A869" s="18">
        <v>44330</v>
      </c>
      <c r="B869" s="193">
        <v>992833</v>
      </c>
      <c r="C869" s="193"/>
      <c r="K869" s="18"/>
    </row>
    <row r="870" spans="1:11" x14ac:dyDescent="0.25">
      <c r="A870" s="18">
        <v>44331</v>
      </c>
      <c r="B870" s="193" t="s">
        <v>198</v>
      </c>
      <c r="C870" s="193"/>
      <c r="K870" s="18"/>
    </row>
    <row r="871" spans="1:11" x14ac:dyDescent="0.25">
      <c r="A871" s="18">
        <v>44332</v>
      </c>
      <c r="B871" s="193" t="s">
        <v>198</v>
      </c>
      <c r="C871" s="193"/>
      <c r="K871" s="18"/>
    </row>
    <row r="872" spans="1:11" x14ac:dyDescent="0.25">
      <c r="A872" s="18">
        <v>44333</v>
      </c>
      <c r="B872" s="193">
        <v>990134</v>
      </c>
      <c r="C872" s="193"/>
      <c r="K872" s="18"/>
    </row>
    <row r="873" spans="1:11" x14ac:dyDescent="0.25">
      <c r="A873" s="18">
        <v>44334</v>
      </c>
      <c r="B873" s="193">
        <v>1006048</v>
      </c>
      <c r="C873" s="193"/>
      <c r="K873" s="18"/>
    </row>
    <row r="874" spans="1:11" x14ac:dyDescent="0.25">
      <c r="A874" s="18">
        <v>44335</v>
      </c>
      <c r="B874" s="193">
        <v>1016459</v>
      </c>
      <c r="C874" s="193"/>
      <c r="K874" s="18"/>
    </row>
    <row r="875" spans="1:11" x14ac:dyDescent="0.25">
      <c r="A875" s="18">
        <v>44336</v>
      </c>
      <c r="B875" s="193">
        <v>1022567</v>
      </c>
      <c r="C875" s="193"/>
      <c r="K875" s="18"/>
    </row>
    <row r="876" spans="1:11" x14ac:dyDescent="0.25">
      <c r="A876" s="18">
        <v>44337</v>
      </c>
      <c r="B876" s="193">
        <v>1030050</v>
      </c>
      <c r="C876" s="193"/>
      <c r="K876" s="18"/>
    </row>
    <row r="877" spans="1:11" x14ac:dyDescent="0.25">
      <c r="A877" s="18">
        <v>44338</v>
      </c>
      <c r="B877" s="193" t="s">
        <v>198</v>
      </c>
      <c r="C877" s="193"/>
      <c r="K877" s="18"/>
    </row>
    <row r="878" spans="1:11" x14ac:dyDescent="0.25">
      <c r="A878" s="18">
        <v>44339</v>
      </c>
      <c r="B878" s="193" t="s">
        <v>198</v>
      </c>
      <c r="C878" s="193"/>
      <c r="K878" s="18"/>
    </row>
    <row r="879" spans="1:11" x14ac:dyDescent="0.25">
      <c r="A879" s="18">
        <v>44340</v>
      </c>
      <c r="B879" s="193">
        <v>1015941</v>
      </c>
      <c r="C879" s="193"/>
      <c r="K879" s="18"/>
    </row>
    <row r="880" spans="1:11" x14ac:dyDescent="0.25">
      <c r="A880" s="18">
        <v>44341</v>
      </c>
      <c r="B880" s="193">
        <v>1048486</v>
      </c>
      <c r="C880" s="193"/>
      <c r="K880" s="18"/>
    </row>
    <row r="881" spans="1:11" x14ac:dyDescent="0.25">
      <c r="A881" s="18">
        <v>44342</v>
      </c>
      <c r="B881" s="193" t="s">
        <v>198</v>
      </c>
      <c r="C881" s="193"/>
      <c r="K881" s="18"/>
    </row>
    <row r="882" spans="1:11" x14ac:dyDescent="0.25">
      <c r="A882" s="18">
        <v>44343</v>
      </c>
      <c r="B882" s="193" t="s">
        <v>198</v>
      </c>
      <c r="C882" s="193"/>
      <c r="K882" s="18"/>
    </row>
    <row r="883" spans="1:11" x14ac:dyDescent="0.25">
      <c r="A883" s="18">
        <v>44344</v>
      </c>
      <c r="B883" s="193">
        <v>1089518</v>
      </c>
      <c r="C883" s="193"/>
      <c r="K883" s="18"/>
    </row>
    <row r="884" spans="1:11" x14ac:dyDescent="0.25">
      <c r="A884" s="18">
        <v>44345</v>
      </c>
      <c r="B884" s="193" t="s">
        <v>198</v>
      </c>
      <c r="C884" s="193"/>
      <c r="K884" s="18"/>
    </row>
    <row r="885" spans="1:11" x14ac:dyDescent="0.25">
      <c r="A885" s="18">
        <v>44346</v>
      </c>
      <c r="B885" s="193" t="s">
        <v>198</v>
      </c>
      <c r="C885" s="193"/>
      <c r="K885" s="18"/>
    </row>
    <row r="886" spans="1:11" x14ac:dyDescent="0.25">
      <c r="A886" s="18">
        <v>44347</v>
      </c>
      <c r="B886" s="193" t="s">
        <v>198</v>
      </c>
      <c r="C886" s="193"/>
      <c r="K886" s="18"/>
    </row>
    <row r="887" spans="1:11" x14ac:dyDescent="0.25">
      <c r="A887" s="18">
        <v>44348</v>
      </c>
      <c r="B887" s="193" t="s">
        <v>198</v>
      </c>
      <c r="C887" s="72">
        <v>988000</v>
      </c>
      <c r="K887" s="18"/>
    </row>
    <row r="888" spans="1:11" x14ac:dyDescent="0.25">
      <c r="A888" s="18">
        <v>44349</v>
      </c>
      <c r="B888" s="193" t="s">
        <v>198</v>
      </c>
      <c r="C888" s="193"/>
      <c r="K888" s="18"/>
    </row>
    <row r="889" spans="1:11" x14ac:dyDescent="0.25">
      <c r="A889" s="18">
        <v>44350</v>
      </c>
      <c r="B889" s="193" t="s">
        <v>198</v>
      </c>
      <c r="C889" s="193"/>
      <c r="K889" s="18"/>
    </row>
    <row r="890" spans="1:11" x14ac:dyDescent="0.25">
      <c r="A890" s="18">
        <v>44351</v>
      </c>
      <c r="B890" s="193" t="s">
        <v>198</v>
      </c>
      <c r="C890" s="193"/>
      <c r="K890" s="18"/>
    </row>
    <row r="891" spans="1:11" x14ac:dyDescent="0.25">
      <c r="A891" s="18">
        <v>44352</v>
      </c>
      <c r="B891" s="193" t="s">
        <v>198</v>
      </c>
      <c r="C891" s="193"/>
      <c r="E891" s="68"/>
      <c r="K891" s="18"/>
    </row>
    <row r="892" spans="1:11" x14ac:dyDescent="0.25">
      <c r="A892" s="18">
        <v>44353</v>
      </c>
      <c r="B892" s="193" t="s">
        <v>198</v>
      </c>
      <c r="C892" s="193"/>
      <c r="K892" s="18"/>
    </row>
    <row r="893" spans="1:11" x14ac:dyDescent="0.25">
      <c r="A893" s="18">
        <v>44354</v>
      </c>
      <c r="B893" s="193">
        <v>1091327</v>
      </c>
      <c r="C893" s="193"/>
      <c r="K893" s="18"/>
    </row>
    <row r="894" spans="1:11" x14ac:dyDescent="0.25">
      <c r="A894" s="18">
        <v>44355</v>
      </c>
      <c r="B894" s="193">
        <v>1092843</v>
      </c>
      <c r="C894" s="193"/>
      <c r="K894" s="18"/>
    </row>
    <row r="895" spans="1:11" x14ac:dyDescent="0.25">
      <c r="A895" s="18">
        <v>44356</v>
      </c>
      <c r="B895" s="193">
        <v>1080085</v>
      </c>
      <c r="C895" s="193"/>
      <c r="K895" s="18"/>
    </row>
    <row r="896" spans="1:11" x14ac:dyDescent="0.25">
      <c r="A896" s="18">
        <v>44357</v>
      </c>
      <c r="B896" s="193">
        <v>1087150</v>
      </c>
      <c r="C896" s="193"/>
      <c r="K896" s="18"/>
    </row>
    <row r="897" spans="1:11" x14ac:dyDescent="0.25">
      <c r="A897" s="18">
        <v>44358</v>
      </c>
      <c r="B897" s="193">
        <v>1101445</v>
      </c>
      <c r="C897" s="193"/>
      <c r="K897" s="18"/>
    </row>
    <row r="898" spans="1:11" x14ac:dyDescent="0.25">
      <c r="A898" s="18">
        <v>44359</v>
      </c>
      <c r="B898" s="193" t="s">
        <v>198</v>
      </c>
      <c r="C898" s="193"/>
      <c r="K898" s="18"/>
    </row>
    <row r="899" spans="1:11" x14ac:dyDescent="0.25">
      <c r="A899" s="18">
        <v>44360</v>
      </c>
      <c r="B899" s="193" t="s">
        <v>198</v>
      </c>
      <c r="C899" s="193"/>
      <c r="K899" s="18"/>
    </row>
    <row r="900" spans="1:11" x14ac:dyDescent="0.25">
      <c r="A900" s="18">
        <v>44361</v>
      </c>
      <c r="B900" s="193">
        <v>1105962</v>
      </c>
      <c r="C900" s="193"/>
      <c r="K900" s="18"/>
    </row>
    <row r="901" spans="1:11" x14ac:dyDescent="0.25">
      <c r="A901" s="18">
        <v>44362</v>
      </c>
      <c r="B901" s="193">
        <v>1110597</v>
      </c>
      <c r="C901" s="193"/>
      <c r="K901" s="18"/>
    </row>
    <row r="902" spans="1:11" x14ac:dyDescent="0.25">
      <c r="A902" s="18">
        <v>44363</v>
      </c>
      <c r="B902" s="193">
        <v>1121294</v>
      </c>
      <c r="C902" s="193"/>
      <c r="K902" s="18"/>
    </row>
    <row r="903" spans="1:11" x14ac:dyDescent="0.25">
      <c r="A903" s="18">
        <v>44364</v>
      </c>
      <c r="B903" s="193">
        <v>1113965</v>
      </c>
      <c r="C903" s="193"/>
      <c r="K903" s="18"/>
    </row>
    <row r="904" spans="1:11" x14ac:dyDescent="0.25">
      <c r="A904" s="18">
        <v>44365</v>
      </c>
      <c r="B904" s="193">
        <v>1109217</v>
      </c>
      <c r="C904" s="193"/>
      <c r="K904" s="18"/>
    </row>
    <row r="905" spans="1:11" x14ac:dyDescent="0.25">
      <c r="A905" s="18">
        <v>44366</v>
      </c>
      <c r="B905" s="193" t="s">
        <v>198</v>
      </c>
      <c r="C905" s="193"/>
      <c r="K905" s="18"/>
    </row>
    <row r="906" spans="1:11" x14ac:dyDescent="0.25">
      <c r="A906" s="18">
        <v>44367</v>
      </c>
      <c r="B906" s="193" t="s">
        <v>198</v>
      </c>
      <c r="C906" s="193"/>
      <c r="K906" s="18"/>
    </row>
    <row r="907" spans="1:11" x14ac:dyDescent="0.25">
      <c r="A907" s="18">
        <v>44368</v>
      </c>
      <c r="B907" s="193" t="s">
        <v>198</v>
      </c>
      <c r="C907" s="193"/>
      <c r="K907" s="18"/>
    </row>
    <row r="908" spans="1:11" x14ac:dyDescent="0.25">
      <c r="A908" s="18">
        <v>44369</v>
      </c>
      <c r="B908" s="193">
        <v>1115482</v>
      </c>
      <c r="C908" s="193"/>
      <c r="K908" s="18"/>
    </row>
    <row r="909" spans="1:11" x14ac:dyDescent="0.25">
      <c r="A909" s="18">
        <v>44370</v>
      </c>
      <c r="B909" s="193">
        <v>1100324</v>
      </c>
      <c r="C909" s="193"/>
      <c r="K909" s="18"/>
    </row>
    <row r="910" spans="1:11" x14ac:dyDescent="0.25">
      <c r="A910" s="18">
        <v>44371</v>
      </c>
      <c r="B910" s="193">
        <v>1107040</v>
      </c>
      <c r="C910" s="193"/>
      <c r="K910" s="18"/>
    </row>
    <row r="911" spans="1:11" x14ac:dyDescent="0.25">
      <c r="A911" s="18">
        <v>44372</v>
      </c>
      <c r="B911" s="193">
        <v>1115037</v>
      </c>
      <c r="C911" s="193"/>
      <c r="K911" s="18"/>
    </row>
    <row r="912" spans="1:11" x14ac:dyDescent="0.25">
      <c r="A912" s="18">
        <v>44373</v>
      </c>
      <c r="B912" s="193" t="s">
        <v>198</v>
      </c>
      <c r="C912" s="193"/>
      <c r="K912" s="18"/>
    </row>
    <row r="913" spans="1:11" x14ac:dyDescent="0.25">
      <c r="A913" s="18">
        <v>44374</v>
      </c>
      <c r="B913" s="193" t="s">
        <v>198</v>
      </c>
      <c r="C913" s="193"/>
      <c r="K913" s="18"/>
    </row>
    <row r="914" spans="1:11" x14ac:dyDescent="0.25">
      <c r="A914" s="18">
        <v>44375</v>
      </c>
      <c r="B914" s="193" t="s">
        <v>198</v>
      </c>
      <c r="C914" s="193"/>
      <c r="K914" s="18"/>
    </row>
    <row r="915" spans="1:11" x14ac:dyDescent="0.25">
      <c r="A915" s="18">
        <v>44376</v>
      </c>
      <c r="B915" s="193" t="s">
        <v>198</v>
      </c>
      <c r="C915" s="193"/>
      <c r="K915" s="18"/>
    </row>
    <row r="916" spans="1:11" x14ac:dyDescent="0.25">
      <c r="A916" s="18">
        <v>44377</v>
      </c>
      <c r="B916" s="193" t="s">
        <v>198</v>
      </c>
      <c r="C916" s="193"/>
      <c r="K916" s="18"/>
    </row>
    <row r="917" spans="1:11" x14ac:dyDescent="0.25">
      <c r="A917" s="18">
        <v>44378</v>
      </c>
      <c r="B917" s="193" t="s">
        <v>198</v>
      </c>
      <c r="C917" s="72">
        <v>1056000</v>
      </c>
      <c r="E917" s="68"/>
      <c r="K917" s="18"/>
    </row>
    <row r="918" spans="1:11" x14ac:dyDescent="0.25">
      <c r="A918" s="18">
        <v>44379</v>
      </c>
      <c r="B918" s="193">
        <v>1157094</v>
      </c>
      <c r="C918" s="193"/>
      <c r="K918" s="18"/>
    </row>
    <row r="919" spans="1:11" x14ac:dyDescent="0.25">
      <c r="A919" s="18">
        <v>44380</v>
      </c>
      <c r="B919" s="193" t="s">
        <v>198</v>
      </c>
      <c r="C919" s="193"/>
      <c r="K919" s="18"/>
    </row>
    <row r="920" spans="1:11" x14ac:dyDescent="0.25">
      <c r="A920" s="18">
        <v>44381</v>
      </c>
      <c r="B920" s="193" t="s">
        <v>198</v>
      </c>
      <c r="C920" s="193"/>
      <c r="K920" s="18"/>
    </row>
    <row r="921" spans="1:11" x14ac:dyDescent="0.25">
      <c r="A921" s="18">
        <v>44382</v>
      </c>
      <c r="B921" s="193">
        <v>1118911</v>
      </c>
      <c r="C921" s="193"/>
      <c r="K921" s="18"/>
    </row>
    <row r="922" spans="1:11" x14ac:dyDescent="0.25">
      <c r="A922" s="18">
        <v>44383</v>
      </c>
      <c r="B922" s="193">
        <v>1116403</v>
      </c>
      <c r="C922" s="193"/>
      <c r="K922" s="18"/>
    </row>
    <row r="923" spans="1:11" x14ac:dyDescent="0.25">
      <c r="A923" s="18">
        <v>44384</v>
      </c>
      <c r="B923" s="193" t="s">
        <v>198</v>
      </c>
      <c r="C923" s="193"/>
      <c r="K923" s="18"/>
    </row>
    <row r="924" spans="1:11" x14ac:dyDescent="0.25">
      <c r="A924" s="18">
        <v>44385</v>
      </c>
      <c r="B924" s="193">
        <v>1125193</v>
      </c>
      <c r="C924" s="193"/>
      <c r="K924" s="18"/>
    </row>
    <row r="925" spans="1:11" x14ac:dyDescent="0.25">
      <c r="A925" s="18">
        <v>44386</v>
      </c>
      <c r="B925" s="193">
        <v>1118148</v>
      </c>
      <c r="C925" s="193"/>
      <c r="K925" s="18"/>
    </row>
    <row r="926" spans="1:11" x14ac:dyDescent="0.25">
      <c r="A926" s="18">
        <v>44387</v>
      </c>
      <c r="B926" s="193" t="s">
        <v>198</v>
      </c>
      <c r="C926" s="193"/>
      <c r="K926" s="18"/>
    </row>
    <row r="927" spans="1:11" x14ac:dyDescent="0.25">
      <c r="A927" s="18">
        <v>44388</v>
      </c>
      <c r="B927" s="193" t="s">
        <v>198</v>
      </c>
      <c r="C927" s="193"/>
      <c r="K927" s="18"/>
    </row>
    <row r="928" spans="1:11" x14ac:dyDescent="0.25">
      <c r="A928" s="18">
        <v>44389</v>
      </c>
      <c r="B928" s="193">
        <v>1119789</v>
      </c>
      <c r="C928" s="193"/>
      <c r="K928" s="18"/>
    </row>
    <row r="929" spans="1:11" x14ac:dyDescent="0.25">
      <c r="A929" s="18">
        <v>44390</v>
      </c>
      <c r="B929" s="193">
        <v>1125654</v>
      </c>
      <c r="C929" s="193"/>
      <c r="K929" s="18"/>
    </row>
    <row r="930" spans="1:11" x14ac:dyDescent="0.25">
      <c r="A930" s="18">
        <v>44391</v>
      </c>
      <c r="B930" s="193">
        <v>1121641</v>
      </c>
      <c r="C930" s="193"/>
      <c r="K930" s="18"/>
    </row>
    <row r="931" spans="1:11" x14ac:dyDescent="0.25">
      <c r="A931" s="18">
        <v>44392</v>
      </c>
      <c r="B931" s="193">
        <v>1112066</v>
      </c>
      <c r="C931" s="193"/>
      <c r="K931" s="18"/>
    </row>
    <row r="932" spans="1:11" x14ac:dyDescent="0.25">
      <c r="A932" s="18">
        <v>44393</v>
      </c>
      <c r="B932" s="193" t="s">
        <v>198</v>
      </c>
      <c r="C932" s="193"/>
      <c r="K932" s="18"/>
    </row>
    <row r="933" spans="1:11" x14ac:dyDescent="0.25">
      <c r="A933" s="18">
        <v>44394</v>
      </c>
      <c r="B933" s="193" t="s">
        <v>198</v>
      </c>
      <c r="C933" s="193"/>
      <c r="K933" s="18"/>
    </row>
    <row r="934" spans="1:11" x14ac:dyDescent="0.25">
      <c r="A934" s="18">
        <v>44395</v>
      </c>
      <c r="B934" s="193" t="s">
        <v>198</v>
      </c>
      <c r="C934" s="193"/>
      <c r="K934" s="18"/>
    </row>
    <row r="935" spans="1:11" x14ac:dyDescent="0.25">
      <c r="A935" s="18">
        <v>44396</v>
      </c>
      <c r="B935" s="193">
        <v>1135114</v>
      </c>
      <c r="C935" s="193"/>
      <c r="K935" s="18"/>
    </row>
    <row r="936" spans="1:11" x14ac:dyDescent="0.25">
      <c r="A936" s="18">
        <v>44397</v>
      </c>
      <c r="B936" s="193">
        <v>1125352</v>
      </c>
      <c r="C936" s="193"/>
      <c r="K936" s="18"/>
    </row>
    <row r="937" spans="1:11" x14ac:dyDescent="0.25">
      <c r="A937" s="18">
        <v>44398</v>
      </c>
      <c r="B937" s="193">
        <v>1124380</v>
      </c>
      <c r="C937" s="193"/>
      <c r="K937" s="18"/>
    </row>
    <row r="938" spans="1:11" x14ac:dyDescent="0.25">
      <c r="A938" s="18">
        <v>44399</v>
      </c>
      <c r="B938" s="193">
        <v>1136941</v>
      </c>
      <c r="C938" s="193"/>
      <c r="K938" s="18"/>
    </row>
    <row r="939" spans="1:11" x14ac:dyDescent="0.25">
      <c r="A939" s="18">
        <v>44400</v>
      </c>
      <c r="B939" s="193" t="s">
        <v>198</v>
      </c>
      <c r="C939" s="193"/>
      <c r="K939" s="18"/>
    </row>
    <row r="940" spans="1:11" x14ac:dyDescent="0.25">
      <c r="A940" s="18">
        <v>44401</v>
      </c>
      <c r="B940" s="193" t="s">
        <v>198</v>
      </c>
      <c r="C940" s="193"/>
      <c r="K940" s="18"/>
    </row>
    <row r="941" spans="1:11" x14ac:dyDescent="0.25">
      <c r="A941" s="18">
        <v>44402</v>
      </c>
      <c r="B941" s="193" t="s">
        <v>198</v>
      </c>
      <c r="C941" s="193"/>
      <c r="K941" s="18"/>
    </row>
    <row r="942" spans="1:11" x14ac:dyDescent="0.25">
      <c r="A942" s="18">
        <v>44403</v>
      </c>
      <c r="B942" s="193" t="s">
        <v>198</v>
      </c>
      <c r="C942" s="193"/>
      <c r="K942" s="18"/>
    </row>
    <row r="943" spans="1:11" x14ac:dyDescent="0.25">
      <c r="A943" s="18">
        <v>44404</v>
      </c>
      <c r="B943" s="193" t="s">
        <v>198</v>
      </c>
      <c r="C943" s="193"/>
      <c r="K943" s="18"/>
    </row>
    <row r="944" spans="1:11" x14ac:dyDescent="0.25">
      <c r="A944" s="18">
        <v>44405</v>
      </c>
      <c r="B944" s="193" t="s">
        <v>198</v>
      </c>
      <c r="C944" s="193"/>
      <c r="K944" s="18"/>
    </row>
    <row r="945" spans="1:11" x14ac:dyDescent="0.25">
      <c r="A945" s="18">
        <v>44406</v>
      </c>
      <c r="B945" s="193" t="s">
        <v>198</v>
      </c>
      <c r="C945" s="193"/>
      <c r="K945" s="18"/>
    </row>
    <row r="946" spans="1:11" x14ac:dyDescent="0.25">
      <c r="A946" s="18">
        <v>44407</v>
      </c>
      <c r="B946" s="193" t="s">
        <v>198</v>
      </c>
      <c r="C946" s="193"/>
      <c r="K946" s="18"/>
    </row>
    <row r="947" spans="1:11" x14ac:dyDescent="0.25">
      <c r="A947" s="18">
        <v>44408</v>
      </c>
      <c r="B947" s="193" t="s">
        <v>198</v>
      </c>
      <c r="C947" s="193"/>
      <c r="K947" s="18"/>
    </row>
    <row r="948" spans="1:11" x14ac:dyDescent="0.25">
      <c r="A948" s="18">
        <v>44409</v>
      </c>
      <c r="B948" s="193" t="s">
        <v>198</v>
      </c>
      <c r="C948" s="72">
        <v>1147000</v>
      </c>
      <c r="K948" s="18"/>
    </row>
    <row r="949" spans="1:11" x14ac:dyDescent="0.25">
      <c r="A949" s="18">
        <v>44410</v>
      </c>
      <c r="B949" s="193">
        <v>1122823</v>
      </c>
      <c r="C949" s="193"/>
      <c r="K949" s="18"/>
    </row>
    <row r="950" spans="1:11" x14ac:dyDescent="0.25">
      <c r="A950" s="18">
        <v>44411</v>
      </c>
      <c r="B950" s="193">
        <v>1096632</v>
      </c>
      <c r="C950" s="193"/>
      <c r="K950" s="18"/>
    </row>
    <row r="951" spans="1:11" x14ac:dyDescent="0.25">
      <c r="A951" s="18">
        <v>44412</v>
      </c>
      <c r="B951" s="193">
        <v>1036493</v>
      </c>
      <c r="C951" s="193"/>
      <c r="K951" s="18"/>
    </row>
    <row r="952" spans="1:11" x14ac:dyDescent="0.25">
      <c r="A952" s="18">
        <v>44413</v>
      </c>
      <c r="B952" s="193">
        <v>1106772</v>
      </c>
      <c r="C952" s="193"/>
      <c r="E952" s="68"/>
      <c r="K952" s="18"/>
    </row>
    <row r="953" spans="1:11" x14ac:dyDescent="0.25">
      <c r="A953" s="18">
        <v>44414</v>
      </c>
      <c r="B953" s="193">
        <v>1125670</v>
      </c>
      <c r="C953" s="193"/>
      <c r="K953" s="18"/>
    </row>
    <row r="954" spans="1:11" x14ac:dyDescent="0.25">
      <c r="A954" s="18">
        <v>44415</v>
      </c>
      <c r="B954" s="193" t="s">
        <v>198</v>
      </c>
      <c r="C954" s="193"/>
      <c r="K954" s="18"/>
    </row>
    <row r="955" spans="1:11" x14ac:dyDescent="0.25">
      <c r="A955" s="18">
        <v>44416</v>
      </c>
      <c r="B955" s="193" t="s">
        <v>198</v>
      </c>
      <c r="C955" s="193"/>
      <c r="K955" s="18"/>
    </row>
    <row r="956" spans="1:11" x14ac:dyDescent="0.25">
      <c r="A956" s="18">
        <v>44417</v>
      </c>
      <c r="B956" s="193" t="s">
        <v>198</v>
      </c>
      <c r="C956" s="193"/>
      <c r="K956" s="18"/>
    </row>
    <row r="957" spans="1:11" x14ac:dyDescent="0.25">
      <c r="A957" s="18">
        <v>44418</v>
      </c>
      <c r="B957" s="193" t="s">
        <v>198</v>
      </c>
      <c r="C957" s="193"/>
      <c r="K957" s="18"/>
    </row>
    <row r="958" spans="1:11" x14ac:dyDescent="0.25">
      <c r="A958" s="18">
        <v>44419</v>
      </c>
      <c r="B958" s="193" t="s">
        <v>198</v>
      </c>
      <c r="C958" s="193"/>
      <c r="K958" s="18"/>
    </row>
    <row r="959" spans="1:11" x14ac:dyDescent="0.25">
      <c r="A959" s="18">
        <v>44420</v>
      </c>
      <c r="B959" s="193" t="s">
        <v>198</v>
      </c>
      <c r="C959" s="193"/>
      <c r="K959" s="18"/>
    </row>
    <row r="960" spans="1:11" x14ac:dyDescent="0.25">
      <c r="A960" s="18">
        <v>44421</v>
      </c>
      <c r="B960" s="193" t="s">
        <v>198</v>
      </c>
      <c r="C960" s="193"/>
      <c r="K960" s="18"/>
    </row>
    <row r="961" spans="1:11" x14ac:dyDescent="0.25">
      <c r="A961" s="18">
        <v>44422</v>
      </c>
      <c r="B961" s="193" t="s">
        <v>198</v>
      </c>
      <c r="C961" s="193"/>
      <c r="K961" s="18"/>
    </row>
    <row r="962" spans="1:11" x14ac:dyDescent="0.25">
      <c r="A962" s="18">
        <v>44423</v>
      </c>
      <c r="B962" s="193" t="s">
        <v>198</v>
      </c>
      <c r="C962" s="193"/>
      <c r="K962" s="18"/>
    </row>
    <row r="963" spans="1:11" x14ac:dyDescent="0.25">
      <c r="A963" s="18">
        <v>44424</v>
      </c>
      <c r="B963" s="193" t="s">
        <v>198</v>
      </c>
      <c r="C963" s="193"/>
      <c r="K963" s="18"/>
    </row>
    <row r="964" spans="1:11" x14ac:dyDescent="0.25">
      <c r="A964" s="18">
        <v>44425</v>
      </c>
      <c r="B964" s="193" t="s">
        <v>198</v>
      </c>
      <c r="C964" s="193"/>
      <c r="K964" s="18"/>
    </row>
    <row r="965" spans="1:11" x14ac:dyDescent="0.25">
      <c r="A965" s="18">
        <v>44426</v>
      </c>
      <c r="B965" s="193">
        <v>1099863</v>
      </c>
      <c r="C965" s="193"/>
      <c r="K965" s="18"/>
    </row>
    <row r="966" spans="1:11" x14ac:dyDescent="0.25">
      <c r="A966" s="18">
        <v>44427</v>
      </c>
      <c r="B966" s="193">
        <v>1110216</v>
      </c>
      <c r="C966" s="193"/>
      <c r="K966" s="18"/>
    </row>
    <row r="967" spans="1:11" x14ac:dyDescent="0.25">
      <c r="A967" s="18">
        <v>44428</v>
      </c>
      <c r="B967" s="193">
        <v>1108753</v>
      </c>
      <c r="C967" s="193"/>
      <c r="K967" s="18"/>
    </row>
    <row r="968" spans="1:11" x14ac:dyDescent="0.25">
      <c r="A968" s="18">
        <v>44429</v>
      </c>
      <c r="B968" s="193" t="s">
        <v>198</v>
      </c>
      <c r="C968" s="193"/>
      <c r="K968" s="18"/>
    </row>
    <row r="969" spans="1:11" x14ac:dyDescent="0.25">
      <c r="A969" s="18">
        <v>44430</v>
      </c>
      <c r="B969" s="193" t="s">
        <v>198</v>
      </c>
      <c r="C969" s="193"/>
      <c r="K969" s="18"/>
    </row>
    <row r="970" spans="1:11" x14ac:dyDescent="0.25">
      <c r="A970" s="18">
        <v>44431</v>
      </c>
      <c r="B970" s="193">
        <v>1107271</v>
      </c>
      <c r="C970" s="193"/>
      <c r="K970" s="18"/>
    </row>
    <row r="971" spans="1:11" x14ac:dyDescent="0.25">
      <c r="A971" s="18">
        <v>44432</v>
      </c>
      <c r="B971" s="193">
        <v>1110860</v>
      </c>
      <c r="C971" s="193"/>
      <c r="K971" s="18"/>
    </row>
    <row r="972" spans="1:11" x14ac:dyDescent="0.25">
      <c r="A972" s="18">
        <v>44433</v>
      </c>
      <c r="B972" s="193">
        <v>1097230</v>
      </c>
      <c r="C972" s="193"/>
      <c r="K972" s="18"/>
    </row>
    <row r="973" spans="1:11" x14ac:dyDescent="0.25">
      <c r="A973" s="18">
        <v>44434</v>
      </c>
      <c r="B973" s="193">
        <v>1098189</v>
      </c>
      <c r="C973" s="193"/>
      <c r="K973" s="18"/>
    </row>
    <row r="974" spans="1:11" x14ac:dyDescent="0.25">
      <c r="A974" s="18">
        <v>44435</v>
      </c>
      <c r="B974" s="193">
        <v>1079349</v>
      </c>
      <c r="C974" s="193"/>
      <c r="K974" s="18"/>
    </row>
    <row r="975" spans="1:11" x14ac:dyDescent="0.25">
      <c r="A975" s="18">
        <v>44436</v>
      </c>
      <c r="B975" s="193" t="s">
        <v>198</v>
      </c>
      <c r="C975" s="193"/>
      <c r="K975" s="18"/>
    </row>
    <row r="976" spans="1:11" x14ac:dyDescent="0.25">
      <c r="A976" s="18">
        <v>44437</v>
      </c>
      <c r="B976" s="193" t="s">
        <v>198</v>
      </c>
      <c r="C976" s="193"/>
      <c r="K976" s="18"/>
    </row>
    <row r="977" spans="1:11" x14ac:dyDescent="0.25">
      <c r="A977" s="18">
        <v>44438</v>
      </c>
      <c r="B977" s="193" t="s">
        <v>198</v>
      </c>
      <c r="C977" s="193"/>
      <c r="K977" s="18"/>
    </row>
    <row r="978" spans="1:11" x14ac:dyDescent="0.25">
      <c r="A978" s="18">
        <v>44439</v>
      </c>
      <c r="B978" s="193">
        <v>1097101</v>
      </c>
      <c r="C978" s="193"/>
      <c r="K978" s="18"/>
    </row>
    <row r="979" spans="1:11" x14ac:dyDescent="0.25">
      <c r="A979" s="18">
        <v>44440</v>
      </c>
      <c r="B979" s="193">
        <v>1084386</v>
      </c>
      <c r="C979" s="72">
        <v>1210000</v>
      </c>
      <c r="E979" s="68"/>
      <c r="K979" s="18"/>
    </row>
    <row r="980" spans="1:11" x14ac:dyDescent="0.25">
      <c r="A980" s="18">
        <v>44441</v>
      </c>
      <c r="B980" s="193">
        <v>1102970</v>
      </c>
      <c r="C980" s="193"/>
      <c r="E980" s="68"/>
      <c r="K980" s="18"/>
    </row>
    <row r="981" spans="1:11" x14ac:dyDescent="0.25">
      <c r="A981" s="18">
        <v>44442</v>
      </c>
      <c r="B981" s="193">
        <v>1065314</v>
      </c>
      <c r="C981" s="193"/>
      <c r="K981" s="18"/>
    </row>
    <row r="982" spans="1:11" x14ac:dyDescent="0.25">
      <c r="A982" s="18">
        <v>44443</v>
      </c>
      <c r="B982" s="193" t="s">
        <v>198</v>
      </c>
      <c r="C982" s="193"/>
      <c r="K982" s="18"/>
    </row>
    <row r="983" spans="1:11" x14ac:dyDescent="0.25">
      <c r="A983" s="18">
        <v>44444</v>
      </c>
      <c r="B983" s="193" t="s">
        <v>198</v>
      </c>
      <c r="C983" s="193"/>
      <c r="K983" s="18"/>
    </row>
    <row r="984" spans="1:11" x14ac:dyDescent="0.25">
      <c r="A984" s="18">
        <v>44445</v>
      </c>
      <c r="B984" s="193">
        <v>1064785</v>
      </c>
      <c r="C984" s="193"/>
      <c r="K984" s="18"/>
    </row>
    <row r="985" spans="1:11" x14ac:dyDescent="0.25">
      <c r="A985" s="18">
        <v>44446</v>
      </c>
      <c r="B985" s="193" t="s">
        <v>198</v>
      </c>
      <c r="C985" s="193"/>
      <c r="K985" s="18"/>
    </row>
    <row r="986" spans="1:11" x14ac:dyDescent="0.25">
      <c r="A986" s="18">
        <v>44447</v>
      </c>
      <c r="B986" s="193">
        <v>1108612</v>
      </c>
      <c r="C986" s="193"/>
      <c r="K986" s="18"/>
    </row>
    <row r="987" spans="1:11" x14ac:dyDescent="0.25">
      <c r="A987" s="18">
        <v>44448</v>
      </c>
      <c r="B987" s="193">
        <v>1116554</v>
      </c>
      <c r="C987" s="193"/>
      <c r="K987" s="18"/>
    </row>
    <row r="988" spans="1:11" x14ac:dyDescent="0.25">
      <c r="A988" s="18">
        <v>44449</v>
      </c>
      <c r="B988" s="193">
        <v>1111070</v>
      </c>
      <c r="C988" s="193"/>
      <c r="K988" s="18"/>
    </row>
    <row r="989" spans="1:11" x14ac:dyDescent="0.25">
      <c r="A989" s="18">
        <v>44450</v>
      </c>
      <c r="B989" s="193" t="s">
        <v>198</v>
      </c>
      <c r="C989" s="193"/>
      <c r="K989" s="18"/>
    </row>
    <row r="990" spans="1:11" x14ac:dyDescent="0.25">
      <c r="A990" s="18">
        <v>44451</v>
      </c>
      <c r="B990" s="193" t="s">
        <v>198</v>
      </c>
      <c r="C990" s="193"/>
      <c r="K990" s="18"/>
    </row>
    <row r="991" spans="1:11" x14ac:dyDescent="0.25">
      <c r="A991" s="18">
        <v>44452</v>
      </c>
      <c r="B991" s="193">
        <v>1125207</v>
      </c>
      <c r="C991" s="193"/>
      <c r="K991" s="18"/>
    </row>
    <row r="992" spans="1:11" x14ac:dyDescent="0.25">
      <c r="A992" s="18">
        <v>44453</v>
      </c>
      <c r="B992" s="193" t="s">
        <v>198</v>
      </c>
      <c r="C992" s="193"/>
      <c r="K992" s="18"/>
    </row>
    <row r="993" spans="1:11" x14ac:dyDescent="0.25">
      <c r="A993" s="18">
        <v>44454</v>
      </c>
      <c r="B993" s="193">
        <v>1128510</v>
      </c>
      <c r="C993" s="193"/>
      <c r="K993" s="18"/>
    </row>
    <row r="994" spans="1:11" x14ac:dyDescent="0.25">
      <c r="A994" s="18">
        <v>44455</v>
      </c>
      <c r="B994" s="193" t="s">
        <v>198</v>
      </c>
      <c r="C994" s="193"/>
      <c r="K994" s="18"/>
    </row>
    <row r="995" spans="1:11" x14ac:dyDescent="0.25">
      <c r="A995" s="18">
        <v>44456</v>
      </c>
      <c r="B995" s="193">
        <v>1147553</v>
      </c>
      <c r="C995" s="193"/>
      <c r="K995" s="18"/>
    </row>
    <row r="996" spans="1:11" x14ac:dyDescent="0.25">
      <c r="A996" s="18">
        <v>44457</v>
      </c>
      <c r="B996" s="193" t="s">
        <v>198</v>
      </c>
      <c r="C996" s="193"/>
      <c r="K996" s="18"/>
    </row>
    <row r="997" spans="1:11" x14ac:dyDescent="0.25">
      <c r="A997" s="18">
        <v>44458</v>
      </c>
      <c r="B997" s="193" t="s">
        <v>198</v>
      </c>
      <c r="C997" s="193"/>
      <c r="K997" s="18"/>
    </row>
    <row r="998" spans="1:11" x14ac:dyDescent="0.25">
      <c r="A998" s="18">
        <v>44459</v>
      </c>
      <c r="B998" s="193" t="s">
        <v>198</v>
      </c>
      <c r="C998" s="193"/>
      <c r="K998" s="18"/>
    </row>
    <row r="999" spans="1:11" x14ac:dyDescent="0.25">
      <c r="A999" s="18">
        <v>44460</v>
      </c>
      <c r="B999" s="193">
        <v>1170395</v>
      </c>
      <c r="C999" s="193"/>
      <c r="K999" s="18"/>
    </row>
    <row r="1000" spans="1:11" x14ac:dyDescent="0.25">
      <c r="A1000" s="18">
        <v>44461</v>
      </c>
      <c r="B1000" s="193">
        <v>1092564</v>
      </c>
      <c r="C1000" s="193"/>
      <c r="K1000" s="18"/>
    </row>
    <row r="1001" spans="1:11" x14ac:dyDescent="0.25">
      <c r="A1001" s="18">
        <v>44462</v>
      </c>
      <c r="B1001" s="193">
        <v>1166381</v>
      </c>
      <c r="C1001" s="193"/>
      <c r="K1001" s="18"/>
    </row>
    <row r="1002" spans="1:11" x14ac:dyDescent="0.25">
      <c r="A1002" s="18">
        <v>44463</v>
      </c>
      <c r="B1002" s="193" t="s">
        <v>198</v>
      </c>
      <c r="C1002" s="193"/>
      <c r="K1002" s="18"/>
    </row>
    <row r="1003" spans="1:11" x14ac:dyDescent="0.25">
      <c r="A1003" s="18">
        <v>44464</v>
      </c>
      <c r="B1003" s="193" t="s">
        <v>198</v>
      </c>
      <c r="C1003" s="193"/>
      <c r="K1003" s="18"/>
    </row>
    <row r="1004" spans="1:11" x14ac:dyDescent="0.25">
      <c r="A1004" s="18">
        <v>44465</v>
      </c>
      <c r="B1004" s="193" t="s">
        <v>198</v>
      </c>
      <c r="C1004" s="193"/>
      <c r="K1004" s="18"/>
    </row>
    <row r="1005" spans="1:11" x14ac:dyDescent="0.25">
      <c r="A1005" s="18">
        <v>44466</v>
      </c>
      <c r="B1005" s="193">
        <v>1170041</v>
      </c>
      <c r="C1005" s="193"/>
      <c r="K1005" s="18"/>
    </row>
    <row r="1006" spans="1:11" x14ac:dyDescent="0.25">
      <c r="A1006" s="18">
        <v>44467</v>
      </c>
      <c r="B1006" s="193">
        <v>1126752</v>
      </c>
      <c r="C1006" s="193"/>
      <c r="K1006" s="18"/>
    </row>
    <row r="1007" spans="1:11" x14ac:dyDescent="0.25">
      <c r="A1007" s="18">
        <v>44468</v>
      </c>
      <c r="B1007" s="193">
        <v>1154335</v>
      </c>
      <c r="C1007" s="193"/>
      <c r="K1007" s="18"/>
    </row>
    <row r="1008" spans="1:11" x14ac:dyDescent="0.25">
      <c r="A1008" s="18">
        <v>44469</v>
      </c>
      <c r="B1008" s="193">
        <v>1160061</v>
      </c>
      <c r="C1008" s="193"/>
      <c r="K1008" s="18"/>
    </row>
    <row r="1009" spans="1:11" x14ac:dyDescent="0.25">
      <c r="A1009" s="18">
        <v>44470</v>
      </c>
      <c r="B1009" s="193">
        <v>1211028</v>
      </c>
      <c r="C1009" s="72">
        <v>1298000</v>
      </c>
      <c r="K1009" s="18"/>
    </row>
    <row r="1010" spans="1:11" x14ac:dyDescent="0.25">
      <c r="A1010" s="18">
        <v>44471</v>
      </c>
      <c r="B1010" s="193" t="s">
        <v>198</v>
      </c>
      <c r="C1010" s="193"/>
      <c r="K1010" s="18"/>
    </row>
    <row r="1011" spans="1:11" x14ac:dyDescent="0.25">
      <c r="A1011" s="18">
        <v>44472</v>
      </c>
      <c r="B1011" s="193" t="s">
        <v>198</v>
      </c>
      <c r="C1011" s="193"/>
      <c r="K1011" s="18"/>
    </row>
    <row r="1012" spans="1:11" x14ac:dyDescent="0.25">
      <c r="A1012" s="18">
        <v>44473</v>
      </c>
      <c r="B1012" s="193">
        <v>1188415</v>
      </c>
      <c r="C1012" s="193"/>
      <c r="K1012" s="18"/>
    </row>
    <row r="1013" spans="1:11" x14ac:dyDescent="0.25">
      <c r="A1013" s="18">
        <v>44474</v>
      </c>
      <c r="B1013" s="193">
        <v>1204596</v>
      </c>
      <c r="C1013" s="193"/>
      <c r="K1013" s="18"/>
    </row>
    <row r="1014" spans="1:11" x14ac:dyDescent="0.25">
      <c r="A1014" s="18">
        <v>44475</v>
      </c>
      <c r="B1014" s="193">
        <v>1202401</v>
      </c>
      <c r="C1014" s="193"/>
      <c r="K1014" s="18"/>
    </row>
    <row r="1015" spans="1:11" x14ac:dyDescent="0.25">
      <c r="A1015" s="18">
        <v>44476</v>
      </c>
      <c r="B1015" s="193">
        <v>1205894</v>
      </c>
      <c r="C1015" s="193"/>
      <c r="K1015" s="18"/>
    </row>
    <row r="1016" spans="1:11" x14ac:dyDescent="0.25">
      <c r="A1016" s="18">
        <v>44477</v>
      </c>
      <c r="B1016" s="193">
        <v>1205433</v>
      </c>
      <c r="C1016" s="193"/>
      <c r="K1016" s="18"/>
    </row>
    <row r="1017" spans="1:11" x14ac:dyDescent="0.25">
      <c r="A1017" s="18">
        <v>44478</v>
      </c>
      <c r="B1017" s="193" t="s">
        <v>198</v>
      </c>
      <c r="C1017" s="193"/>
      <c r="K1017" s="18"/>
    </row>
    <row r="1018" spans="1:11" x14ac:dyDescent="0.25">
      <c r="A1018" s="18">
        <v>44479</v>
      </c>
      <c r="B1018" s="193" t="s">
        <v>198</v>
      </c>
      <c r="C1018" s="193"/>
      <c r="K1018" s="18"/>
    </row>
    <row r="1019" spans="1:11" x14ac:dyDescent="0.25">
      <c r="A1019" s="18">
        <v>44480</v>
      </c>
      <c r="B1019" s="193">
        <v>1210005</v>
      </c>
      <c r="C1019" s="193"/>
      <c r="K1019" s="18"/>
    </row>
    <row r="1020" spans="1:11" x14ac:dyDescent="0.25">
      <c r="A1020" s="18">
        <v>44481</v>
      </c>
      <c r="B1020" s="193">
        <v>1217632</v>
      </c>
      <c r="C1020" s="193"/>
      <c r="K1020" s="18"/>
    </row>
    <row r="1021" spans="1:11" x14ac:dyDescent="0.25">
      <c r="A1021" s="18">
        <v>44482</v>
      </c>
      <c r="B1021" s="193" t="s">
        <v>198</v>
      </c>
      <c r="C1021" s="193"/>
      <c r="K1021" s="18"/>
    </row>
    <row r="1022" spans="1:11" x14ac:dyDescent="0.25">
      <c r="A1022" s="18">
        <v>44483</v>
      </c>
      <c r="B1022" s="193">
        <v>1192340</v>
      </c>
      <c r="C1022" s="193"/>
      <c r="K1022" s="18"/>
    </row>
    <row r="1023" spans="1:11" x14ac:dyDescent="0.25">
      <c r="A1023" s="18">
        <v>44484</v>
      </c>
      <c r="B1023" s="193">
        <v>1217613</v>
      </c>
      <c r="C1023" s="193"/>
      <c r="K1023" s="18"/>
    </row>
    <row r="1024" spans="1:11" x14ac:dyDescent="0.25">
      <c r="A1024" s="18">
        <v>44485</v>
      </c>
      <c r="B1024" s="193" t="s">
        <v>198</v>
      </c>
      <c r="C1024" s="193"/>
      <c r="K1024" s="18"/>
    </row>
    <row r="1025" spans="1:11" x14ac:dyDescent="0.25">
      <c r="A1025" s="18">
        <v>44486</v>
      </c>
      <c r="B1025" s="193" t="s">
        <v>198</v>
      </c>
      <c r="C1025" s="193"/>
      <c r="K1025" s="18"/>
    </row>
    <row r="1026" spans="1:11" x14ac:dyDescent="0.25">
      <c r="A1026" s="18">
        <v>44487</v>
      </c>
      <c r="B1026" s="193">
        <v>1187991</v>
      </c>
      <c r="C1026" s="193"/>
      <c r="K1026" s="18"/>
    </row>
    <row r="1027" spans="1:11" x14ac:dyDescent="0.25">
      <c r="A1027" s="18">
        <v>44488</v>
      </c>
      <c r="B1027" s="193">
        <v>1240158</v>
      </c>
      <c r="C1027" s="193"/>
      <c r="K1027" s="18"/>
    </row>
    <row r="1028" spans="1:11" x14ac:dyDescent="0.25">
      <c r="A1028" s="18">
        <v>44489</v>
      </c>
      <c r="B1028" s="193" t="s">
        <v>198</v>
      </c>
      <c r="C1028" s="193"/>
      <c r="K1028" s="18"/>
    </row>
    <row r="1029" spans="1:11" x14ac:dyDescent="0.25">
      <c r="A1029" s="18">
        <v>44490</v>
      </c>
      <c r="B1029" s="193">
        <v>1260307</v>
      </c>
      <c r="C1029" s="193"/>
      <c r="K1029" s="18"/>
    </row>
    <row r="1030" spans="1:11" x14ac:dyDescent="0.25">
      <c r="A1030" s="18">
        <v>44491</v>
      </c>
      <c r="B1030" s="193">
        <v>1155673</v>
      </c>
      <c r="C1030" s="193"/>
      <c r="K1030" s="18"/>
    </row>
    <row r="1031" spans="1:11" x14ac:dyDescent="0.25">
      <c r="A1031" s="18">
        <v>44492</v>
      </c>
      <c r="B1031" s="193" t="s">
        <v>198</v>
      </c>
      <c r="C1031" s="193"/>
      <c r="K1031" s="18"/>
    </row>
    <row r="1032" spans="1:11" x14ac:dyDescent="0.25">
      <c r="A1032" s="18">
        <v>44493</v>
      </c>
      <c r="B1032" s="193" t="s">
        <v>198</v>
      </c>
      <c r="C1032" s="193"/>
      <c r="K1032" s="18"/>
    </row>
    <row r="1033" spans="1:11" x14ac:dyDescent="0.25">
      <c r="A1033" s="18">
        <v>44494</v>
      </c>
      <c r="B1033" s="193">
        <v>1056773</v>
      </c>
      <c r="C1033" s="193"/>
      <c r="K1033" s="18"/>
    </row>
    <row r="1034" spans="1:11" x14ac:dyDescent="0.25">
      <c r="A1034" s="18">
        <v>44495</v>
      </c>
      <c r="B1034" s="193">
        <v>1222919</v>
      </c>
      <c r="C1034" s="193"/>
      <c r="K1034" s="18"/>
    </row>
    <row r="1035" spans="1:11" x14ac:dyDescent="0.25">
      <c r="A1035" s="18">
        <v>44496</v>
      </c>
      <c r="B1035" s="193">
        <v>1215009</v>
      </c>
      <c r="C1035" s="193"/>
      <c r="K1035" s="34"/>
    </row>
    <row r="1036" spans="1:11" x14ac:dyDescent="0.25">
      <c r="A1036" s="18"/>
      <c r="B1036" s="193"/>
      <c r="C1036" s="193"/>
      <c r="K1036" s="18"/>
    </row>
    <row r="1037" spans="1:11" x14ac:dyDescent="0.25">
      <c r="A1037" s="77" t="s">
        <v>781</v>
      </c>
    </row>
  </sheetData>
  <sortState xmlns:xlrd2="http://schemas.microsoft.com/office/spreadsheetml/2017/richdata2" ref="G670:H853">
    <sortCondition ref="G670:G853"/>
  </sortState>
  <pageMargins left="0.7" right="0.7" top="0.75" bottom="0.75" header="0.3" footer="0.3"/>
  <pageSetup paperSize="9" orientation="portrait" horizontalDpi="90" verticalDpi="9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BF36-1570-4C8D-925F-45C9E635A58A}">
  <sheetPr>
    <tabColor theme="5"/>
  </sheetPr>
  <dimension ref="A1:C20"/>
  <sheetViews>
    <sheetView workbookViewId="0"/>
  </sheetViews>
  <sheetFormatPr defaultRowHeight="15" x14ac:dyDescent="0.25"/>
  <cols>
    <col min="1" max="1" width="43.875" customWidth="1"/>
    <col min="2" max="3" width="15.625" customWidth="1"/>
  </cols>
  <sheetData>
    <row r="1" spans="1:3" ht="20.25" thickBot="1" x14ac:dyDescent="0.3">
      <c r="A1" s="80" t="s">
        <v>339</v>
      </c>
    </row>
    <row r="2" spans="1:3" ht="16.5" thickTop="1" x14ac:dyDescent="0.25">
      <c r="A2" s="40"/>
    </row>
    <row r="3" spans="1:3" ht="44.25" customHeight="1" x14ac:dyDescent="0.25">
      <c r="A3" s="61" t="s">
        <v>782</v>
      </c>
      <c r="B3" s="37" t="s">
        <v>783</v>
      </c>
      <c r="C3" s="37" t="s">
        <v>784</v>
      </c>
    </row>
    <row r="4" spans="1:3" x14ac:dyDescent="0.25">
      <c r="A4" t="s">
        <v>785</v>
      </c>
      <c r="B4" s="9">
        <v>11.6</v>
      </c>
      <c r="C4" s="9">
        <v>27.3</v>
      </c>
    </row>
    <row r="5" spans="1:3" x14ac:dyDescent="0.25">
      <c r="A5" t="s">
        <v>368</v>
      </c>
      <c r="B5" s="9">
        <v>21.7</v>
      </c>
      <c r="C5" s="9">
        <v>21.5</v>
      </c>
    </row>
    <row r="6" spans="1:3" x14ac:dyDescent="0.25">
      <c r="A6" t="s">
        <v>786</v>
      </c>
      <c r="B6" s="9">
        <v>22.5</v>
      </c>
      <c r="C6" s="9">
        <v>59</v>
      </c>
    </row>
    <row r="7" spans="1:3" x14ac:dyDescent="0.25">
      <c r="A7" t="s">
        <v>787</v>
      </c>
      <c r="B7" s="9">
        <v>29.7</v>
      </c>
      <c r="C7" s="9">
        <v>63.1</v>
      </c>
    </row>
    <row r="8" spans="1:3" x14ac:dyDescent="0.25">
      <c r="A8" t="s">
        <v>788</v>
      </c>
      <c r="B8" s="9">
        <v>30</v>
      </c>
      <c r="C8" s="9">
        <v>49.2</v>
      </c>
    </row>
    <row r="9" spans="1:3" x14ac:dyDescent="0.25">
      <c r="A9" t="s">
        <v>99</v>
      </c>
      <c r="B9" s="9">
        <v>32.4</v>
      </c>
      <c r="C9" s="9">
        <v>63.5</v>
      </c>
    </row>
    <row r="10" spans="1:3" x14ac:dyDescent="0.25">
      <c r="A10" t="s">
        <v>789</v>
      </c>
      <c r="B10" s="9">
        <v>32.4</v>
      </c>
      <c r="C10" s="9">
        <v>11</v>
      </c>
    </row>
    <row r="11" spans="1:3" x14ac:dyDescent="0.25">
      <c r="A11" t="s">
        <v>100</v>
      </c>
      <c r="B11" s="9">
        <v>45.3</v>
      </c>
      <c r="C11" s="9">
        <v>65.400000000000006</v>
      </c>
    </row>
    <row r="12" spans="1:3" x14ac:dyDescent="0.25">
      <c r="A12" t="s">
        <v>790</v>
      </c>
      <c r="B12" s="9">
        <v>56.1</v>
      </c>
      <c r="C12" s="9">
        <v>45.5</v>
      </c>
    </row>
    <row r="13" spans="1:3" x14ac:dyDescent="0.25">
      <c r="A13" t="s">
        <v>791</v>
      </c>
      <c r="B13" s="9">
        <v>17</v>
      </c>
      <c r="C13" s="9">
        <v>50.8</v>
      </c>
    </row>
    <row r="14" spans="1:3" x14ac:dyDescent="0.25">
      <c r="A14" t="s">
        <v>792</v>
      </c>
      <c r="B14" s="9">
        <v>28.9</v>
      </c>
      <c r="C14" s="9">
        <v>61.6</v>
      </c>
    </row>
    <row r="15" spans="1:3" x14ac:dyDescent="0.25">
      <c r="A15" t="s">
        <v>793</v>
      </c>
      <c r="B15" s="9">
        <v>30.5</v>
      </c>
      <c r="C15" s="9">
        <v>44.4</v>
      </c>
    </row>
    <row r="16" spans="1:3" x14ac:dyDescent="0.25">
      <c r="A16" t="s">
        <v>794</v>
      </c>
      <c r="B16" s="9">
        <v>23.7</v>
      </c>
      <c r="C16" s="9">
        <v>51</v>
      </c>
    </row>
    <row r="17" spans="1:3" x14ac:dyDescent="0.25">
      <c r="A17" t="s">
        <v>795</v>
      </c>
      <c r="B17" s="9">
        <v>34.799999999999997</v>
      </c>
      <c r="C17" s="9">
        <v>21.6</v>
      </c>
    </row>
    <row r="18" spans="1:3" x14ac:dyDescent="0.25">
      <c r="A18" t="s">
        <v>796</v>
      </c>
      <c r="B18" s="9">
        <v>27.7</v>
      </c>
      <c r="C18" s="9">
        <v>40.5</v>
      </c>
    </row>
    <row r="19" spans="1:3" x14ac:dyDescent="0.25">
      <c r="B19" s="9"/>
      <c r="C19" s="9"/>
    </row>
    <row r="20" spans="1:3" x14ac:dyDescent="0.25">
      <c r="A20" s="77" t="s">
        <v>797</v>
      </c>
    </row>
  </sheetData>
  <pageMargins left="0.7" right="0.7" top="0.75" bottom="0.75" header="0.3" footer="0.3"/>
  <pageSetup paperSize="9"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32A1D-422F-4DE9-B027-8FF5720F9BBF}">
  <sheetPr>
    <tabColor theme="3"/>
  </sheetPr>
  <dimension ref="A1:F29"/>
  <sheetViews>
    <sheetView workbookViewId="0"/>
  </sheetViews>
  <sheetFormatPr defaultRowHeight="15" x14ac:dyDescent="0.25"/>
  <cols>
    <col min="2" max="2" width="10.625" customWidth="1"/>
    <col min="3" max="3" width="15.25" customWidth="1"/>
    <col min="4" max="4" width="14.625" customWidth="1"/>
    <col min="5" max="5" width="16.375" customWidth="1"/>
    <col min="6" max="6" width="15.5" customWidth="1"/>
  </cols>
  <sheetData>
    <row r="1" spans="1:6" ht="20.25" thickBot="1" x14ac:dyDescent="0.35">
      <c r="A1" s="78" t="str">
        <f>'Chapter 1'!A2</f>
        <v>Figure 1.1: Change in GDP across recent recessions, indexed to start of recession, UK, 1979-2021</v>
      </c>
    </row>
    <row r="2" spans="1:6" ht="15.75" thickTop="1" x14ac:dyDescent="0.25">
      <c r="A2" t="s">
        <v>21</v>
      </c>
    </row>
    <row r="4" spans="1:6" ht="71.25" x14ac:dyDescent="0.25">
      <c r="A4" s="76" t="s">
        <v>22</v>
      </c>
      <c r="B4" s="76" t="s">
        <v>23</v>
      </c>
      <c r="C4" s="76" t="s">
        <v>24</v>
      </c>
      <c r="D4" s="76" t="s">
        <v>25</v>
      </c>
      <c r="E4" s="76" t="s">
        <v>26</v>
      </c>
      <c r="F4" s="76" t="s">
        <v>27</v>
      </c>
    </row>
    <row r="5" spans="1:6" x14ac:dyDescent="0.25">
      <c r="A5" t="s">
        <v>28</v>
      </c>
      <c r="B5">
        <v>100</v>
      </c>
      <c r="C5">
        <v>100</v>
      </c>
      <c r="D5">
        <v>100</v>
      </c>
      <c r="E5">
        <v>100</v>
      </c>
      <c r="F5">
        <v>100</v>
      </c>
    </row>
    <row r="6" spans="1:6" x14ac:dyDescent="0.25">
      <c r="A6" t="s">
        <v>29</v>
      </c>
      <c r="B6">
        <v>97.3</v>
      </c>
      <c r="C6">
        <v>99.5</v>
      </c>
      <c r="D6">
        <v>98.9</v>
      </c>
      <c r="E6">
        <v>99</v>
      </c>
      <c r="F6">
        <v>100</v>
      </c>
    </row>
    <row r="7" spans="1:6" x14ac:dyDescent="0.25">
      <c r="A7" t="s">
        <v>30</v>
      </c>
      <c r="B7">
        <v>78.3</v>
      </c>
      <c r="C7">
        <v>98.1</v>
      </c>
      <c r="D7">
        <v>98.6</v>
      </c>
      <c r="E7">
        <v>97.1</v>
      </c>
      <c r="F7">
        <v>100</v>
      </c>
    </row>
    <row r="8" spans="1:6" x14ac:dyDescent="0.25">
      <c r="A8" t="s">
        <v>31</v>
      </c>
      <c r="B8">
        <v>91.9</v>
      </c>
      <c r="C8">
        <v>96.1</v>
      </c>
      <c r="D8">
        <v>98.3</v>
      </c>
      <c r="E8">
        <v>97</v>
      </c>
      <c r="F8">
        <v>100</v>
      </c>
    </row>
    <row r="9" spans="1:6" x14ac:dyDescent="0.25">
      <c r="A9" t="s">
        <v>32</v>
      </c>
      <c r="B9">
        <v>92.9</v>
      </c>
      <c r="C9">
        <v>94.4</v>
      </c>
      <c r="D9">
        <v>98.1</v>
      </c>
      <c r="E9">
        <v>95.9</v>
      </c>
      <c r="F9">
        <v>100</v>
      </c>
    </row>
    <row r="10" spans="1:6" x14ac:dyDescent="0.25">
      <c r="A10" t="s">
        <v>33</v>
      </c>
      <c r="B10">
        <v>91.7</v>
      </c>
      <c r="C10">
        <v>94.1</v>
      </c>
      <c r="D10">
        <v>97.9</v>
      </c>
      <c r="E10">
        <v>95.9</v>
      </c>
      <c r="F10">
        <v>100</v>
      </c>
    </row>
    <row r="11" spans="1:6" x14ac:dyDescent="0.25">
      <c r="A11" t="s">
        <v>34</v>
      </c>
      <c r="B11">
        <v>96.7</v>
      </c>
      <c r="C11">
        <v>94.1</v>
      </c>
      <c r="D11">
        <v>98</v>
      </c>
      <c r="E11">
        <v>96.1</v>
      </c>
      <c r="F11">
        <v>100</v>
      </c>
    </row>
    <row r="12" spans="1:6" x14ac:dyDescent="0.25">
      <c r="A12" t="s">
        <v>35</v>
      </c>
      <c r="C12">
        <v>94.4</v>
      </c>
      <c r="D12">
        <v>98</v>
      </c>
      <c r="E12">
        <v>97.1</v>
      </c>
      <c r="F12">
        <v>100</v>
      </c>
    </row>
    <row r="13" spans="1:6" x14ac:dyDescent="0.25">
      <c r="A13" t="s">
        <v>36</v>
      </c>
      <c r="C13">
        <v>95.1</v>
      </c>
      <c r="D13">
        <v>97.9</v>
      </c>
      <c r="E13">
        <v>97.2</v>
      </c>
      <c r="F13">
        <v>100</v>
      </c>
    </row>
    <row r="14" spans="1:6" x14ac:dyDescent="0.25">
      <c r="A14" t="s">
        <v>37</v>
      </c>
      <c r="C14">
        <v>96.2</v>
      </c>
      <c r="D14">
        <v>98.5</v>
      </c>
      <c r="E14">
        <v>97.4</v>
      </c>
      <c r="F14">
        <v>100</v>
      </c>
    </row>
    <row r="15" spans="1:6" x14ac:dyDescent="0.25">
      <c r="A15" t="s">
        <v>38</v>
      </c>
      <c r="C15">
        <v>96.8</v>
      </c>
      <c r="D15">
        <v>99.1</v>
      </c>
      <c r="E15">
        <v>98.4</v>
      </c>
      <c r="F15">
        <v>100</v>
      </c>
    </row>
    <row r="16" spans="1:6" x14ac:dyDescent="0.25">
      <c r="A16" t="s">
        <v>39</v>
      </c>
      <c r="C16">
        <v>97</v>
      </c>
      <c r="D16">
        <v>99.8</v>
      </c>
      <c r="E16">
        <v>98.7</v>
      </c>
      <c r="F16">
        <v>100</v>
      </c>
    </row>
    <row r="17" spans="1:6" x14ac:dyDescent="0.25">
      <c r="A17" t="s">
        <v>40</v>
      </c>
      <c r="C17">
        <v>97.4</v>
      </c>
      <c r="D17">
        <v>100.3</v>
      </c>
      <c r="E17">
        <v>99.4</v>
      </c>
      <c r="F17">
        <v>100</v>
      </c>
    </row>
    <row r="18" spans="1:6" x14ac:dyDescent="0.25">
      <c r="A18" t="s">
        <v>41</v>
      </c>
      <c r="C18">
        <v>97.5</v>
      </c>
      <c r="D18">
        <v>101.1</v>
      </c>
      <c r="E18">
        <v>101.2</v>
      </c>
      <c r="F18">
        <v>100</v>
      </c>
    </row>
    <row r="19" spans="1:6" x14ac:dyDescent="0.25">
      <c r="A19" t="s">
        <v>42</v>
      </c>
      <c r="C19">
        <v>97.8</v>
      </c>
      <c r="D19">
        <v>101.8</v>
      </c>
      <c r="E19">
        <v>102</v>
      </c>
      <c r="F19">
        <v>100</v>
      </c>
    </row>
    <row r="20" spans="1:6" x14ac:dyDescent="0.25">
      <c r="A20" t="s">
        <v>43</v>
      </c>
      <c r="C20">
        <v>97.9</v>
      </c>
      <c r="D20">
        <v>103</v>
      </c>
      <c r="E20">
        <v>103.2</v>
      </c>
      <c r="F20">
        <v>100</v>
      </c>
    </row>
    <row r="21" spans="1:6" x14ac:dyDescent="0.25">
      <c r="A21" t="s">
        <v>44</v>
      </c>
      <c r="C21">
        <v>98.6</v>
      </c>
      <c r="D21">
        <v>104.1</v>
      </c>
      <c r="E21">
        <v>104</v>
      </c>
      <c r="F21">
        <v>100</v>
      </c>
    </row>
    <row r="22" spans="1:6" x14ac:dyDescent="0.25">
      <c r="A22" t="s">
        <v>45</v>
      </c>
      <c r="C22">
        <v>98.5</v>
      </c>
      <c r="D22">
        <v>105.3</v>
      </c>
      <c r="E22">
        <v>104.8</v>
      </c>
      <c r="F22">
        <v>100</v>
      </c>
    </row>
    <row r="23" spans="1:6" x14ac:dyDescent="0.25">
      <c r="A23" t="s">
        <v>46</v>
      </c>
      <c r="C23">
        <v>99.7</v>
      </c>
      <c r="D23">
        <v>105.8</v>
      </c>
      <c r="E23">
        <v>103.8</v>
      </c>
      <c r="F23">
        <v>100</v>
      </c>
    </row>
    <row r="24" spans="1:6" x14ac:dyDescent="0.25">
      <c r="A24" t="s">
        <v>47</v>
      </c>
      <c r="C24">
        <v>99.5</v>
      </c>
      <c r="D24">
        <v>106.2</v>
      </c>
      <c r="E24">
        <v>104.5</v>
      </c>
      <c r="F24">
        <v>100</v>
      </c>
    </row>
    <row r="25" spans="1:6" x14ac:dyDescent="0.25">
      <c r="A25" t="s">
        <v>48</v>
      </c>
      <c r="C25">
        <v>100</v>
      </c>
      <c r="D25">
        <v>106.6</v>
      </c>
      <c r="E25">
        <v>106.5</v>
      </c>
      <c r="F25">
        <v>100</v>
      </c>
    </row>
    <row r="26" spans="1:6" x14ac:dyDescent="0.25">
      <c r="A26" t="s">
        <v>49</v>
      </c>
      <c r="C26">
        <v>100.6</v>
      </c>
      <c r="D26">
        <v>107.7</v>
      </c>
      <c r="E26">
        <v>107.4</v>
      </c>
      <c r="F26">
        <v>100</v>
      </c>
    </row>
    <row r="28" spans="1:6" x14ac:dyDescent="0.25">
      <c r="A28" s="77" t="s">
        <v>50</v>
      </c>
    </row>
    <row r="29" spans="1:6" x14ac:dyDescent="0.25">
      <c r="A29" s="77" t="s">
        <v>51</v>
      </c>
    </row>
  </sheetData>
  <pageMargins left="0.7" right="0.7" top="0.75" bottom="0.75" header="0.3" footer="0.3"/>
  <pageSetup paperSize="9" orientation="portrait"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DDA5A-A758-46CE-9B74-BB08DA0AC409}">
  <sheetPr>
    <tabColor theme="5"/>
  </sheetPr>
  <dimension ref="A1:B166"/>
  <sheetViews>
    <sheetView workbookViewId="0"/>
  </sheetViews>
  <sheetFormatPr defaultRowHeight="15" x14ac:dyDescent="0.25"/>
  <cols>
    <col min="1" max="1" width="9.875" bestFit="1" customWidth="1"/>
    <col min="2" max="2" width="13" bestFit="1" customWidth="1"/>
  </cols>
  <sheetData>
    <row r="1" spans="1:2" ht="20.25" thickBot="1" x14ac:dyDescent="0.3">
      <c r="A1" s="80" t="s">
        <v>340</v>
      </c>
    </row>
    <row r="2" spans="1:2" ht="16.5" thickTop="1" x14ac:dyDescent="0.25">
      <c r="A2" s="40"/>
    </row>
    <row r="3" spans="1:2" ht="30" x14ac:dyDescent="0.25">
      <c r="A3" s="61" t="s">
        <v>359</v>
      </c>
      <c r="B3" s="86" t="s">
        <v>798</v>
      </c>
    </row>
    <row r="4" spans="1:2" x14ac:dyDescent="0.25">
      <c r="A4" s="29">
        <v>39539</v>
      </c>
      <c r="B4" s="45">
        <v>31373</v>
      </c>
    </row>
    <row r="5" spans="1:2" x14ac:dyDescent="0.25">
      <c r="A5" s="29">
        <v>39569</v>
      </c>
      <c r="B5" s="45">
        <v>31374</v>
      </c>
    </row>
    <row r="6" spans="1:2" x14ac:dyDescent="0.25">
      <c r="A6" s="29">
        <v>39600</v>
      </c>
      <c r="B6" s="45">
        <v>31402</v>
      </c>
    </row>
    <row r="7" spans="1:2" x14ac:dyDescent="0.25">
      <c r="A7" s="29">
        <v>39630</v>
      </c>
      <c r="B7" s="45">
        <v>31420</v>
      </c>
    </row>
    <row r="8" spans="1:2" x14ac:dyDescent="0.25">
      <c r="A8" s="29">
        <v>39661</v>
      </c>
      <c r="B8" s="45">
        <v>31405</v>
      </c>
    </row>
    <row r="9" spans="1:2" x14ac:dyDescent="0.25">
      <c r="A9" s="29">
        <v>39692</v>
      </c>
      <c r="B9" s="45">
        <v>31420</v>
      </c>
    </row>
    <row r="10" spans="1:2" x14ac:dyDescent="0.25">
      <c r="A10" s="29">
        <v>39722</v>
      </c>
      <c r="B10" s="45">
        <v>31410</v>
      </c>
    </row>
    <row r="11" spans="1:2" x14ac:dyDescent="0.25">
      <c r="A11" s="29">
        <v>39753</v>
      </c>
      <c r="B11" s="45">
        <v>31497</v>
      </c>
    </row>
    <row r="12" spans="1:2" x14ac:dyDescent="0.25">
      <c r="A12" s="29">
        <v>39783</v>
      </c>
      <c r="B12" s="45">
        <v>31531</v>
      </c>
    </row>
    <row r="13" spans="1:2" x14ac:dyDescent="0.25">
      <c r="A13" s="29">
        <v>39814</v>
      </c>
      <c r="B13" s="45">
        <v>31596</v>
      </c>
    </row>
    <row r="14" spans="1:2" x14ac:dyDescent="0.25">
      <c r="A14" s="29">
        <v>39845</v>
      </c>
      <c r="B14" s="45">
        <v>31557</v>
      </c>
    </row>
    <row r="15" spans="1:2" x14ac:dyDescent="0.25">
      <c r="A15" s="29">
        <v>39873</v>
      </c>
      <c r="B15" s="45">
        <v>31601</v>
      </c>
    </row>
    <row r="16" spans="1:2" x14ac:dyDescent="0.25">
      <c r="A16" s="29">
        <v>39904</v>
      </c>
      <c r="B16" s="45">
        <v>31568</v>
      </c>
    </row>
    <row r="17" spans="1:2" x14ac:dyDescent="0.25">
      <c r="A17" s="29">
        <v>39934</v>
      </c>
      <c r="B17" s="45">
        <v>31550</v>
      </c>
    </row>
    <row r="18" spans="1:2" x14ac:dyDescent="0.25">
      <c r="A18" s="29">
        <v>39965</v>
      </c>
      <c r="B18" s="45">
        <v>31535</v>
      </c>
    </row>
    <row r="19" spans="1:2" x14ac:dyDescent="0.25">
      <c r="A19" s="29">
        <v>39995</v>
      </c>
      <c r="B19" s="45">
        <v>31496</v>
      </c>
    </row>
    <row r="20" spans="1:2" x14ac:dyDescent="0.25">
      <c r="A20" s="29">
        <v>40026</v>
      </c>
      <c r="B20" s="45">
        <v>31560</v>
      </c>
    </row>
    <row r="21" spans="1:2" x14ac:dyDescent="0.25">
      <c r="A21" s="29">
        <v>40057</v>
      </c>
      <c r="B21" s="45">
        <v>31544</v>
      </c>
    </row>
    <row r="22" spans="1:2" x14ac:dyDescent="0.25">
      <c r="A22" s="29">
        <v>40087</v>
      </c>
      <c r="B22" s="45">
        <v>31568</v>
      </c>
    </row>
    <row r="23" spans="1:2" x14ac:dyDescent="0.25">
      <c r="A23" s="29">
        <v>40118</v>
      </c>
      <c r="B23" s="45">
        <v>31547</v>
      </c>
    </row>
    <row r="24" spans="1:2" x14ac:dyDescent="0.25">
      <c r="A24" s="29">
        <v>40148</v>
      </c>
      <c r="B24" s="45">
        <v>31555</v>
      </c>
    </row>
    <row r="25" spans="1:2" x14ac:dyDescent="0.25">
      <c r="A25" s="29">
        <v>40179</v>
      </c>
      <c r="B25" s="45">
        <v>31491</v>
      </c>
    </row>
    <row r="26" spans="1:2" x14ac:dyDescent="0.25">
      <c r="A26" s="29">
        <v>40210</v>
      </c>
      <c r="B26" s="45">
        <v>31520</v>
      </c>
    </row>
    <row r="27" spans="1:2" x14ac:dyDescent="0.25">
      <c r="A27" s="29">
        <v>40238</v>
      </c>
      <c r="B27" s="45">
        <v>31539</v>
      </c>
    </row>
    <row r="28" spans="1:2" x14ac:dyDescent="0.25">
      <c r="A28" s="29">
        <v>40269</v>
      </c>
      <c r="B28" s="45">
        <v>31558</v>
      </c>
    </row>
    <row r="29" spans="1:2" x14ac:dyDescent="0.25">
      <c r="A29" s="29">
        <v>40299</v>
      </c>
      <c r="B29" s="45">
        <v>31652</v>
      </c>
    </row>
    <row r="30" spans="1:2" x14ac:dyDescent="0.25">
      <c r="A30" s="29">
        <v>40330</v>
      </c>
      <c r="B30" s="45">
        <v>31680</v>
      </c>
    </row>
    <row r="31" spans="1:2" x14ac:dyDescent="0.25">
      <c r="A31" s="29">
        <v>40360</v>
      </c>
      <c r="B31" s="45">
        <v>31813</v>
      </c>
    </row>
    <row r="32" spans="1:2" x14ac:dyDescent="0.25">
      <c r="A32" s="29">
        <v>40391</v>
      </c>
      <c r="B32" s="45">
        <v>31815</v>
      </c>
    </row>
    <row r="33" spans="1:2" x14ac:dyDescent="0.25">
      <c r="A33" s="29">
        <v>40422</v>
      </c>
      <c r="B33" s="45">
        <v>31855</v>
      </c>
    </row>
    <row r="34" spans="1:2" x14ac:dyDescent="0.25">
      <c r="A34" s="29">
        <v>40452</v>
      </c>
      <c r="B34" s="45">
        <v>31821</v>
      </c>
    </row>
    <row r="35" spans="1:2" x14ac:dyDescent="0.25">
      <c r="A35" s="29">
        <v>40483</v>
      </c>
      <c r="B35" s="45">
        <v>31786</v>
      </c>
    </row>
    <row r="36" spans="1:2" x14ac:dyDescent="0.25">
      <c r="A36" s="29">
        <v>40513</v>
      </c>
      <c r="B36" s="45">
        <v>31827</v>
      </c>
    </row>
    <row r="37" spans="1:2" x14ac:dyDescent="0.25">
      <c r="A37" s="29">
        <v>40544</v>
      </c>
      <c r="B37" s="45">
        <v>31915</v>
      </c>
    </row>
    <row r="38" spans="1:2" x14ac:dyDescent="0.25">
      <c r="A38" s="29">
        <v>40575</v>
      </c>
      <c r="B38" s="45">
        <v>31934</v>
      </c>
    </row>
    <row r="39" spans="1:2" x14ac:dyDescent="0.25">
      <c r="A39" s="29">
        <v>40603</v>
      </c>
      <c r="B39" s="45">
        <v>31924</v>
      </c>
    </row>
    <row r="40" spans="1:2" x14ac:dyDescent="0.25">
      <c r="A40" s="29">
        <v>40634</v>
      </c>
      <c r="B40" s="45">
        <v>31898</v>
      </c>
    </row>
    <row r="41" spans="1:2" x14ac:dyDescent="0.25">
      <c r="A41" s="29">
        <v>40664</v>
      </c>
      <c r="B41" s="45">
        <v>31966</v>
      </c>
    </row>
    <row r="42" spans="1:2" x14ac:dyDescent="0.25">
      <c r="A42" s="29">
        <v>40695</v>
      </c>
      <c r="B42" s="45">
        <v>31987</v>
      </c>
    </row>
    <row r="43" spans="1:2" x14ac:dyDescent="0.25">
      <c r="A43" s="29">
        <v>40725</v>
      </c>
      <c r="B43" s="45">
        <v>31901</v>
      </c>
    </row>
    <row r="44" spans="1:2" x14ac:dyDescent="0.25">
      <c r="A44" s="29">
        <v>40756</v>
      </c>
      <c r="B44" s="45">
        <v>31910</v>
      </c>
    </row>
    <row r="45" spans="1:2" x14ac:dyDescent="0.25">
      <c r="A45" s="29">
        <v>40787</v>
      </c>
      <c r="B45" s="45">
        <v>31943</v>
      </c>
    </row>
    <row r="46" spans="1:2" x14ac:dyDescent="0.25">
      <c r="A46" s="29">
        <v>40817</v>
      </c>
      <c r="B46" s="45">
        <v>31977</v>
      </c>
    </row>
    <row r="47" spans="1:2" x14ac:dyDescent="0.25">
      <c r="A47" s="29">
        <v>40848</v>
      </c>
      <c r="B47" s="45">
        <v>32038</v>
      </c>
    </row>
    <row r="48" spans="1:2" x14ac:dyDescent="0.25">
      <c r="A48" s="29">
        <v>40878</v>
      </c>
      <c r="B48" s="45">
        <v>32031</v>
      </c>
    </row>
    <row r="49" spans="1:2" x14ac:dyDescent="0.25">
      <c r="A49" s="29">
        <v>40909</v>
      </c>
      <c r="B49" s="45">
        <v>32020</v>
      </c>
    </row>
    <row r="50" spans="1:2" x14ac:dyDescent="0.25">
      <c r="A50" s="29">
        <v>40940</v>
      </c>
      <c r="B50" s="45">
        <v>32036</v>
      </c>
    </row>
    <row r="51" spans="1:2" x14ac:dyDescent="0.25">
      <c r="A51" s="29">
        <v>40969</v>
      </c>
      <c r="B51" s="45">
        <v>32089</v>
      </c>
    </row>
    <row r="52" spans="1:2" x14ac:dyDescent="0.25">
      <c r="A52" s="29">
        <v>41000</v>
      </c>
      <c r="B52" s="45">
        <v>32117</v>
      </c>
    </row>
    <row r="53" spans="1:2" x14ac:dyDescent="0.25">
      <c r="A53" s="29">
        <v>41030</v>
      </c>
      <c r="B53" s="45">
        <v>32163</v>
      </c>
    </row>
    <row r="54" spans="1:2" x14ac:dyDescent="0.25">
      <c r="A54" s="29">
        <v>41061</v>
      </c>
      <c r="B54" s="45">
        <v>32244</v>
      </c>
    </row>
    <row r="55" spans="1:2" x14ac:dyDescent="0.25">
      <c r="A55" s="29">
        <v>41091</v>
      </c>
      <c r="B55" s="45">
        <v>32344</v>
      </c>
    </row>
    <row r="56" spans="1:2" x14ac:dyDescent="0.25">
      <c r="A56" s="29">
        <v>41122</v>
      </c>
      <c r="B56" s="45">
        <v>32330</v>
      </c>
    </row>
    <row r="57" spans="1:2" x14ac:dyDescent="0.25">
      <c r="A57" s="29">
        <v>41153</v>
      </c>
      <c r="B57" s="45">
        <v>32298</v>
      </c>
    </row>
    <row r="58" spans="1:2" x14ac:dyDescent="0.25">
      <c r="A58" s="29">
        <v>41183</v>
      </c>
      <c r="B58" s="45">
        <v>32278</v>
      </c>
    </row>
    <row r="59" spans="1:2" x14ac:dyDescent="0.25">
      <c r="A59" s="29">
        <v>41214</v>
      </c>
      <c r="B59" s="45">
        <v>32381</v>
      </c>
    </row>
    <row r="60" spans="1:2" x14ac:dyDescent="0.25">
      <c r="A60" s="29">
        <v>41244</v>
      </c>
      <c r="B60" s="45">
        <v>32443</v>
      </c>
    </row>
    <row r="61" spans="1:2" x14ac:dyDescent="0.25">
      <c r="A61" s="29">
        <v>41275</v>
      </c>
      <c r="B61" s="45">
        <v>32428</v>
      </c>
    </row>
    <row r="62" spans="1:2" x14ac:dyDescent="0.25">
      <c r="A62" s="29">
        <v>41306</v>
      </c>
      <c r="B62" s="45">
        <v>32399</v>
      </c>
    </row>
    <row r="63" spans="1:2" x14ac:dyDescent="0.25">
      <c r="A63" s="29">
        <v>41334</v>
      </c>
      <c r="B63" s="45">
        <v>32379</v>
      </c>
    </row>
    <row r="64" spans="1:2" x14ac:dyDescent="0.25">
      <c r="A64" s="29">
        <v>41365</v>
      </c>
      <c r="B64" s="45">
        <v>32409</v>
      </c>
    </row>
    <row r="65" spans="1:2" x14ac:dyDescent="0.25">
      <c r="A65" s="29">
        <v>41395</v>
      </c>
      <c r="B65" s="45">
        <v>32372</v>
      </c>
    </row>
    <row r="66" spans="1:2" x14ac:dyDescent="0.25">
      <c r="A66" s="29">
        <v>41426</v>
      </c>
      <c r="B66" s="45">
        <v>32453</v>
      </c>
    </row>
    <row r="67" spans="1:2" x14ac:dyDescent="0.25">
      <c r="A67" s="29">
        <v>41456</v>
      </c>
      <c r="B67" s="45">
        <v>32486</v>
      </c>
    </row>
    <row r="68" spans="1:2" x14ac:dyDescent="0.25">
      <c r="A68" s="29">
        <v>41487</v>
      </c>
      <c r="B68" s="45">
        <v>32528</v>
      </c>
    </row>
    <row r="69" spans="1:2" x14ac:dyDescent="0.25">
      <c r="A69" s="29">
        <v>41518</v>
      </c>
      <c r="B69" s="45">
        <v>32589</v>
      </c>
    </row>
    <row r="70" spans="1:2" x14ac:dyDescent="0.25">
      <c r="A70" s="29">
        <v>41548</v>
      </c>
      <c r="B70" s="45">
        <v>32627</v>
      </c>
    </row>
    <row r="71" spans="1:2" x14ac:dyDescent="0.25">
      <c r="A71" s="29">
        <v>41579</v>
      </c>
      <c r="B71" s="45">
        <v>32642</v>
      </c>
    </row>
    <row r="72" spans="1:2" x14ac:dyDescent="0.25">
      <c r="A72" s="29">
        <v>41609</v>
      </c>
      <c r="B72" s="45">
        <v>32647</v>
      </c>
    </row>
    <row r="73" spans="1:2" x14ac:dyDescent="0.25">
      <c r="A73" s="29">
        <v>41640</v>
      </c>
      <c r="B73" s="45">
        <v>32669</v>
      </c>
    </row>
    <row r="74" spans="1:2" x14ac:dyDescent="0.25">
      <c r="A74" s="29">
        <v>41671</v>
      </c>
      <c r="B74" s="45">
        <v>32748</v>
      </c>
    </row>
    <row r="75" spans="1:2" x14ac:dyDescent="0.25">
      <c r="A75" s="29">
        <v>41699</v>
      </c>
      <c r="B75" s="45">
        <v>32744</v>
      </c>
    </row>
    <row r="76" spans="1:2" x14ac:dyDescent="0.25">
      <c r="A76" s="29">
        <v>41730</v>
      </c>
      <c r="B76" s="45">
        <v>32801</v>
      </c>
    </row>
    <row r="77" spans="1:2" x14ac:dyDescent="0.25">
      <c r="A77" s="29">
        <v>41760</v>
      </c>
      <c r="B77" s="45">
        <v>32855</v>
      </c>
    </row>
    <row r="78" spans="1:2" x14ac:dyDescent="0.25">
      <c r="A78" s="29">
        <v>41791</v>
      </c>
      <c r="B78" s="45">
        <v>32766</v>
      </c>
    </row>
    <row r="79" spans="1:2" x14ac:dyDescent="0.25">
      <c r="A79" s="29">
        <v>41821</v>
      </c>
      <c r="B79" s="45">
        <v>32712</v>
      </c>
    </row>
    <row r="80" spans="1:2" x14ac:dyDescent="0.25">
      <c r="A80" s="29">
        <v>41852</v>
      </c>
      <c r="B80" s="45">
        <v>32758</v>
      </c>
    </row>
    <row r="81" spans="1:2" x14ac:dyDescent="0.25">
      <c r="A81" s="29">
        <v>41883</v>
      </c>
      <c r="B81" s="45">
        <v>32794</v>
      </c>
    </row>
    <row r="82" spans="1:2" x14ac:dyDescent="0.25">
      <c r="A82" s="29">
        <v>41913</v>
      </c>
      <c r="B82" s="45">
        <v>32801</v>
      </c>
    </row>
    <row r="83" spans="1:2" x14ac:dyDescent="0.25">
      <c r="A83" s="29">
        <v>41944</v>
      </c>
      <c r="B83" s="45">
        <v>32774</v>
      </c>
    </row>
    <row r="84" spans="1:2" x14ac:dyDescent="0.25">
      <c r="A84" s="29">
        <v>41974</v>
      </c>
      <c r="B84" s="45">
        <v>32814</v>
      </c>
    </row>
    <row r="85" spans="1:2" x14ac:dyDescent="0.25">
      <c r="A85" s="29">
        <v>42005</v>
      </c>
      <c r="B85" s="45">
        <v>32861</v>
      </c>
    </row>
    <row r="86" spans="1:2" x14ac:dyDescent="0.25">
      <c r="A86" s="29">
        <v>42036</v>
      </c>
      <c r="B86" s="45">
        <v>32962</v>
      </c>
    </row>
    <row r="87" spans="1:2" x14ac:dyDescent="0.25">
      <c r="A87" s="29">
        <v>42064</v>
      </c>
      <c r="B87" s="45">
        <v>32982</v>
      </c>
    </row>
    <row r="88" spans="1:2" x14ac:dyDescent="0.25">
      <c r="A88" s="29">
        <v>42095</v>
      </c>
      <c r="B88" s="45">
        <v>32942</v>
      </c>
    </row>
    <row r="89" spans="1:2" x14ac:dyDescent="0.25">
      <c r="A89" s="29">
        <v>42125</v>
      </c>
      <c r="B89" s="45">
        <v>32905</v>
      </c>
    </row>
    <row r="90" spans="1:2" x14ac:dyDescent="0.25">
      <c r="A90" s="29">
        <v>42156</v>
      </c>
      <c r="B90" s="45">
        <v>32959</v>
      </c>
    </row>
    <row r="91" spans="1:2" x14ac:dyDescent="0.25">
      <c r="A91" s="29">
        <v>42186</v>
      </c>
      <c r="B91" s="45">
        <v>33010</v>
      </c>
    </row>
    <row r="92" spans="1:2" x14ac:dyDescent="0.25">
      <c r="A92" s="29">
        <v>42217</v>
      </c>
      <c r="B92" s="45">
        <v>32999</v>
      </c>
    </row>
    <row r="93" spans="1:2" x14ac:dyDescent="0.25">
      <c r="A93" s="29">
        <v>42248</v>
      </c>
      <c r="B93" s="45">
        <v>33093</v>
      </c>
    </row>
    <row r="94" spans="1:2" x14ac:dyDescent="0.25">
      <c r="A94" s="29">
        <v>42278</v>
      </c>
      <c r="B94" s="45">
        <v>33151</v>
      </c>
    </row>
    <row r="95" spans="1:2" x14ac:dyDescent="0.25">
      <c r="A95" s="29">
        <v>42309</v>
      </c>
      <c r="B95" s="45">
        <v>33200</v>
      </c>
    </row>
    <row r="96" spans="1:2" x14ac:dyDescent="0.25">
      <c r="A96" s="29">
        <v>42339</v>
      </c>
      <c r="B96" s="45">
        <v>33228</v>
      </c>
    </row>
    <row r="97" spans="1:2" x14ac:dyDescent="0.25">
      <c r="A97" s="29">
        <v>42370</v>
      </c>
      <c r="B97" s="45">
        <v>33225</v>
      </c>
    </row>
    <row r="98" spans="1:2" x14ac:dyDescent="0.25">
      <c r="A98" s="29">
        <v>42401</v>
      </c>
      <c r="B98" s="45">
        <v>33255</v>
      </c>
    </row>
    <row r="99" spans="1:2" x14ac:dyDescent="0.25">
      <c r="A99" s="29">
        <v>42430</v>
      </c>
      <c r="B99" s="45">
        <v>33259</v>
      </c>
    </row>
    <row r="100" spans="1:2" x14ac:dyDescent="0.25">
      <c r="A100" s="29">
        <v>42461</v>
      </c>
      <c r="B100" s="45">
        <v>33269</v>
      </c>
    </row>
    <row r="101" spans="1:2" x14ac:dyDescent="0.25">
      <c r="A101" s="29">
        <v>42491</v>
      </c>
      <c r="B101" s="45">
        <v>33360</v>
      </c>
    </row>
    <row r="102" spans="1:2" x14ac:dyDescent="0.25">
      <c r="A102" s="29">
        <v>42522</v>
      </c>
      <c r="B102" s="45">
        <v>33390</v>
      </c>
    </row>
    <row r="103" spans="1:2" x14ac:dyDescent="0.25">
      <c r="A103" s="29">
        <v>42552</v>
      </c>
      <c r="B103" s="45">
        <v>33414</v>
      </c>
    </row>
    <row r="104" spans="1:2" x14ac:dyDescent="0.25">
      <c r="A104" s="29">
        <v>42583</v>
      </c>
      <c r="B104" s="45">
        <v>33479</v>
      </c>
    </row>
    <row r="105" spans="1:2" x14ac:dyDescent="0.25">
      <c r="A105" s="29">
        <v>42614</v>
      </c>
      <c r="B105" s="45">
        <v>33428</v>
      </c>
    </row>
    <row r="106" spans="1:2" x14ac:dyDescent="0.25">
      <c r="A106" s="29">
        <v>42644</v>
      </c>
      <c r="B106" s="45">
        <v>33407</v>
      </c>
    </row>
    <row r="107" spans="1:2" x14ac:dyDescent="0.25">
      <c r="A107" s="29">
        <v>42675</v>
      </c>
      <c r="B107" s="45">
        <v>33410</v>
      </c>
    </row>
    <row r="108" spans="1:2" x14ac:dyDescent="0.25">
      <c r="A108" s="29">
        <v>42705</v>
      </c>
      <c r="B108" s="45">
        <v>33430</v>
      </c>
    </row>
    <row r="109" spans="1:2" x14ac:dyDescent="0.25">
      <c r="A109" s="29">
        <v>42736</v>
      </c>
      <c r="B109" s="45">
        <v>33420</v>
      </c>
    </row>
    <row r="110" spans="1:2" x14ac:dyDescent="0.25">
      <c r="A110" s="29">
        <v>42767</v>
      </c>
      <c r="B110" s="45">
        <v>33410</v>
      </c>
    </row>
    <row r="111" spans="1:2" x14ac:dyDescent="0.25">
      <c r="A111" s="29">
        <v>42795</v>
      </c>
      <c r="B111" s="45">
        <v>33473</v>
      </c>
    </row>
    <row r="112" spans="1:2" x14ac:dyDescent="0.25">
      <c r="A112" s="29">
        <v>42826</v>
      </c>
      <c r="B112" s="45">
        <v>33476</v>
      </c>
    </row>
    <row r="113" spans="1:2" x14ac:dyDescent="0.25">
      <c r="A113" s="29">
        <v>42856</v>
      </c>
      <c r="B113" s="45">
        <v>33499</v>
      </c>
    </row>
    <row r="114" spans="1:2" x14ac:dyDescent="0.25">
      <c r="A114" s="29">
        <v>42887</v>
      </c>
      <c r="B114" s="45">
        <v>33550</v>
      </c>
    </row>
    <row r="115" spans="1:2" x14ac:dyDescent="0.25">
      <c r="A115" s="29">
        <v>42917</v>
      </c>
      <c r="B115" s="45">
        <v>33590</v>
      </c>
    </row>
    <row r="116" spans="1:2" x14ac:dyDescent="0.25">
      <c r="A116" s="29">
        <v>42948</v>
      </c>
      <c r="B116" s="45">
        <v>33556</v>
      </c>
    </row>
    <row r="117" spans="1:2" x14ac:dyDescent="0.25">
      <c r="A117" s="29">
        <v>42979</v>
      </c>
      <c r="B117" s="45">
        <v>33492</v>
      </c>
    </row>
    <row r="118" spans="1:2" x14ac:dyDescent="0.25">
      <c r="A118" s="29">
        <v>43009</v>
      </c>
      <c r="B118" s="45">
        <v>33516</v>
      </c>
    </row>
    <row r="119" spans="1:2" x14ac:dyDescent="0.25">
      <c r="A119" s="29">
        <v>43040</v>
      </c>
      <c r="B119" s="45">
        <v>33650</v>
      </c>
    </row>
    <row r="120" spans="1:2" x14ac:dyDescent="0.25">
      <c r="A120" s="29">
        <v>43070</v>
      </c>
      <c r="B120" s="45">
        <v>33617</v>
      </c>
    </row>
    <row r="121" spans="1:2" x14ac:dyDescent="0.25">
      <c r="A121" s="29">
        <v>43101</v>
      </c>
      <c r="B121" s="45">
        <v>33692</v>
      </c>
    </row>
    <row r="122" spans="1:2" x14ac:dyDescent="0.25">
      <c r="A122" s="29">
        <v>43132</v>
      </c>
      <c r="B122" s="45">
        <v>33683</v>
      </c>
    </row>
    <row r="123" spans="1:2" x14ac:dyDescent="0.25">
      <c r="A123" s="29">
        <v>43160</v>
      </c>
      <c r="B123" s="45">
        <v>33760</v>
      </c>
    </row>
    <row r="124" spans="1:2" x14ac:dyDescent="0.25">
      <c r="A124" s="29">
        <v>43191</v>
      </c>
      <c r="B124" s="45">
        <v>33805</v>
      </c>
    </row>
    <row r="125" spans="1:2" x14ac:dyDescent="0.25">
      <c r="A125" s="29">
        <v>43221</v>
      </c>
      <c r="B125" s="45">
        <v>33803</v>
      </c>
    </row>
    <row r="126" spans="1:2" x14ac:dyDescent="0.25">
      <c r="A126" s="29">
        <v>43252</v>
      </c>
      <c r="B126" s="45">
        <v>33748</v>
      </c>
    </row>
    <row r="127" spans="1:2" x14ac:dyDescent="0.25">
      <c r="A127" s="29">
        <v>43282</v>
      </c>
      <c r="B127" s="45">
        <v>33766</v>
      </c>
    </row>
    <row r="128" spans="1:2" x14ac:dyDescent="0.25">
      <c r="A128" s="29">
        <v>43313</v>
      </c>
      <c r="B128" s="45">
        <v>33773</v>
      </c>
    </row>
    <row r="129" spans="1:2" x14ac:dyDescent="0.25">
      <c r="A129" s="29">
        <v>43344</v>
      </c>
      <c r="B129" s="45">
        <v>33808</v>
      </c>
    </row>
    <row r="130" spans="1:2" x14ac:dyDescent="0.25">
      <c r="A130" s="29">
        <v>43374</v>
      </c>
      <c r="B130" s="45">
        <v>33865</v>
      </c>
    </row>
    <row r="131" spans="1:2" x14ac:dyDescent="0.25">
      <c r="A131" s="29">
        <v>43405</v>
      </c>
      <c r="B131" s="45">
        <v>33912</v>
      </c>
    </row>
    <row r="132" spans="1:2" x14ac:dyDescent="0.25">
      <c r="A132" s="29">
        <v>43435</v>
      </c>
      <c r="B132" s="45">
        <v>33960</v>
      </c>
    </row>
    <row r="133" spans="1:2" x14ac:dyDescent="0.25">
      <c r="A133" s="29">
        <v>43466</v>
      </c>
      <c r="B133" s="45">
        <v>34052</v>
      </c>
    </row>
    <row r="134" spans="1:2" x14ac:dyDescent="0.25">
      <c r="A134" s="29">
        <v>43497</v>
      </c>
      <c r="B134" s="45">
        <v>34064</v>
      </c>
    </row>
    <row r="135" spans="1:2" x14ac:dyDescent="0.25">
      <c r="A135" s="29">
        <v>43525</v>
      </c>
      <c r="B135" s="45">
        <v>33995</v>
      </c>
    </row>
    <row r="136" spans="1:2" x14ac:dyDescent="0.25">
      <c r="A136" s="29">
        <v>43556</v>
      </c>
      <c r="B136" s="45">
        <v>34050</v>
      </c>
    </row>
    <row r="137" spans="1:2" x14ac:dyDescent="0.25">
      <c r="A137" s="29">
        <v>43586</v>
      </c>
      <c r="B137" s="45">
        <v>34041</v>
      </c>
    </row>
    <row r="138" spans="1:2" x14ac:dyDescent="0.25">
      <c r="A138" s="29">
        <v>43617</v>
      </c>
      <c r="B138" s="45">
        <v>34140</v>
      </c>
    </row>
    <row r="139" spans="1:2" x14ac:dyDescent="0.25">
      <c r="A139" s="29">
        <v>43647</v>
      </c>
      <c r="B139" s="45">
        <v>34071</v>
      </c>
    </row>
    <row r="140" spans="1:2" x14ac:dyDescent="0.25">
      <c r="A140" s="29">
        <v>43678</v>
      </c>
      <c r="B140" s="45">
        <v>34007</v>
      </c>
    </row>
    <row r="141" spans="1:2" x14ac:dyDescent="0.25">
      <c r="A141" s="29">
        <v>43709</v>
      </c>
      <c r="B141" s="45">
        <v>34059</v>
      </c>
    </row>
    <row r="142" spans="1:2" x14ac:dyDescent="0.25">
      <c r="A142" s="29">
        <v>43739</v>
      </c>
      <c r="B142" s="45">
        <v>34082</v>
      </c>
    </row>
    <row r="143" spans="1:2" x14ac:dyDescent="0.25">
      <c r="A143" s="29">
        <v>43770</v>
      </c>
      <c r="B143" s="45">
        <v>34207</v>
      </c>
    </row>
    <row r="144" spans="1:2" x14ac:dyDescent="0.25">
      <c r="A144" s="29">
        <v>43800</v>
      </c>
      <c r="B144" s="45">
        <v>34224</v>
      </c>
    </row>
    <row r="145" spans="1:2" x14ac:dyDescent="0.25">
      <c r="A145" s="29">
        <v>43831</v>
      </c>
      <c r="B145" s="45">
        <v>34328</v>
      </c>
    </row>
    <row r="146" spans="1:2" x14ac:dyDescent="0.25">
      <c r="A146" s="29">
        <v>43862</v>
      </c>
      <c r="B146" s="45">
        <v>34437</v>
      </c>
    </row>
    <row r="147" spans="1:2" x14ac:dyDescent="0.25">
      <c r="A147" s="29">
        <v>43891</v>
      </c>
      <c r="B147" s="45">
        <v>34386</v>
      </c>
    </row>
    <row r="148" spans="1:2" x14ac:dyDescent="0.25">
      <c r="A148" s="29">
        <v>43922</v>
      </c>
      <c r="B148" s="45">
        <v>34191</v>
      </c>
    </row>
    <row r="149" spans="1:2" x14ac:dyDescent="0.25">
      <c r="A149" s="29">
        <v>43952</v>
      </c>
      <c r="B149" s="45">
        <v>34121</v>
      </c>
    </row>
    <row r="150" spans="1:2" x14ac:dyDescent="0.25">
      <c r="A150" s="29">
        <v>43983</v>
      </c>
      <c r="B150" s="45">
        <v>34012</v>
      </c>
    </row>
    <row r="151" spans="1:2" x14ac:dyDescent="0.25">
      <c r="A151" s="29">
        <v>44013</v>
      </c>
      <c r="B151" s="45">
        <v>34029</v>
      </c>
    </row>
    <row r="152" spans="1:2" x14ac:dyDescent="0.25">
      <c r="A152" s="29">
        <v>44044</v>
      </c>
      <c r="B152" s="45">
        <v>34008</v>
      </c>
    </row>
    <row r="153" spans="1:2" x14ac:dyDescent="0.25">
      <c r="A153" s="29">
        <v>44075</v>
      </c>
      <c r="B153" s="45">
        <v>33998</v>
      </c>
    </row>
    <row r="154" spans="1:2" x14ac:dyDescent="0.25">
      <c r="A154" s="29">
        <v>44105</v>
      </c>
      <c r="B154" s="45">
        <v>34032</v>
      </c>
    </row>
    <row r="155" spans="1:2" x14ac:dyDescent="0.25">
      <c r="A155" s="29">
        <v>44136</v>
      </c>
      <c r="B155" s="45">
        <v>34043</v>
      </c>
    </row>
    <row r="156" spans="1:2" x14ac:dyDescent="0.25">
      <c r="A156" s="29">
        <v>44166</v>
      </c>
      <c r="B156" s="45">
        <v>33920</v>
      </c>
    </row>
    <row r="157" spans="1:2" x14ac:dyDescent="0.25">
      <c r="A157" s="29">
        <v>44197</v>
      </c>
      <c r="B157" s="45">
        <v>33851</v>
      </c>
    </row>
    <row r="158" spans="1:2" x14ac:dyDescent="0.25">
      <c r="A158" s="29">
        <v>44228</v>
      </c>
      <c r="B158" s="45">
        <v>33860</v>
      </c>
    </row>
    <row r="159" spans="1:2" x14ac:dyDescent="0.25">
      <c r="A159" s="29">
        <v>44256</v>
      </c>
      <c r="B159" s="45">
        <v>33834</v>
      </c>
    </row>
    <row r="160" spans="1:2" x14ac:dyDescent="0.25">
      <c r="A160" s="29">
        <v>44287</v>
      </c>
      <c r="B160" s="45">
        <v>33811</v>
      </c>
    </row>
    <row r="161" spans="1:2" x14ac:dyDescent="0.25">
      <c r="A161" s="29">
        <v>44317</v>
      </c>
      <c r="B161" s="45">
        <v>33817</v>
      </c>
    </row>
    <row r="162" spans="1:2" x14ac:dyDescent="0.25">
      <c r="A162" s="29">
        <v>44348</v>
      </c>
      <c r="B162" s="45">
        <v>33876</v>
      </c>
    </row>
    <row r="163" spans="1:2" x14ac:dyDescent="0.25">
      <c r="A163" s="29">
        <v>44378</v>
      </c>
      <c r="B163" s="45">
        <v>33907</v>
      </c>
    </row>
    <row r="164" spans="1:2" x14ac:dyDescent="0.25">
      <c r="A164" s="29">
        <v>44409</v>
      </c>
      <c r="B164" s="45">
        <v>33926</v>
      </c>
    </row>
    <row r="165" spans="1:2" x14ac:dyDescent="0.25">
      <c r="A165" s="29"/>
      <c r="B165" s="45"/>
    </row>
    <row r="166" spans="1:2" x14ac:dyDescent="0.25">
      <c r="A166" s="77" t="s">
        <v>799</v>
      </c>
    </row>
  </sheetData>
  <pageMargins left="0.7" right="0.7" top="0.75" bottom="0.75" header="0.3" footer="0.3"/>
  <pageSetup paperSize="9" orientation="portrait" horizontalDpi="90" verticalDpi="9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5B60-54C1-4BDA-B5BF-1775BC0C3AD8}">
  <sheetPr>
    <tabColor theme="5"/>
  </sheetPr>
  <dimension ref="A1:C144"/>
  <sheetViews>
    <sheetView workbookViewId="0"/>
  </sheetViews>
  <sheetFormatPr defaultRowHeight="15" x14ac:dyDescent="0.25"/>
  <cols>
    <col min="1" max="1" width="18.625" customWidth="1"/>
    <col min="2" max="2" width="16.125" customWidth="1"/>
    <col min="3" max="3" width="24.625" customWidth="1"/>
  </cols>
  <sheetData>
    <row r="1" spans="1:3" ht="20.25" thickBot="1" x14ac:dyDescent="0.3">
      <c r="A1" s="80" t="s">
        <v>800</v>
      </c>
    </row>
    <row r="2" spans="1:3" ht="16.5" thickTop="1" x14ac:dyDescent="0.25">
      <c r="A2" s="40"/>
    </row>
    <row r="3" spans="1:3" ht="36.75" customHeight="1" x14ac:dyDescent="0.25">
      <c r="A3" s="86" t="s">
        <v>801</v>
      </c>
      <c r="B3" s="86" t="s">
        <v>802</v>
      </c>
      <c r="C3" s="86" t="s">
        <v>803</v>
      </c>
    </row>
    <row r="4" spans="1:3" x14ac:dyDescent="0.25">
      <c r="A4" s="73">
        <v>43465</v>
      </c>
      <c r="B4" s="64">
        <v>736.2</v>
      </c>
      <c r="C4" s="64">
        <v>660</v>
      </c>
    </row>
    <row r="5" spans="1:3" x14ac:dyDescent="0.25">
      <c r="A5" s="73">
        <v>43472</v>
      </c>
      <c r="B5" s="64">
        <v>614.20000000000005</v>
      </c>
      <c r="C5" s="64">
        <v>631.79999999999995</v>
      </c>
    </row>
    <row r="6" spans="1:3" x14ac:dyDescent="0.25">
      <c r="A6" s="73">
        <v>43479</v>
      </c>
      <c r="B6" s="64">
        <v>749.9</v>
      </c>
      <c r="C6" s="64">
        <v>706.4</v>
      </c>
    </row>
    <row r="7" spans="1:3" x14ac:dyDescent="0.25">
      <c r="A7" s="73">
        <v>43486</v>
      </c>
      <c r="B7" s="64">
        <v>779.2</v>
      </c>
      <c r="C7" s="64">
        <v>719.9</v>
      </c>
    </row>
    <row r="8" spans="1:3" x14ac:dyDescent="0.25">
      <c r="A8" s="73">
        <v>43493</v>
      </c>
      <c r="B8" s="64">
        <v>717.6</v>
      </c>
      <c r="C8" s="64">
        <v>715.2</v>
      </c>
    </row>
    <row r="9" spans="1:3" x14ac:dyDescent="0.25">
      <c r="A9" s="73">
        <v>43500</v>
      </c>
      <c r="B9" s="64">
        <v>748</v>
      </c>
      <c r="C9" s="64">
        <v>748.7</v>
      </c>
    </row>
    <row r="10" spans="1:3" x14ac:dyDescent="0.25">
      <c r="A10" s="73">
        <v>43507</v>
      </c>
      <c r="B10" s="64">
        <v>700.4</v>
      </c>
      <c r="C10" s="64">
        <v>736.3</v>
      </c>
    </row>
    <row r="11" spans="1:3" x14ac:dyDescent="0.25">
      <c r="A11" s="73">
        <v>43514</v>
      </c>
      <c r="B11" s="64">
        <v>689.9</v>
      </c>
      <c r="C11" s="64">
        <v>714</v>
      </c>
    </row>
    <row r="12" spans="1:3" x14ac:dyDescent="0.25">
      <c r="A12" s="73">
        <v>43521</v>
      </c>
      <c r="B12" s="64">
        <v>660.7</v>
      </c>
      <c r="C12" s="64">
        <v>699.7</v>
      </c>
    </row>
    <row r="13" spans="1:3" x14ac:dyDescent="0.25">
      <c r="A13" s="73">
        <v>43528</v>
      </c>
      <c r="B13" s="64">
        <v>719.5</v>
      </c>
      <c r="C13" s="64">
        <v>692.6</v>
      </c>
    </row>
    <row r="14" spans="1:3" x14ac:dyDescent="0.25">
      <c r="A14" s="73">
        <v>43535</v>
      </c>
      <c r="B14" s="64">
        <v>768.3</v>
      </c>
      <c r="C14" s="64">
        <v>709.6</v>
      </c>
    </row>
    <row r="15" spans="1:3" x14ac:dyDescent="0.25">
      <c r="A15" s="73">
        <v>43542</v>
      </c>
      <c r="B15" s="64">
        <v>699.1</v>
      </c>
      <c r="C15" s="64">
        <v>711.9</v>
      </c>
    </row>
    <row r="16" spans="1:3" x14ac:dyDescent="0.25">
      <c r="A16" s="73">
        <v>43549</v>
      </c>
      <c r="B16" s="64">
        <v>867.9</v>
      </c>
      <c r="C16" s="64">
        <v>763.7</v>
      </c>
    </row>
    <row r="17" spans="1:3" x14ac:dyDescent="0.25">
      <c r="A17" s="73">
        <v>43556</v>
      </c>
      <c r="B17" s="64">
        <v>727.4</v>
      </c>
      <c r="C17" s="64">
        <v>765.7</v>
      </c>
    </row>
    <row r="18" spans="1:3" x14ac:dyDescent="0.25">
      <c r="A18" s="73">
        <v>43563</v>
      </c>
      <c r="B18" s="64">
        <v>730.9</v>
      </c>
      <c r="C18" s="64">
        <v>756.3</v>
      </c>
    </row>
    <row r="19" spans="1:3" x14ac:dyDescent="0.25">
      <c r="A19" s="73">
        <v>43570</v>
      </c>
      <c r="B19" s="64">
        <v>625.70000000000005</v>
      </c>
      <c r="C19" s="64">
        <v>738</v>
      </c>
    </row>
    <row r="20" spans="1:3" x14ac:dyDescent="0.25">
      <c r="A20" s="73">
        <v>43577</v>
      </c>
      <c r="B20" s="64">
        <v>586.4</v>
      </c>
      <c r="C20" s="64">
        <v>667.6</v>
      </c>
    </row>
    <row r="21" spans="1:3" x14ac:dyDescent="0.25">
      <c r="A21" s="73">
        <v>43584</v>
      </c>
      <c r="B21" s="64">
        <v>670</v>
      </c>
      <c r="C21" s="64">
        <v>653.29999999999995</v>
      </c>
    </row>
    <row r="22" spans="1:3" x14ac:dyDescent="0.25">
      <c r="A22" s="73">
        <v>43591</v>
      </c>
      <c r="B22" s="64">
        <v>784.3</v>
      </c>
      <c r="C22" s="64">
        <v>666.6</v>
      </c>
    </row>
    <row r="23" spans="1:3" x14ac:dyDescent="0.25">
      <c r="A23" s="73">
        <v>43598</v>
      </c>
      <c r="B23" s="64">
        <v>637.1</v>
      </c>
      <c r="C23" s="64">
        <v>669.5</v>
      </c>
    </row>
    <row r="24" spans="1:3" x14ac:dyDescent="0.25">
      <c r="A24" s="73">
        <v>43605</v>
      </c>
      <c r="B24" s="64">
        <v>717.7</v>
      </c>
      <c r="C24" s="64">
        <v>702.3</v>
      </c>
    </row>
    <row r="25" spans="1:3" x14ac:dyDescent="0.25">
      <c r="A25" s="73">
        <v>43612</v>
      </c>
      <c r="B25" s="64">
        <v>572.4</v>
      </c>
      <c r="C25" s="64">
        <v>677.9</v>
      </c>
    </row>
    <row r="26" spans="1:3" x14ac:dyDescent="0.25">
      <c r="A26" s="73">
        <v>43619</v>
      </c>
      <c r="B26" s="64">
        <v>900.8</v>
      </c>
      <c r="C26" s="64">
        <v>707</v>
      </c>
    </row>
    <row r="27" spans="1:3" x14ac:dyDescent="0.25">
      <c r="A27" s="73">
        <v>43626</v>
      </c>
      <c r="B27" s="64">
        <v>705.5</v>
      </c>
      <c r="C27" s="64">
        <v>724.1</v>
      </c>
    </row>
    <row r="28" spans="1:3" x14ac:dyDescent="0.25">
      <c r="A28" s="73">
        <v>43633</v>
      </c>
      <c r="B28" s="64">
        <v>675.2</v>
      </c>
      <c r="C28" s="64">
        <v>713.5</v>
      </c>
    </row>
    <row r="29" spans="1:3" x14ac:dyDescent="0.25">
      <c r="A29" s="73">
        <v>43640</v>
      </c>
      <c r="B29" s="64">
        <v>943.8</v>
      </c>
      <c r="C29" s="64">
        <v>806.3</v>
      </c>
    </row>
    <row r="30" spans="1:3" x14ac:dyDescent="0.25">
      <c r="A30" s="73">
        <v>43647</v>
      </c>
      <c r="B30" s="64">
        <v>705.4</v>
      </c>
      <c r="C30" s="64">
        <v>757.5</v>
      </c>
    </row>
    <row r="31" spans="1:3" x14ac:dyDescent="0.25">
      <c r="A31" s="73">
        <v>43654</v>
      </c>
      <c r="B31" s="64">
        <v>673.5</v>
      </c>
      <c r="C31" s="64">
        <v>749.5</v>
      </c>
    </row>
    <row r="32" spans="1:3" x14ac:dyDescent="0.25">
      <c r="A32" s="73">
        <v>43661</v>
      </c>
      <c r="B32" s="64">
        <v>531.79999999999995</v>
      </c>
      <c r="C32" s="64">
        <v>713.6</v>
      </c>
    </row>
    <row r="33" spans="1:3" x14ac:dyDescent="0.25">
      <c r="A33" s="73">
        <v>43668</v>
      </c>
      <c r="B33" s="64">
        <v>642.5</v>
      </c>
      <c r="C33" s="64">
        <v>638.29999999999995</v>
      </c>
    </row>
    <row r="34" spans="1:3" x14ac:dyDescent="0.25">
      <c r="A34" s="73">
        <v>43675</v>
      </c>
      <c r="B34" s="64">
        <v>617</v>
      </c>
      <c r="C34" s="64">
        <v>616.20000000000005</v>
      </c>
    </row>
    <row r="35" spans="1:3" x14ac:dyDescent="0.25">
      <c r="A35" s="73">
        <v>43682</v>
      </c>
      <c r="B35" s="64">
        <v>554.6</v>
      </c>
      <c r="C35" s="64">
        <v>586.5</v>
      </c>
    </row>
    <row r="36" spans="1:3" x14ac:dyDescent="0.25">
      <c r="A36" s="73">
        <v>43689</v>
      </c>
      <c r="B36" s="64">
        <v>680.8</v>
      </c>
      <c r="C36" s="64">
        <v>623.70000000000005</v>
      </c>
    </row>
    <row r="37" spans="1:3" x14ac:dyDescent="0.25">
      <c r="A37" s="73">
        <v>43696</v>
      </c>
      <c r="B37" s="64">
        <v>541.1</v>
      </c>
      <c r="C37" s="64">
        <v>598.29999999999995</v>
      </c>
    </row>
    <row r="38" spans="1:3" x14ac:dyDescent="0.25">
      <c r="A38" s="73">
        <v>43703</v>
      </c>
      <c r="B38" s="64">
        <v>548</v>
      </c>
      <c r="C38" s="64">
        <v>581.1</v>
      </c>
    </row>
    <row r="39" spans="1:3" x14ac:dyDescent="0.25">
      <c r="A39" s="73">
        <v>43710</v>
      </c>
      <c r="B39" s="64">
        <v>821.9</v>
      </c>
      <c r="C39" s="64">
        <v>647.9</v>
      </c>
    </row>
    <row r="40" spans="1:3" x14ac:dyDescent="0.25">
      <c r="A40" s="73">
        <v>43717</v>
      </c>
      <c r="B40" s="64">
        <v>663</v>
      </c>
      <c r="C40" s="64">
        <v>643.5</v>
      </c>
    </row>
    <row r="41" spans="1:3" x14ac:dyDescent="0.25">
      <c r="A41" s="73">
        <v>43724</v>
      </c>
      <c r="B41" s="64">
        <v>737.1</v>
      </c>
      <c r="C41" s="64">
        <v>692.5</v>
      </c>
    </row>
    <row r="42" spans="1:3" x14ac:dyDescent="0.25">
      <c r="A42" s="73">
        <v>43731</v>
      </c>
      <c r="B42" s="64">
        <v>775.7</v>
      </c>
      <c r="C42" s="64">
        <v>749.4</v>
      </c>
    </row>
    <row r="43" spans="1:3" x14ac:dyDescent="0.25">
      <c r="A43" s="73">
        <v>43738</v>
      </c>
      <c r="B43" s="64">
        <v>774.2</v>
      </c>
      <c r="C43" s="64">
        <v>737.5</v>
      </c>
    </row>
    <row r="44" spans="1:3" x14ac:dyDescent="0.25">
      <c r="A44" s="73">
        <v>43745</v>
      </c>
      <c r="B44" s="64">
        <v>687.1</v>
      </c>
      <c r="C44" s="64">
        <v>743.5</v>
      </c>
    </row>
    <row r="45" spans="1:3" x14ac:dyDescent="0.25">
      <c r="A45" s="73">
        <v>43752</v>
      </c>
      <c r="B45" s="64">
        <v>619.6</v>
      </c>
      <c r="C45" s="64">
        <v>714.1</v>
      </c>
    </row>
    <row r="46" spans="1:3" x14ac:dyDescent="0.25">
      <c r="A46" s="73">
        <v>43759</v>
      </c>
      <c r="B46" s="64">
        <v>884.7</v>
      </c>
      <c r="C46" s="64">
        <v>741.4</v>
      </c>
    </row>
    <row r="47" spans="1:3" x14ac:dyDescent="0.25">
      <c r="A47" s="73">
        <v>43766</v>
      </c>
      <c r="B47" s="64">
        <v>588</v>
      </c>
      <c r="C47" s="64">
        <v>694.8</v>
      </c>
    </row>
    <row r="48" spans="1:3" x14ac:dyDescent="0.25">
      <c r="A48" s="73">
        <v>43773</v>
      </c>
      <c r="B48" s="64">
        <v>512.1</v>
      </c>
      <c r="C48" s="64">
        <v>651.1</v>
      </c>
    </row>
    <row r="49" spans="1:3" x14ac:dyDescent="0.25">
      <c r="A49" s="73">
        <v>43780</v>
      </c>
      <c r="B49" s="64">
        <v>759.4</v>
      </c>
      <c r="C49" s="64">
        <v>686.1</v>
      </c>
    </row>
    <row r="50" spans="1:3" x14ac:dyDescent="0.25">
      <c r="A50" s="73">
        <v>43787</v>
      </c>
      <c r="B50" s="64">
        <v>699.8</v>
      </c>
      <c r="C50" s="64">
        <v>639.79999999999995</v>
      </c>
    </row>
    <row r="51" spans="1:3" x14ac:dyDescent="0.25">
      <c r="A51" s="73">
        <v>43794</v>
      </c>
      <c r="B51" s="64">
        <v>576.4</v>
      </c>
      <c r="C51" s="64">
        <v>636.9</v>
      </c>
    </row>
    <row r="52" spans="1:3" x14ac:dyDescent="0.25">
      <c r="A52" s="73">
        <v>43801</v>
      </c>
      <c r="B52" s="64">
        <v>749.4</v>
      </c>
      <c r="C52" s="64">
        <v>696.3</v>
      </c>
    </row>
    <row r="53" spans="1:3" x14ac:dyDescent="0.25">
      <c r="A53" s="73">
        <v>43808</v>
      </c>
      <c r="B53" s="64">
        <v>647.29999999999995</v>
      </c>
      <c r="C53" s="64">
        <v>668.2</v>
      </c>
    </row>
    <row r="54" spans="1:3" x14ac:dyDescent="0.25">
      <c r="A54" s="73">
        <v>43815</v>
      </c>
      <c r="B54" s="64">
        <v>476.1</v>
      </c>
      <c r="C54" s="64">
        <v>612.29999999999995</v>
      </c>
    </row>
    <row r="55" spans="1:3" x14ac:dyDescent="0.25">
      <c r="A55" s="73">
        <v>43822</v>
      </c>
      <c r="B55" s="64">
        <v>695.5</v>
      </c>
      <c r="C55" s="64">
        <v>642.1</v>
      </c>
    </row>
    <row r="56" spans="1:3" x14ac:dyDescent="0.25">
      <c r="A56" s="73">
        <v>43829</v>
      </c>
      <c r="B56" s="64">
        <v>589.70000000000005</v>
      </c>
      <c r="C56" s="64">
        <v>602.20000000000005</v>
      </c>
    </row>
    <row r="57" spans="1:3" x14ac:dyDescent="0.25">
      <c r="A57" s="73">
        <v>43836</v>
      </c>
      <c r="B57" s="64">
        <v>623.9</v>
      </c>
      <c r="C57" s="64">
        <v>596.29999999999995</v>
      </c>
    </row>
    <row r="58" spans="1:3" x14ac:dyDescent="0.25">
      <c r="A58" s="73">
        <v>43843</v>
      </c>
      <c r="B58" s="64">
        <v>614.29999999999995</v>
      </c>
      <c r="C58" s="64">
        <v>630.9</v>
      </c>
    </row>
    <row r="59" spans="1:3" x14ac:dyDescent="0.25">
      <c r="A59" s="73">
        <v>43850</v>
      </c>
      <c r="B59" s="64">
        <v>755.7</v>
      </c>
      <c r="C59" s="64">
        <v>645.9</v>
      </c>
    </row>
    <row r="60" spans="1:3" x14ac:dyDescent="0.25">
      <c r="A60" s="73">
        <v>43857</v>
      </c>
      <c r="B60" s="64">
        <v>734.2</v>
      </c>
      <c r="C60" s="64">
        <v>682</v>
      </c>
    </row>
    <row r="61" spans="1:3" x14ac:dyDescent="0.25">
      <c r="A61" s="73">
        <v>43864</v>
      </c>
      <c r="B61" s="64">
        <v>724.2</v>
      </c>
      <c r="C61" s="64">
        <v>707.1</v>
      </c>
    </row>
    <row r="62" spans="1:3" x14ac:dyDescent="0.25">
      <c r="A62" s="73">
        <v>43871</v>
      </c>
      <c r="B62" s="64">
        <v>684.5</v>
      </c>
      <c r="C62" s="64">
        <v>724.7</v>
      </c>
    </row>
    <row r="63" spans="1:3" x14ac:dyDescent="0.25">
      <c r="A63" s="73">
        <v>43878</v>
      </c>
      <c r="B63" s="64">
        <v>710.4</v>
      </c>
      <c r="C63" s="64">
        <v>713.3</v>
      </c>
    </row>
    <row r="64" spans="1:3" x14ac:dyDescent="0.25">
      <c r="A64" s="73">
        <v>43885</v>
      </c>
      <c r="B64" s="64">
        <v>778.6</v>
      </c>
      <c r="C64" s="64">
        <v>724.4</v>
      </c>
    </row>
    <row r="65" spans="1:3" x14ac:dyDescent="0.25">
      <c r="A65" s="73">
        <v>43892</v>
      </c>
      <c r="B65" s="64">
        <v>573.9</v>
      </c>
      <c r="C65" s="64">
        <v>686.9</v>
      </c>
    </row>
    <row r="66" spans="1:3" x14ac:dyDescent="0.25">
      <c r="A66" s="73">
        <v>43899</v>
      </c>
      <c r="B66" s="64">
        <v>374.2</v>
      </c>
      <c r="C66" s="64">
        <v>609.29999999999995</v>
      </c>
    </row>
    <row r="67" spans="1:3" x14ac:dyDescent="0.25">
      <c r="A67" s="73">
        <v>43906</v>
      </c>
      <c r="B67" s="64">
        <v>525.79999999999995</v>
      </c>
      <c r="C67" s="64">
        <v>563.1</v>
      </c>
    </row>
    <row r="68" spans="1:3" x14ac:dyDescent="0.25">
      <c r="A68" s="73">
        <v>43913</v>
      </c>
      <c r="B68" s="64">
        <v>506</v>
      </c>
      <c r="C68" s="64">
        <v>495</v>
      </c>
    </row>
    <row r="69" spans="1:3" x14ac:dyDescent="0.25">
      <c r="A69" s="73">
        <v>43920</v>
      </c>
      <c r="B69" s="64">
        <v>494.5</v>
      </c>
      <c r="C69" s="64">
        <v>475.1</v>
      </c>
    </row>
    <row r="70" spans="1:3" x14ac:dyDescent="0.25">
      <c r="A70" s="73">
        <v>43927</v>
      </c>
      <c r="B70" s="64">
        <v>465.1</v>
      </c>
      <c r="C70" s="64">
        <v>497.9</v>
      </c>
    </row>
    <row r="71" spans="1:3" x14ac:dyDescent="0.25">
      <c r="A71" s="73">
        <v>43934</v>
      </c>
      <c r="B71" s="64">
        <v>528.5</v>
      </c>
      <c r="C71" s="64">
        <v>498.5</v>
      </c>
    </row>
    <row r="72" spans="1:3" x14ac:dyDescent="0.25">
      <c r="A72" s="73">
        <v>43941</v>
      </c>
      <c r="B72" s="64">
        <v>611</v>
      </c>
      <c r="C72" s="64">
        <v>524.79999999999995</v>
      </c>
    </row>
    <row r="73" spans="1:3" x14ac:dyDescent="0.25">
      <c r="A73" s="73">
        <v>43948</v>
      </c>
      <c r="B73" s="64">
        <v>455.9</v>
      </c>
      <c r="C73" s="64">
        <v>515.1</v>
      </c>
    </row>
    <row r="74" spans="1:3" x14ac:dyDescent="0.25">
      <c r="A74" s="73">
        <v>43955</v>
      </c>
      <c r="B74" s="64">
        <v>488.1</v>
      </c>
      <c r="C74" s="64">
        <v>520.9</v>
      </c>
    </row>
    <row r="75" spans="1:3" x14ac:dyDescent="0.25">
      <c r="A75" s="73">
        <v>43962</v>
      </c>
      <c r="B75" s="64">
        <v>386.3</v>
      </c>
      <c r="C75" s="64">
        <v>485.3</v>
      </c>
    </row>
    <row r="76" spans="1:3" x14ac:dyDescent="0.25">
      <c r="A76" s="73">
        <v>43969</v>
      </c>
      <c r="B76" s="64">
        <v>243.9</v>
      </c>
      <c r="C76" s="64">
        <v>393.5</v>
      </c>
    </row>
    <row r="77" spans="1:3" x14ac:dyDescent="0.25">
      <c r="A77" s="73">
        <v>43976</v>
      </c>
      <c r="B77" s="64">
        <v>423.5</v>
      </c>
      <c r="C77" s="64">
        <v>385.4</v>
      </c>
    </row>
    <row r="78" spans="1:3" x14ac:dyDescent="0.25">
      <c r="A78" s="73">
        <v>43983</v>
      </c>
      <c r="B78" s="64">
        <v>483.3</v>
      </c>
      <c r="C78" s="64">
        <v>384.2</v>
      </c>
    </row>
    <row r="79" spans="1:3" x14ac:dyDescent="0.25">
      <c r="A79" s="73">
        <v>43990</v>
      </c>
      <c r="B79" s="64">
        <v>341.8</v>
      </c>
      <c r="C79" s="64">
        <v>373.1</v>
      </c>
    </row>
    <row r="80" spans="1:3" x14ac:dyDescent="0.25">
      <c r="A80" s="73">
        <v>43997</v>
      </c>
      <c r="B80" s="64">
        <v>275.3</v>
      </c>
      <c r="C80" s="64">
        <v>381</v>
      </c>
    </row>
    <row r="81" spans="1:3" x14ac:dyDescent="0.25">
      <c r="A81" s="73">
        <v>44004</v>
      </c>
      <c r="B81" s="64">
        <v>317.3</v>
      </c>
      <c r="C81" s="64">
        <v>354.4</v>
      </c>
    </row>
    <row r="82" spans="1:3" x14ac:dyDescent="0.25">
      <c r="A82" s="73">
        <v>44011</v>
      </c>
      <c r="B82" s="64">
        <v>504.4</v>
      </c>
      <c r="C82" s="64">
        <v>359.7</v>
      </c>
    </row>
    <row r="83" spans="1:3" x14ac:dyDescent="0.25">
      <c r="A83" s="73">
        <v>44018</v>
      </c>
      <c r="B83" s="64">
        <v>462</v>
      </c>
      <c r="C83" s="64">
        <v>389.8</v>
      </c>
    </row>
    <row r="84" spans="1:3" x14ac:dyDescent="0.25">
      <c r="A84" s="73">
        <v>44025</v>
      </c>
      <c r="B84" s="64">
        <v>379.5</v>
      </c>
      <c r="C84" s="64">
        <v>415.8</v>
      </c>
    </row>
    <row r="85" spans="1:3" x14ac:dyDescent="0.25">
      <c r="A85" s="73">
        <v>44032</v>
      </c>
      <c r="B85" s="64">
        <v>436.8</v>
      </c>
      <c r="C85" s="64">
        <v>445.7</v>
      </c>
    </row>
    <row r="86" spans="1:3" x14ac:dyDescent="0.25">
      <c r="A86" s="73">
        <v>44039</v>
      </c>
      <c r="B86" s="64">
        <v>481.9</v>
      </c>
      <c r="C86" s="64">
        <v>440.1</v>
      </c>
    </row>
    <row r="87" spans="1:3" x14ac:dyDescent="0.25">
      <c r="A87" s="73">
        <v>44046</v>
      </c>
      <c r="B87" s="64">
        <v>608.29999999999995</v>
      </c>
      <c r="C87" s="64">
        <v>476.6</v>
      </c>
    </row>
    <row r="88" spans="1:3" x14ac:dyDescent="0.25">
      <c r="A88" s="73">
        <v>44053</v>
      </c>
      <c r="B88" s="64">
        <v>375</v>
      </c>
      <c r="C88" s="64">
        <v>475.5</v>
      </c>
    </row>
    <row r="89" spans="1:3" x14ac:dyDescent="0.25">
      <c r="A89" s="73">
        <v>44060</v>
      </c>
      <c r="B89" s="64">
        <v>277.5</v>
      </c>
      <c r="C89" s="64">
        <v>435.7</v>
      </c>
    </row>
    <row r="90" spans="1:3" x14ac:dyDescent="0.25">
      <c r="A90" s="73">
        <v>44067</v>
      </c>
      <c r="B90" s="64">
        <v>736</v>
      </c>
      <c r="C90" s="64">
        <v>499.2</v>
      </c>
    </row>
    <row r="91" spans="1:3" x14ac:dyDescent="0.25">
      <c r="A91" s="73">
        <v>44074</v>
      </c>
      <c r="B91" s="64">
        <v>513.29999999999995</v>
      </c>
      <c r="C91" s="64">
        <v>475.4</v>
      </c>
    </row>
    <row r="92" spans="1:3" x14ac:dyDescent="0.25">
      <c r="A92" s="73">
        <v>44081</v>
      </c>
      <c r="B92" s="64">
        <v>528.6</v>
      </c>
      <c r="C92" s="64">
        <v>513.79999999999995</v>
      </c>
    </row>
    <row r="93" spans="1:3" x14ac:dyDescent="0.25">
      <c r="A93" s="73">
        <v>44088</v>
      </c>
      <c r="B93" s="64">
        <v>749.2</v>
      </c>
      <c r="C93" s="64">
        <v>631.70000000000005</v>
      </c>
    </row>
    <row r="94" spans="1:3" x14ac:dyDescent="0.25">
      <c r="A94" s="73">
        <v>44095</v>
      </c>
      <c r="B94" s="64">
        <v>832.2</v>
      </c>
      <c r="C94" s="64">
        <v>655.8</v>
      </c>
    </row>
    <row r="95" spans="1:3" x14ac:dyDescent="0.25">
      <c r="A95" s="73">
        <v>44102</v>
      </c>
      <c r="B95" s="64">
        <v>729.4</v>
      </c>
      <c r="C95" s="64">
        <v>709.8</v>
      </c>
    </row>
    <row r="96" spans="1:3" x14ac:dyDescent="0.25">
      <c r="A96" s="73">
        <v>44109</v>
      </c>
      <c r="B96" s="64">
        <v>358.5</v>
      </c>
      <c r="C96" s="64">
        <v>667.3</v>
      </c>
    </row>
    <row r="97" spans="1:3" x14ac:dyDescent="0.25">
      <c r="A97" s="73">
        <v>44116</v>
      </c>
      <c r="B97" s="64">
        <v>664.8</v>
      </c>
      <c r="C97" s="64">
        <v>646.20000000000005</v>
      </c>
    </row>
    <row r="98" spans="1:3" x14ac:dyDescent="0.25">
      <c r="A98" s="73">
        <v>44123</v>
      </c>
      <c r="B98" s="64">
        <v>351.1</v>
      </c>
      <c r="C98" s="64">
        <v>526</v>
      </c>
    </row>
    <row r="99" spans="1:3" x14ac:dyDescent="0.25">
      <c r="A99" s="73">
        <v>44130</v>
      </c>
      <c r="B99" s="64">
        <v>679.5</v>
      </c>
      <c r="C99" s="64">
        <v>513.5</v>
      </c>
    </row>
    <row r="100" spans="1:3" x14ac:dyDescent="0.25">
      <c r="A100" s="73">
        <v>44137</v>
      </c>
      <c r="B100" s="64">
        <v>667.8</v>
      </c>
      <c r="C100" s="64">
        <v>590.79999999999995</v>
      </c>
    </row>
    <row r="101" spans="1:3" x14ac:dyDescent="0.25">
      <c r="A101" s="73">
        <v>44144</v>
      </c>
      <c r="B101" s="64">
        <v>716.2</v>
      </c>
      <c r="C101" s="64">
        <v>603.70000000000005</v>
      </c>
    </row>
    <row r="102" spans="1:3" x14ac:dyDescent="0.25">
      <c r="A102" s="73">
        <v>44151</v>
      </c>
      <c r="B102" s="64">
        <v>708.3</v>
      </c>
      <c r="C102" s="64">
        <v>692.9</v>
      </c>
    </row>
    <row r="103" spans="1:3" x14ac:dyDescent="0.25">
      <c r="A103" s="73">
        <v>44158</v>
      </c>
      <c r="B103" s="64">
        <v>701.7</v>
      </c>
      <c r="C103" s="64">
        <v>698.5</v>
      </c>
    </row>
    <row r="104" spans="1:3" x14ac:dyDescent="0.25">
      <c r="A104" s="73">
        <v>44165</v>
      </c>
      <c r="B104" s="64">
        <v>596.5</v>
      </c>
      <c r="C104" s="64">
        <v>680.7</v>
      </c>
    </row>
    <row r="105" spans="1:3" x14ac:dyDescent="0.25">
      <c r="A105" s="73">
        <v>44172</v>
      </c>
      <c r="B105" s="64">
        <v>550.29999999999995</v>
      </c>
      <c r="C105" s="64">
        <v>639.20000000000005</v>
      </c>
    </row>
    <row r="106" spans="1:3" x14ac:dyDescent="0.25">
      <c r="A106" s="73">
        <v>44179</v>
      </c>
      <c r="B106" s="64">
        <v>661.7</v>
      </c>
      <c r="C106" s="64">
        <v>627.5</v>
      </c>
    </row>
    <row r="107" spans="1:3" x14ac:dyDescent="0.25">
      <c r="A107" s="73">
        <v>44186</v>
      </c>
      <c r="B107" s="64">
        <v>581.4</v>
      </c>
      <c r="C107" s="64">
        <v>597.5</v>
      </c>
    </row>
    <row r="108" spans="1:3" x14ac:dyDescent="0.25">
      <c r="A108" s="73">
        <v>44193</v>
      </c>
      <c r="B108" s="64">
        <v>645.4</v>
      </c>
      <c r="C108" s="64">
        <v>609.70000000000005</v>
      </c>
    </row>
    <row r="109" spans="1:3" x14ac:dyDescent="0.25">
      <c r="A109" s="73">
        <v>44200</v>
      </c>
      <c r="B109" s="64">
        <v>719.4</v>
      </c>
      <c r="C109" s="64">
        <v>652</v>
      </c>
    </row>
    <row r="110" spans="1:3" x14ac:dyDescent="0.25">
      <c r="A110" s="73">
        <v>44207</v>
      </c>
      <c r="B110" s="64">
        <v>722.7</v>
      </c>
      <c r="C110" s="64">
        <v>667.2</v>
      </c>
    </row>
    <row r="111" spans="1:3" x14ac:dyDescent="0.25">
      <c r="A111" s="73">
        <v>44214</v>
      </c>
      <c r="B111" s="64">
        <v>671.4</v>
      </c>
      <c r="C111" s="64">
        <v>689.7</v>
      </c>
    </row>
    <row r="112" spans="1:3" x14ac:dyDescent="0.25">
      <c r="A112" s="73">
        <v>44221</v>
      </c>
      <c r="B112" s="64">
        <v>743.9</v>
      </c>
      <c r="C112" s="64">
        <v>714.3</v>
      </c>
    </row>
    <row r="113" spans="1:3" x14ac:dyDescent="0.25">
      <c r="A113" s="73">
        <v>44228</v>
      </c>
      <c r="B113" s="64">
        <v>536.6</v>
      </c>
      <c r="C113" s="64">
        <v>668.6</v>
      </c>
    </row>
    <row r="114" spans="1:3" x14ac:dyDescent="0.25">
      <c r="A114" s="73">
        <v>44235</v>
      </c>
      <c r="B114" s="64">
        <v>567.5</v>
      </c>
      <c r="C114" s="64">
        <v>629.79999999999995</v>
      </c>
    </row>
    <row r="115" spans="1:3" x14ac:dyDescent="0.25">
      <c r="A115" s="73">
        <v>44242</v>
      </c>
      <c r="B115" s="64">
        <v>647.6</v>
      </c>
      <c r="C115" s="64">
        <v>623.9</v>
      </c>
    </row>
    <row r="116" spans="1:3" x14ac:dyDescent="0.25">
      <c r="A116" s="73">
        <v>44249</v>
      </c>
      <c r="B116" s="64">
        <v>681.4</v>
      </c>
      <c r="C116" s="64">
        <v>608.29999999999995</v>
      </c>
    </row>
    <row r="117" spans="1:3" x14ac:dyDescent="0.25">
      <c r="A117" s="73">
        <v>44256</v>
      </c>
      <c r="B117" s="64">
        <v>707.6</v>
      </c>
      <c r="C117" s="64">
        <v>651</v>
      </c>
    </row>
    <row r="118" spans="1:3" x14ac:dyDescent="0.25">
      <c r="A118" s="73">
        <v>44263</v>
      </c>
      <c r="B118" s="64">
        <v>757.1</v>
      </c>
      <c r="C118" s="64">
        <v>698.4</v>
      </c>
    </row>
    <row r="119" spans="1:3" x14ac:dyDescent="0.25">
      <c r="A119" s="73">
        <v>44270</v>
      </c>
      <c r="B119" s="64">
        <v>616.4</v>
      </c>
      <c r="C119" s="64">
        <v>690.6</v>
      </c>
    </row>
    <row r="120" spans="1:3" x14ac:dyDescent="0.25">
      <c r="A120" s="73">
        <v>44277</v>
      </c>
      <c r="B120" s="64">
        <v>684.1</v>
      </c>
      <c r="C120" s="64">
        <v>691.3</v>
      </c>
    </row>
    <row r="121" spans="1:3" x14ac:dyDescent="0.25">
      <c r="A121" s="73">
        <v>44284</v>
      </c>
      <c r="B121" s="64">
        <v>734.5</v>
      </c>
      <c r="C121" s="64">
        <v>698</v>
      </c>
    </row>
    <row r="122" spans="1:3" x14ac:dyDescent="0.25">
      <c r="A122" s="73">
        <v>44291</v>
      </c>
      <c r="B122" s="64">
        <v>814.3</v>
      </c>
      <c r="C122" s="64">
        <v>712.3</v>
      </c>
    </row>
    <row r="123" spans="1:3" x14ac:dyDescent="0.25">
      <c r="A123" s="73">
        <v>44298</v>
      </c>
      <c r="B123" s="64">
        <v>759.6</v>
      </c>
      <c r="C123" s="64">
        <v>748.1</v>
      </c>
    </row>
    <row r="124" spans="1:3" x14ac:dyDescent="0.25">
      <c r="A124" s="73">
        <v>44305</v>
      </c>
      <c r="B124" s="64">
        <v>585.29999999999995</v>
      </c>
      <c r="C124" s="64">
        <v>723.4</v>
      </c>
    </row>
    <row r="125" spans="1:3" x14ac:dyDescent="0.25">
      <c r="A125" s="73">
        <v>44312</v>
      </c>
      <c r="B125" s="64">
        <v>768.3</v>
      </c>
      <c r="C125" s="64">
        <v>731.9</v>
      </c>
    </row>
    <row r="126" spans="1:3" x14ac:dyDescent="0.25">
      <c r="A126" s="73">
        <v>44319</v>
      </c>
      <c r="B126" s="64">
        <v>740.3</v>
      </c>
      <c r="C126" s="64">
        <v>713.4</v>
      </c>
    </row>
    <row r="127" spans="1:3" x14ac:dyDescent="0.25">
      <c r="A127" s="73">
        <v>44326</v>
      </c>
      <c r="B127" s="64">
        <v>712.2</v>
      </c>
      <c r="C127" s="64">
        <v>701.5</v>
      </c>
    </row>
    <row r="128" spans="1:3" x14ac:dyDescent="0.25">
      <c r="A128" s="73">
        <v>44333</v>
      </c>
      <c r="B128" s="64">
        <v>871.6</v>
      </c>
      <c r="C128" s="64">
        <v>773.1</v>
      </c>
    </row>
    <row r="129" spans="1:3" x14ac:dyDescent="0.25">
      <c r="A129" s="73">
        <v>44340</v>
      </c>
      <c r="B129" s="64">
        <v>859.7</v>
      </c>
      <c r="C129" s="64">
        <v>796</v>
      </c>
    </row>
    <row r="130" spans="1:3" x14ac:dyDescent="0.25">
      <c r="A130" s="73">
        <v>44347</v>
      </c>
      <c r="B130" s="64">
        <v>781.5</v>
      </c>
      <c r="C130" s="64">
        <v>806.3</v>
      </c>
    </row>
    <row r="131" spans="1:3" x14ac:dyDescent="0.25">
      <c r="A131" s="73">
        <v>44354</v>
      </c>
      <c r="B131" s="64">
        <v>909.6</v>
      </c>
      <c r="C131" s="64">
        <v>855.6</v>
      </c>
    </row>
    <row r="132" spans="1:3" x14ac:dyDescent="0.25">
      <c r="A132" s="73">
        <v>44361</v>
      </c>
      <c r="B132" s="64">
        <v>1186</v>
      </c>
      <c r="C132" s="64">
        <v>934.2</v>
      </c>
    </row>
    <row r="133" spans="1:3" x14ac:dyDescent="0.25">
      <c r="A133" s="73">
        <v>44368</v>
      </c>
      <c r="B133" s="64">
        <v>730.2</v>
      </c>
      <c r="C133" s="64">
        <v>901.8</v>
      </c>
    </row>
    <row r="134" spans="1:3" x14ac:dyDescent="0.25">
      <c r="A134" s="73">
        <v>44375</v>
      </c>
      <c r="B134" s="64">
        <v>877.4</v>
      </c>
      <c r="C134" s="64">
        <v>925.8</v>
      </c>
    </row>
    <row r="135" spans="1:3" x14ac:dyDescent="0.25">
      <c r="A135" s="73">
        <v>44382</v>
      </c>
      <c r="B135" s="64">
        <v>1017.2</v>
      </c>
      <c r="C135" s="64">
        <v>952.7</v>
      </c>
    </row>
    <row r="136" spans="1:3" x14ac:dyDescent="0.25">
      <c r="A136" s="73">
        <v>44389</v>
      </c>
      <c r="B136" s="64">
        <v>1045.0999999999999</v>
      </c>
      <c r="C136" s="64">
        <v>917.5</v>
      </c>
    </row>
    <row r="137" spans="1:3" x14ac:dyDescent="0.25">
      <c r="A137" s="73">
        <v>44396</v>
      </c>
      <c r="B137" s="64">
        <v>633</v>
      </c>
      <c r="C137" s="64">
        <v>893.2</v>
      </c>
    </row>
    <row r="138" spans="1:3" x14ac:dyDescent="0.25">
      <c r="A138" s="73">
        <v>44403</v>
      </c>
      <c r="B138" s="64">
        <v>702.5</v>
      </c>
      <c r="C138" s="64">
        <v>849.5</v>
      </c>
    </row>
    <row r="139" spans="1:3" x14ac:dyDescent="0.25">
      <c r="A139" s="73">
        <v>44410</v>
      </c>
      <c r="B139" s="64">
        <v>928.4</v>
      </c>
      <c r="C139" s="64">
        <v>827.3</v>
      </c>
    </row>
    <row r="140" spans="1:3" x14ac:dyDescent="0.25">
      <c r="A140" s="73">
        <v>44417</v>
      </c>
      <c r="B140" s="64">
        <v>893.1</v>
      </c>
      <c r="C140" s="64">
        <v>789.3</v>
      </c>
    </row>
    <row r="141" spans="1:3" x14ac:dyDescent="0.25">
      <c r="A141" s="73">
        <v>44424</v>
      </c>
      <c r="B141" s="64">
        <v>1007.2</v>
      </c>
      <c r="C141" s="64">
        <v>882.8</v>
      </c>
    </row>
    <row r="142" spans="1:3" x14ac:dyDescent="0.25">
      <c r="A142" s="73">
        <v>44431</v>
      </c>
      <c r="B142" s="64">
        <v>858.6</v>
      </c>
      <c r="C142" s="64">
        <v>921.8</v>
      </c>
    </row>
    <row r="143" spans="1:3" x14ac:dyDescent="0.25">
      <c r="A143" s="73"/>
      <c r="B143" s="64"/>
      <c r="C143" s="64"/>
    </row>
    <row r="144" spans="1:3" x14ac:dyDescent="0.25">
      <c r="A144" s="194" t="s">
        <v>804</v>
      </c>
    </row>
  </sheetData>
  <pageMargins left="0.7" right="0.7" top="0.75" bottom="0.75" header="0.3" footer="0.3"/>
  <pageSetup paperSize="9" orientation="portrait" horizontalDpi="90" verticalDpi="9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C0EA-D8C4-42E0-9CD2-A666C9B75DBD}">
  <sheetPr>
    <tabColor theme="5"/>
  </sheetPr>
  <dimension ref="A1:B30"/>
  <sheetViews>
    <sheetView workbookViewId="0"/>
  </sheetViews>
  <sheetFormatPr defaultRowHeight="15" x14ac:dyDescent="0.25"/>
  <cols>
    <col min="1" max="1" width="13.875" customWidth="1"/>
    <col min="2" max="2" width="20.75" customWidth="1"/>
    <col min="3" max="3" width="14.125" bestFit="1" customWidth="1"/>
    <col min="4" max="4" width="9.625" bestFit="1" customWidth="1"/>
    <col min="5" max="5" width="9.375" bestFit="1" customWidth="1"/>
  </cols>
  <sheetData>
    <row r="1" spans="1:2" ht="20.25" thickBot="1" x14ac:dyDescent="0.3">
      <c r="A1" s="80" t="s">
        <v>341</v>
      </c>
    </row>
    <row r="2" spans="1:2" ht="16.5" thickTop="1" x14ac:dyDescent="0.25">
      <c r="A2" s="40"/>
    </row>
    <row r="3" spans="1:2" ht="36.75" customHeight="1" x14ac:dyDescent="0.25">
      <c r="A3" s="61" t="s">
        <v>22</v>
      </c>
      <c r="B3" s="86" t="s">
        <v>805</v>
      </c>
    </row>
    <row r="4" spans="1:2" x14ac:dyDescent="0.25">
      <c r="A4" s="38">
        <v>42156</v>
      </c>
      <c r="B4" s="9">
        <v>703.3</v>
      </c>
    </row>
    <row r="5" spans="1:2" x14ac:dyDescent="0.25">
      <c r="A5" s="38">
        <v>42248</v>
      </c>
      <c r="B5" s="9">
        <v>754.2</v>
      </c>
    </row>
    <row r="6" spans="1:2" x14ac:dyDescent="0.25">
      <c r="A6" s="38">
        <v>42339</v>
      </c>
      <c r="B6" s="9">
        <v>686.3</v>
      </c>
    </row>
    <row r="7" spans="1:2" x14ac:dyDescent="0.25">
      <c r="A7" s="38">
        <v>42430</v>
      </c>
      <c r="B7" s="9">
        <v>747.2</v>
      </c>
    </row>
    <row r="8" spans="1:2" x14ac:dyDescent="0.25">
      <c r="A8" s="38">
        <v>42522</v>
      </c>
      <c r="B8" s="9">
        <v>767.3</v>
      </c>
    </row>
    <row r="9" spans="1:2" x14ac:dyDescent="0.25">
      <c r="A9" s="38">
        <v>42614</v>
      </c>
      <c r="B9" s="9">
        <v>792.7</v>
      </c>
    </row>
    <row r="10" spans="1:2" x14ac:dyDescent="0.25">
      <c r="A10" s="38">
        <v>42705</v>
      </c>
      <c r="B10" s="9">
        <v>734.2</v>
      </c>
    </row>
    <row r="11" spans="1:2" x14ac:dyDescent="0.25">
      <c r="A11" s="38">
        <v>42795</v>
      </c>
      <c r="B11" s="9">
        <v>793.3</v>
      </c>
    </row>
    <row r="12" spans="1:2" x14ac:dyDescent="0.25">
      <c r="A12" s="38">
        <v>42887</v>
      </c>
      <c r="B12" s="9">
        <v>777.3</v>
      </c>
    </row>
    <row r="13" spans="1:2" x14ac:dyDescent="0.25">
      <c r="A13" s="38">
        <v>42979</v>
      </c>
      <c r="B13" s="9">
        <v>775.4</v>
      </c>
    </row>
    <row r="14" spans="1:2" x14ac:dyDescent="0.25">
      <c r="A14" s="38">
        <v>43070</v>
      </c>
      <c r="B14" s="9">
        <v>787.8</v>
      </c>
    </row>
    <row r="15" spans="1:2" x14ac:dyDescent="0.25">
      <c r="A15" s="38">
        <v>43160</v>
      </c>
      <c r="B15" s="9">
        <v>714.4</v>
      </c>
    </row>
    <row r="16" spans="1:2" x14ac:dyDescent="0.25">
      <c r="A16" s="38">
        <v>43252</v>
      </c>
      <c r="B16" s="9">
        <v>781.6</v>
      </c>
    </row>
    <row r="17" spans="1:2" x14ac:dyDescent="0.25">
      <c r="A17" s="38">
        <v>43344</v>
      </c>
      <c r="B17" s="9">
        <v>819.2</v>
      </c>
    </row>
    <row r="18" spans="1:2" x14ac:dyDescent="0.25">
      <c r="A18" s="38">
        <v>43435</v>
      </c>
      <c r="B18" s="9">
        <v>737.2</v>
      </c>
    </row>
    <row r="19" spans="1:2" x14ac:dyDescent="0.25">
      <c r="A19" s="38">
        <v>43525</v>
      </c>
      <c r="B19" s="9">
        <v>813</v>
      </c>
    </row>
    <row r="20" spans="1:2" x14ac:dyDescent="0.25">
      <c r="A20" s="38">
        <v>43617</v>
      </c>
      <c r="B20" s="9">
        <v>767.8</v>
      </c>
    </row>
    <row r="21" spans="1:2" x14ac:dyDescent="0.25">
      <c r="A21" s="38">
        <v>43709</v>
      </c>
      <c r="B21" s="9">
        <v>704.2</v>
      </c>
    </row>
    <row r="22" spans="1:2" x14ac:dyDescent="0.25">
      <c r="A22" s="38">
        <v>43800</v>
      </c>
      <c r="B22" s="9">
        <v>799.2</v>
      </c>
    </row>
    <row r="23" spans="1:2" x14ac:dyDescent="0.25">
      <c r="A23" s="38">
        <v>43891</v>
      </c>
      <c r="B23" s="9">
        <v>693.3</v>
      </c>
    </row>
    <row r="24" spans="1:2" x14ac:dyDescent="0.25">
      <c r="A24" s="38">
        <v>43983</v>
      </c>
      <c r="B24" s="9">
        <v>619.5</v>
      </c>
    </row>
    <row r="25" spans="1:2" x14ac:dyDescent="0.25">
      <c r="A25" s="38">
        <v>44075</v>
      </c>
      <c r="B25" s="9">
        <v>529.70000000000005</v>
      </c>
    </row>
    <row r="26" spans="1:2" x14ac:dyDescent="0.25">
      <c r="A26" s="38">
        <v>44166</v>
      </c>
      <c r="B26" s="9">
        <v>673.9</v>
      </c>
    </row>
    <row r="27" spans="1:2" x14ac:dyDescent="0.25">
      <c r="A27" s="38">
        <v>44256</v>
      </c>
      <c r="B27" s="9">
        <v>740.4</v>
      </c>
    </row>
    <row r="28" spans="1:2" x14ac:dyDescent="0.25">
      <c r="A28" s="38">
        <v>44348</v>
      </c>
      <c r="B28" s="9">
        <v>790.8</v>
      </c>
    </row>
    <row r="29" spans="1:2" x14ac:dyDescent="0.25">
      <c r="B29" s="9"/>
    </row>
    <row r="30" spans="1:2" x14ac:dyDescent="0.25">
      <c r="A30" s="194" t="s">
        <v>804</v>
      </c>
    </row>
  </sheetData>
  <pageMargins left="0.7" right="0.7" top="0.75" bottom="0.75" header="0.3" footer="0.3"/>
  <pageSetup paperSize="9" orientation="portrait" horizontalDpi="90" verticalDpi="9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A3A8-87D9-4485-BA0B-91017AD0B106}">
  <sheetPr>
    <tabColor theme="5"/>
  </sheetPr>
  <dimension ref="A1:L85"/>
  <sheetViews>
    <sheetView workbookViewId="0"/>
  </sheetViews>
  <sheetFormatPr defaultRowHeight="15" x14ac:dyDescent="0.25"/>
  <cols>
    <col min="2" max="10" width="14.625" customWidth="1"/>
    <col min="12" max="12" width="8.625" style="29"/>
  </cols>
  <sheetData>
    <row r="1" spans="1:10" ht="20.25" thickBot="1" x14ac:dyDescent="0.3">
      <c r="A1" s="80" t="s">
        <v>342</v>
      </c>
    </row>
    <row r="2" spans="1:10" ht="15.75" thickTop="1" x14ac:dyDescent="0.25">
      <c r="A2" t="s">
        <v>358</v>
      </c>
    </row>
    <row r="3" spans="1:10" ht="15.75" x14ac:dyDescent="0.25">
      <c r="A3" s="40"/>
    </row>
    <row r="4" spans="1:10" ht="56.25" customHeight="1" x14ac:dyDescent="0.25">
      <c r="A4" s="53" t="s">
        <v>359</v>
      </c>
      <c r="B4" s="90" t="s">
        <v>806</v>
      </c>
      <c r="C4" s="90" t="s">
        <v>807</v>
      </c>
      <c r="D4" s="90" t="s">
        <v>808</v>
      </c>
      <c r="E4" s="90" t="s">
        <v>809</v>
      </c>
      <c r="F4" s="90" t="s">
        <v>810</v>
      </c>
      <c r="G4" s="90" t="s">
        <v>811</v>
      </c>
      <c r="H4" s="90" t="s">
        <v>812</v>
      </c>
      <c r="I4" s="91" t="s">
        <v>813</v>
      </c>
      <c r="J4" s="91" t="s">
        <v>814</v>
      </c>
    </row>
    <row r="5" spans="1:10" x14ac:dyDescent="0.25">
      <c r="A5" s="29">
        <v>42036</v>
      </c>
      <c r="I5">
        <v>-32</v>
      </c>
      <c r="J5">
        <v>-50</v>
      </c>
    </row>
    <row r="6" spans="1:10" x14ac:dyDescent="0.25">
      <c r="A6" s="29">
        <v>42064</v>
      </c>
      <c r="I6">
        <v>29</v>
      </c>
      <c r="J6">
        <v>-64</v>
      </c>
    </row>
    <row r="7" spans="1:10" x14ac:dyDescent="0.25">
      <c r="A7" s="29">
        <v>42095</v>
      </c>
      <c r="I7">
        <v>110</v>
      </c>
      <c r="J7">
        <v>-109</v>
      </c>
    </row>
    <row r="8" spans="1:10" x14ac:dyDescent="0.25">
      <c r="A8" s="29">
        <v>42125</v>
      </c>
      <c r="I8">
        <v>49</v>
      </c>
      <c r="J8">
        <v>5</v>
      </c>
    </row>
    <row r="9" spans="1:10" x14ac:dyDescent="0.25">
      <c r="A9" s="29">
        <v>42156</v>
      </c>
      <c r="I9">
        <v>28</v>
      </c>
      <c r="J9">
        <v>-15</v>
      </c>
    </row>
    <row r="10" spans="1:10" x14ac:dyDescent="0.25">
      <c r="A10" s="29">
        <v>42186</v>
      </c>
      <c r="I10">
        <v>-87</v>
      </c>
      <c r="J10">
        <v>77</v>
      </c>
    </row>
    <row r="11" spans="1:10" x14ac:dyDescent="0.25">
      <c r="A11" s="29">
        <v>42217</v>
      </c>
      <c r="I11">
        <v>1</v>
      </c>
      <c r="J11">
        <v>-14</v>
      </c>
    </row>
    <row r="12" spans="1:10" x14ac:dyDescent="0.25">
      <c r="A12" s="29">
        <v>42248</v>
      </c>
      <c r="I12">
        <v>-76</v>
      </c>
      <c r="J12">
        <v>15</v>
      </c>
    </row>
    <row r="13" spans="1:10" x14ac:dyDescent="0.25">
      <c r="A13" s="29">
        <v>42278</v>
      </c>
      <c r="I13">
        <v>10</v>
      </c>
      <c r="J13">
        <v>-97</v>
      </c>
    </row>
    <row r="14" spans="1:10" x14ac:dyDescent="0.25">
      <c r="A14" s="29">
        <v>42309</v>
      </c>
      <c r="I14">
        <v>-54</v>
      </c>
      <c r="J14">
        <v>-46</v>
      </c>
    </row>
    <row r="15" spans="1:10" x14ac:dyDescent="0.25">
      <c r="A15" s="29">
        <v>42339</v>
      </c>
      <c r="I15">
        <v>-11</v>
      </c>
      <c r="J15">
        <v>-42</v>
      </c>
    </row>
    <row r="16" spans="1:10" x14ac:dyDescent="0.25">
      <c r="A16" s="29">
        <v>42370</v>
      </c>
      <c r="I16">
        <v>-67</v>
      </c>
      <c r="J16">
        <v>65</v>
      </c>
    </row>
    <row r="17" spans="1:10" x14ac:dyDescent="0.25">
      <c r="A17" s="29">
        <v>42401</v>
      </c>
      <c r="I17">
        <v>-61</v>
      </c>
      <c r="J17">
        <v>24</v>
      </c>
    </row>
    <row r="18" spans="1:10" x14ac:dyDescent="0.25">
      <c r="A18" s="29">
        <v>42430</v>
      </c>
      <c r="I18">
        <v>-54</v>
      </c>
      <c r="J18">
        <v>63</v>
      </c>
    </row>
    <row r="19" spans="1:10" x14ac:dyDescent="0.25">
      <c r="A19" s="29">
        <v>42461</v>
      </c>
      <c r="I19">
        <v>-39</v>
      </c>
      <c r="J19">
        <v>33</v>
      </c>
    </row>
    <row r="20" spans="1:10" x14ac:dyDescent="0.25">
      <c r="A20" s="29">
        <v>42491</v>
      </c>
      <c r="I20">
        <v>2</v>
      </c>
      <c r="J20">
        <v>-23</v>
      </c>
    </row>
    <row r="21" spans="1:10" x14ac:dyDescent="0.25">
      <c r="A21" s="29">
        <v>42522</v>
      </c>
      <c r="I21">
        <v>-5</v>
      </c>
      <c r="J21">
        <v>-60</v>
      </c>
    </row>
    <row r="22" spans="1:10" x14ac:dyDescent="0.25">
      <c r="A22" s="29">
        <v>42552</v>
      </c>
      <c r="I22">
        <v>13</v>
      </c>
      <c r="J22">
        <v>-105</v>
      </c>
    </row>
    <row r="23" spans="1:10" x14ac:dyDescent="0.25">
      <c r="A23" s="29">
        <v>42583</v>
      </c>
      <c r="I23">
        <v>-37</v>
      </c>
      <c r="J23">
        <v>-32</v>
      </c>
    </row>
    <row r="24" spans="1:10" x14ac:dyDescent="0.25">
      <c r="A24" s="29">
        <v>42614</v>
      </c>
      <c r="I24">
        <v>40</v>
      </c>
      <c r="J24">
        <v>-18</v>
      </c>
    </row>
    <row r="25" spans="1:10" x14ac:dyDescent="0.25">
      <c r="A25" s="29">
        <v>42644</v>
      </c>
      <c r="I25">
        <v>13</v>
      </c>
      <c r="J25">
        <v>45</v>
      </c>
    </row>
    <row r="26" spans="1:10" x14ac:dyDescent="0.25">
      <c r="A26" s="29">
        <v>42675</v>
      </c>
      <c r="I26">
        <v>55</v>
      </c>
      <c r="J26">
        <v>34</v>
      </c>
    </row>
    <row r="27" spans="1:10" x14ac:dyDescent="0.25">
      <c r="A27" s="29">
        <v>42705</v>
      </c>
      <c r="I27">
        <v>-42</v>
      </c>
      <c r="J27">
        <v>32</v>
      </c>
    </row>
    <row r="28" spans="1:10" x14ac:dyDescent="0.25">
      <c r="A28" s="29">
        <v>42736</v>
      </c>
      <c r="I28">
        <v>-24</v>
      </c>
      <c r="J28">
        <v>28</v>
      </c>
    </row>
    <row r="29" spans="1:10" x14ac:dyDescent="0.25">
      <c r="A29" s="29">
        <v>42767</v>
      </c>
      <c r="I29">
        <v>-83</v>
      </c>
      <c r="J29">
        <v>66</v>
      </c>
    </row>
    <row r="30" spans="1:10" x14ac:dyDescent="0.25">
      <c r="A30" s="29">
        <v>42795</v>
      </c>
      <c r="I30">
        <v>-72</v>
      </c>
      <c r="J30">
        <v>48</v>
      </c>
    </row>
    <row r="31" spans="1:10" x14ac:dyDescent="0.25">
      <c r="A31" s="29">
        <v>42826</v>
      </c>
      <c r="I31">
        <v>-63</v>
      </c>
      <c r="J31">
        <v>25</v>
      </c>
    </row>
    <row r="32" spans="1:10" x14ac:dyDescent="0.25">
      <c r="A32" s="29">
        <v>42856</v>
      </c>
      <c r="I32">
        <v>-60</v>
      </c>
      <c r="J32">
        <v>10</v>
      </c>
    </row>
    <row r="33" spans="1:10" x14ac:dyDescent="0.25">
      <c r="A33" s="29">
        <v>42887</v>
      </c>
      <c r="I33">
        <v>-72</v>
      </c>
      <c r="J33">
        <v>-10</v>
      </c>
    </row>
    <row r="34" spans="1:10" x14ac:dyDescent="0.25">
      <c r="A34" s="29">
        <v>42917</v>
      </c>
      <c r="I34">
        <v>-105</v>
      </c>
      <c r="J34">
        <v>-19</v>
      </c>
    </row>
    <row r="35" spans="1:10" x14ac:dyDescent="0.25">
      <c r="A35" s="29">
        <v>42948</v>
      </c>
      <c r="I35">
        <v>-62</v>
      </c>
      <c r="J35">
        <v>21</v>
      </c>
    </row>
    <row r="36" spans="1:10" x14ac:dyDescent="0.25">
      <c r="A36" s="29">
        <v>42979</v>
      </c>
      <c r="I36">
        <v>-18</v>
      </c>
      <c r="J36">
        <v>123</v>
      </c>
    </row>
    <row r="37" spans="1:10" x14ac:dyDescent="0.25">
      <c r="A37" s="29">
        <v>43009</v>
      </c>
      <c r="I37">
        <v>26</v>
      </c>
      <c r="J37">
        <v>91</v>
      </c>
    </row>
    <row r="38" spans="1:10" x14ac:dyDescent="0.25">
      <c r="A38" s="29">
        <v>43040</v>
      </c>
      <c r="I38">
        <v>-46</v>
      </c>
      <c r="J38">
        <v>-18</v>
      </c>
    </row>
    <row r="39" spans="1:10" x14ac:dyDescent="0.25">
      <c r="A39" s="29">
        <v>43070</v>
      </c>
      <c r="I39">
        <v>-9</v>
      </c>
      <c r="J39">
        <v>-89</v>
      </c>
    </row>
    <row r="40" spans="1:10" x14ac:dyDescent="0.25">
      <c r="A40" s="29">
        <v>43101</v>
      </c>
      <c r="I40">
        <v>-14</v>
      </c>
      <c r="J40">
        <v>-108</v>
      </c>
    </row>
    <row r="41" spans="1:10" x14ac:dyDescent="0.25">
      <c r="A41" s="29">
        <v>43132</v>
      </c>
      <c r="I41">
        <v>91</v>
      </c>
      <c r="J41">
        <v>-84</v>
      </c>
    </row>
    <row r="42" spans="1:10" x14ac:dyDescent="0.25">
      <c r="A42" s="29">
        <v>43160</v>
      </c>
      <c r="I42">
        <v>-22</v>
      </c>
      <c r="J42">
        <v>-85</v>
      </c>
    </row>
    <row r="43" spans="1:10" x14ac:dyDescent="0.25">
      <c r="A43" s="29">
        <v>43191</v>
      </c>
      <c r="I43">
        <v>-49</v>
      </c>
      <c r="J43">
        <v>-24</v>
      </c>
    </row>
    <row r="44" spans="1:10" x14ac:dyDescent="0.25">
      <c r="A44" s="29">
        <v>43221</v>
      </c>
      <c r="I44">
        <v>-121</v>
      </c>
      <c r="J44">
        <v>34</v>
      </c>
    </row>
    <row r="45" spans="1:10" x14ac:dyDescent="0.25">
      <c r="A45" s="29">
        <v>43252</v>
      </c>
      <c r="I45">
        <v>-55</v>
      </c>
      <c r="J45">
        <v>116</v>
      </c>
    </row>
    <row r="46" spans="1:10" x14ac:dyDescent="0.25">
      <c r="A46" s="29">
        <v>43282</v>
      </c>
      <c r="I46">
        <v>-35</v>
      </c>
      <c r="J46">
        <v>124</v>
      </c>
    </row>
    <row r="47" spans="1:10" x14ac:dyDescent="0.25">
      <c r="A47" s="29">
        <v>43313</v>
      </c>
      <c r="I47">
        <v>-33</v>
      </c>
      <c r="J47">
        <v>110</v>
      </c>
    </row>
    <row r="48" spans="1:10" x14ac:dyDescent="0.25">
      <c r="A48" s="29">
        <v>43344</v>
      </c>
      <c r="I48">
        <v>-45</v>
      </c>
      <c r="J48">
        <v>31</v>
      </c>
    </row>
    <row r="49" spans="1:10" x14ac:dyDescent="0.25">
      <c r="A49" s="29">
        <v>43374</v>
      </c>
      <c r="I49">
        <v>-66</v>
      </c>
      <c r="J49">
        <v>-26</v>
      </c>
    </row>
    <row r="50" spans="1:10" x14ac:dyDescent="0.25">
      <c r="A50" s="29">
        <v>43405</v>
      </c>
      <c r="I50">
        <v>-56</v>
      </c>
      <c r="J50">
        <v>-33</v>
      </c>
    </row>
    <row r="51" spans="1:10" x14ac:dyDescent="0.25">
      <c r="A51" s="29">
        <v>43435</v>
      </c>
      <c r="I51">
        <v>-57</v>
      </c>
      <c r="J51">
        <v>-36</v>
      </c>
    </row>
    <row r="52" spans="1:10" x14ac:dyDescent="0.25">
      <c r="A52" s="29">
        <v>43466</v>
      </c>
      <c r="I52">
        <v>-57</v>
      </c>
      <c r="J52">
        <v>-62</v>
      </c>
    </row>
    <row r="53" spans="1:10" x14ac:dyDescent="0.25">
      <c r="A53" s="29">
        <v>43497</v>
      </c>
      <c r="I53">
        <v>-21</v>
      </c>
      <c r="J53">
        <v>-92</v>
      </c>
    </row>
    <row r="54" spans="1:10" x14ac:dyDescent="0.25">
      <c r="A54" s="29">
        <v>43525</v>
      </c>
      <c r="I54">
        <v>7</v>
      </c>
      <c r="J54">
        <v>-31</v>
      </c>
    </row>
    <row r="55" spans="1:10" x14ac:dyDescent="0.25">
      <c r="A55" s="29">
        <v>43556</v>
      </c>
      <c r="I55">
        <v>7</v>
      </c>
      <c r="J55">
        <v>27</v>
      </c>
    </row>
    <row r="56" spans="1:10" x14ac:dyDescent="0.25">
      <c r="A56" s="29">
        <v>43586</v>
      </c>
      <c r="I56">
        <v>14</v>
      </c>
      <c r="J56">
        <v>68</v>
      </c>
    </row>
    <row r="57" spans="1:10" x14ac:dyDescent="0.25">
      <c r="A57" s="29">
        <v>43617</v>
      </c>
      <c r="I57">
        <v>5</v>
      </c>
      <c r="J57">
        <v>-53</v>
      </c>
    </row>
    <row r="58" spans="1:10" x14ac:dyDescent="0.25">
      <c r="A58" s="29">
        <v>43647</v>
      </c>
      <c r="I58">
        <v>52</v>
      </c>
      <c r="J58">
        <v>-46</v>
      </c>
    </row>
    <row r="59" spans="1:10" x14ac:dyDescent="0.25">
      <c r="A59" s="29">
        <v>43678</v>
      </c>
      <c r="I59">
        <v>40</v>
      </c>
      <c r="J59">
        <v>16</v>
      </c>
    </row>
    <row r="60" spans="1:10" x14ac:dyDescent="0.25">
      <c r="A60" s="29">
        <v>43709</v>
      </c>
      <c r="I60">
        <v>5</v>
      </c>
      <c r="J60">
        <v>49</v>
      </c>
    </row>
    <row r="61" spans="1:10" x14ac:dyDescent="0.25">
      <c r="A61" s="29">
        <v>43739</v>
      </c>
      <c r="I61">
        <v>-36</v>
      </c>
      <c r="J61">
        <v>54</v>
      </c>
    </row>
    <row r="62" spans="1:10" x14ac:dyDescent="0.25">
      <c r="A62" s="29">
        <v>43770</v>
      </c>
      <c r="I62">
        <v>-25</v>
      </c>
      <c r="J62">
        <v>-144</v>
      </c>
    </row>
    <row r="63" spans="1:10" x14ac:dyDescent="0.25">
      <c r="A63" s="29">
        <v>43800</v>
      </c>
      <c r="I63">
        <v>17</v>
      </c>
      <c r="J63">
        <v>-154</v>
      </c>
    </row>
    <row r="64" spans="1:10" x14ac:dyDescent="0.25">
      <c r="A64" s="29">
        <v>43831</v>
      </c>
      <c r="I64">
        <v>32</v>
      </c>
      <c r="J64">
        <v>-207</v>
      </c>
    </row>
    <row r="65" spans="1:10" x14ac:dyDescent="0.25">
      <c r="A65" s="29">
        <v>43862</v>
      </c>
      <c r="B65">
        <v>0</v>
      </c>
      <c r="C65">
        <v>0</v>
      </c>
      <c r="D65">
        <v>0</v>
      </c>
      <c r="E65">
        <v>0</v>
      </c>
      <c r="F65">
        <v>0</v>
      </c>
      <c r="G65">
        <v>0</v>
      </c>
      <c r="H65">
        <v>0</v>
      </c>
      <c r="I65">
        <v>-11</v>
      </c>
      <c r="J65">
        <v>-125</v>
      </c>
    </row>
    <row r="66" spans="1:10" x14ac:dyDescent="0.25">
      <c r="A66" s="29">
        <v>43891</v>
      </c>
      <c r="B66">
        <v>5</v>
      </c>
      <c r="C66">
        <v>15</v>
      </c>
      <c r="D66">
        <v>25</v>
      </c>
      <c r="E66">
        <v>-6</v>
      </c>
      <c r="F66">
        <v>20</v>
      </c>
      <c r="G66">
        <v>2</v>
      </c>
      <c r="H66">
        <v>31</v>
      </c>
      <c r="I66">
        <v>35</v>
      </c>
      <c r="J66">
        <v>-51</v>
      </c>
    </row>
    <row r="67" spans="1:10" x14ac:dyDescent="0.25">
      <c r="A67" s="29">
        <v>43922</v>
      </c>
      <c r="B67">
        <v>-6</v>
      </c>
      <c r="C67">
        <v>30</v>
      </c>
      <c r="D67">
        <v>11</v>
      </c>
      <c r="E67">
        <v>-11</v>
      </c>
      <c r="F67">
        <v>23</v>
      </c>
      <c r="G67">
        <v>2</v>
      </c>
      <c r="H67">
        <v>171</v>
      </c>
      <c r="I67">
        <v>190</v>
      </c>
      <c r="J67">
        <v>-31</v>
      </c>
    </row>
    <row r="68" spans="1:10" x14ac:dyDescent="0.25">
      <c r="A68" s="29">
        <v>43952</v>
      </c>
      <c r="B68">
        <v>-6</v>
      </c>
      <c r="C68">
        <v>6</v>
      </c>
      <c r="D68">
        <v>-33</v>
      </c>
      <c r="E68">
        <v>-39</v>
      </c>
      <c r="F68">
        <v>11</v>
      </c>
      <c r="G68">
        <v>10</v>
      </c>
      <c r="H68">
        <v>291</v>
      </c>
      <c r="I68">
        <v>338</v>
      </c>
      <c r="J68">
        <v>-99</v>
      </c>
    </row>
    <row r="69" spans="1:10" x14ac:dyDescent="0.25">
      <c r="A69" s="29">
        <v>43983</v>
      </c>
      <c r="B69">
        <v>-20</v>
      </c>
      <c r="C69">
        <v>-11</v>
      </c>
      <c r="D69">
        <v>-6</v>
      </c>
      <c r="E69">
        <v>-45</v>
      </c>
      <c r="F69">
        <v>-11</v>
      </c>
      <c r="G69">
        <v>24</v>
      </c>
      <c r="H69">
        <v>343</v>
      </c>
      <c r="I69">
        <v>271</v>
      </c>
      <c r="J69">
        <v>-88</v>
      </c>
    </row>
    <row r="70" spans="1:10" x14ac:dyDescent="0.25">
      <c r="A70" s="29">
        <v>44013</v>
      </c>
      <c r="B70">
        <v>-30</v>
      </c>
      <c r="C70">
        <v>8</v>
      </c>
      <c r="D70">
        <v>96</v>
      </c>
      <c r="E70">
        <v>-100</v>
      </c>
      <c r="F70">
        <v>12</v>
      </c>
      <c r="G70">
        <v>28</v>
      </c>
      <c r="H70">
        <v>251</v>
      </c>
      <c r="I70">
        <v>0</v>
      </c>
      <c r="J70">
        <v>46</v>
      </c>
    </row>
    <row r="71" spans="1:10" x14ac:dyDescent="0.25">
      <c r="A71" s="29">
        <v>44044</v>
      </c>
      <c r="B71">
        <v>-39</v>
      </c>
      <c r="C71">
        <v>29</v>
      </c>
      <c r="D71">
        <v>202</v>
      </c>
      <c r="E71">
        <v>-132</v>
      </c>
      <c r="F71">
        <v>18</v>
      </c>
      <c r="G71">
        <v>24</v>
      </c>
      <c r="H71">
        <v>193</v>
      </c>
      <c r="I71">
        <v>-182</v>
      </c>
      <c r="J71">
        <v>238</v>
      </c>
    </row>
    <row r="72" spans="1:10" x14ac:dyDescent="0.25">
      <c r="A72" s="29">
        <v>44075</v>
      </c>
      <c r="B72">
        <v>-25</v>
      </c>
      <c r="C72">
        <v>84</v>
      </c>
      <c r="D72">
        <v>244</v>
      </c>
      <c r="E72">
        <v>-192</v>
      </c>
      <c r="F72">
        <v>16</v>
      </c>
      <c r="G72">
        <v>24</v>
      </c>
      <c r="H72">
        <v>183</v>
      </c>
      <c r="I72">
        <v>-221</v>
      </c>
      <c r="J72">
        <v>280</v>
      </c>
    </row>
    <row r="73" spans="1:10" x14ac:dyDescent="0.25">
      <c r="A73" s="29">
        <v>44105</v>
      </c>
      <c r="B73">
        <v>-15</v>
      </c>
      <c r="C73">
        <v>76</v>
      </c>
      <c r="D73">
        <v>212</v>
      </c>
      <c r="E73">
        <v>-206</v>
      </c>
      <c r="F73">
        <v>7</v>
      </c>
      <c r="G73">
        <v>30</v>
      </c>
      <c r="H73">
        <v>196</v>
      </c>
      <c r="I73">
        <v>-100</v>
      </c>
      <c r="J73">
        <v>134</v>
      </c>
    </row>
    <row r="74" spans="1:10" x14ac:dyDescent="0.25">
      <c r="A74" s="29">
        <v>44136</v>
      </c>
      <c r="B74">
        <v>-8</v>
      </c>
      <c r="C74">
        <v>50</v>
      </c>
      <c r="D74">
        <v>208</v>
      </c>
      <c r="E74">
        <v>-178</v>
      </c>
      <c r="F74">
        <v>-17</v>
      </c>
      <c r="G74">
        <v>37</v>
      </c>
      <c r="H74">
        <v>187</v>
      </c>
      <c r="I74">
        <v>-63</v>
      </c>
      <c r="J74">
        <v>45</v>
      </c>
    </row>
    <row r="75" spans="1:10" x14ac:dyDescent="0.25">
      <c r="A75" s="29">
        <v>44166</v>
      </c>
      <c r="B75">
        <v>11</v>
      </c>
      <c r="C75">
        <v>90</v>
      </c>
      <c r="D75">
        <v>246</v>
      </c>
      <c r="E75">
        <v>-193</v>
      </c>
      <c r="F75">
        <v>-28</v>
      </c>
      <c r="G75">
        <v>40</v>
      </c>
      <c r="H75">
        <v>192</v>
      </c>
      <c r="I75">
        <v>-8</v>
      </c>
      <c r="J75">
        <v>32</v>
      </c>
    </row>
    <row r="76" spans="1:10" x14ac:dyDescent="0.25">
      <c r="A76" s="29">
        <v>44197</v>
      </c>
      <c r="B76">
        <v>-2</v>
      </c>
      <c r="C76">
        <v>65</v>
      </c>
      <c r="D76">
        <v>306</v>
      </c>
      <c r="E76">
        <v>-203</v>
      </c>
      <c r="F76">
        <v>-4</v>
      </c>
      <c r="G76">
        <v>49</v>
      </c>
      <c r="H76">
        <v>199</v>
      </c>
      <c r="I76">
        <v>-33</v>
      </c>
      <c r="J76">
        <v>143</v>
      </c>
    </row>
    <row r="77" spans="1:10" x14ac:dyDescent="0.25">
      <c r="A77" s="29">
        <v>44228</v>
      </c>
      <c r="B77">
        <v>3</v>
      </c>
      <c r="C77">
        <v>39</v>
      </c>
      <c r="D77">
        <v>339</v>
      </c>
      <c r="E77">
        <v>-248</v>
      </c>
      <c r="F77">
        <v>3</v>
      </c>
      <c r="G77">
        <v>57</v>
      </c>
      <c r="H77">
        <v>205</v>
      </c>
      <c r="I77">
        <v>-29</v>
      </c>
      <c r="J77">
        <v>151</v>
      </c>
    </row>
    <row r="78" spans="1:10" x14ac:dyDescent="0.25">
      <c r="A78" s="29">
        <v>44256</v>
      </c>
      <c r="B78">
        <v>3</v>
      </c>
      <c r="C78">
        <v>36</v>
      </c>
      <c r="D78">
        <v>378</v>
      </c>
      <c r="E78">
        <v>-223</v>
      </c>
      <c r="F78">
        <v>32</v>
      </c>
      <c r="G78">
        <v>46</v>
      </c>
      <c r="H78">
        <v>181</v>
      </c>
      <c r="I78">
        <v>-54</v>
      </c>
      <c r="J78">
        <v>149</v>
      </c>
    </row>
    <row r="79" spans="1:10" x14ac:dyDescent="0.25">
      <c r="A79" s="29">
        <v>44287</v>
      </c>
      <c r="B79">
        <v>6</v>
      </c>
      <c r="C79">
        <v>20</v>
      </c>
      <c r="D79">
        <v>403</v>
      </c>
      <c r="E79">
        <v>-218</v>
      </c>
      <c r="F79">
        <v>49</v>
      </c>
      <c r="G79">
        <v>39</v>
      </c>
      <c r="H79">
        <v>161</v>
      </c>
      <c r="I79">
        <v>-61</v>
      </c>
      <c r="J79">
        <v>112</v>
      </c>
    </row>
    <row r="80" spans="1:10" x14ac:dyDescent="0.25">
      <c r="A80" s="29">
        <v>44317</v>
      </c>
      <c r="B80">
        <v>0</v>
      </c>
      <c r="C80">
        <v>35</v>
      </c>
      <c r="D80">
        <v>384</v>
      </c>
      <c r="E80">
        <v>-216</v>
      </c>
      <c r="F80">
        <v>63</v>
      </c>
      <c r="G80">
        <v>34</v>
      </c>
      <c r="H80">
        <v>136</v>
      </c>
      <c r="I80">
        <v>-94</v>
      </c>
      <c r="J80">
        <v>131</v>
      </c>
    </row>
    <row r="81" spans="1:10" x14ac:dyDescent="0.25">
      <c r="A81" s="29">
        <v>44348</v>
      </c>
      <c r="B81">
        <v>5</v>
      </c>
      <c r="C81">
        <v>14</v>
      </c>
      <c r="D81">
        <v>351</v>
      </c>
      <c r="E81">
        <v>-241</v>
      </c>
      <c r="F81">
        <v>80</v>
      </c>
      <c r="G81">
        <v>24</v>
      </c>
      <c r="H81">
        <v>124</v>
      </c>
      <c r="I81">
        <v>-125</v>
      </c>
      <c r="J81">
        <v>29</v>
      </c>
    </row>
    <row r="82" spans="1:10" x14ac:dyDescent="0.25">
      <c r="A82" s="29">
        <v>44378</v>
      </c>
      <c r="B82">
        <v>-7</v>
      </c>
      <c r="C82">
        <v>46</v>
      </c>
      <c r="D82">
        <v>316</v>
      </c>
      <c r="E82">
        <v>-214</v>
      </c>
      <c r="F82">
        <v>91</v>
      </c>
      <c r="G82">
        <v>11</v>
      </c>
      <c r="H82">
        <v>99</v>
      </c>
      <c r="I82">
        <v>-140</v>
      </c>
      <c r="J82">
        <v>20</v>
      </c>
    </row>
    <row r="83" spans="1:10" x14ac:dyDescent="0.25">
      <c r="A83" s="29">
        <v>44409</v>
      </c>
      <c r="B83">
        <v>11</v>
      </c>
      <c r="C83">
        <v>89</v>
      </c>
      <c r="D83">
        <v>260</v>
      </c>
      <c r="E83">
        <v>-189</v>
      </c>
      <c r="F83">
        <v>70</v>
      </c>
      <c r="G83">
        <v>-2</v>
      </c>
      <c r="H83">
        <v>106</v>
      </c>
      <c r="I83">
        <v>-93</v>
      </c>
      <c r="J83">
        <v>2</v>
      </c>
    </row>
    <row r="84" spans="1:10" x14ac:dyDescent="0.25">
      <c r="A84" s="29"/>
    </row>
    <row r="85" spans="1:10" x14ac:dyDescent="0.25">
      <c r="A85" s="77" t="s">
        <v>815</v>
      </c>
    </row>
  </sheetData>
  <pageMargins left="0.7" right="0.7" top="0.75" bottom="0.75" header="0.3" footer="0.3"/>
  <pageSetup paperSize="9" orientation="portrait" horizontalDpi="90" verticalDpi="9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1546C-AAA2-4E9B-AB7D-0ABC3A3053F1}">
  <sheetPr>
    <tabColor theme="5"/>
  </sheetPr>
  <dimension ref="A1:D555"/>
  <sheetViews>
    <sheetView workbookViewId="0"/>
  </sheetViews>
  <sheetFormatPr defaultRowHeight="15" x14ac:dyDescent="0.25"/>
  <cols>
    <col min="1" max="1" width="17.375" customWidth="1"/>
    <col min="2" max="2" width="11.25" bestFit="1" customWidth="1"/>
    <col min="3" max="3" width="13.625" customWidth="1"/>
    <col min="4" max="4" width="12" customWidth="1"/>
  </cols>
  <sheetData>
    <row r="1" spans="1:4" ht="20.25" thickBot="1" x14ac:dyDescent="0.3">
      <c r="A1" s="80" t="s">
        <v>343</v>
      </c>
    </row>
    <row r="2" spans="1:4" ht="15.75" thickTop="1" x14ac:dyDescent="0.25">
      <c r="A2" t="s">
        <v>358</v>
      </c>
    </row>
    <row r="3" spans="1:4" ht="15.75" x14ac:dyDescent="0.25">
      <c r="A3" s="40"/>
    </row>
    <row r="4" spans="1:4" ht="35.25" customHeight="1" x14ac:dyDescent="0.25">
      <c r="A4" s="61" t="s">
        <v>359</v>
      </c>
      <c r="B4" s="37" t="s">
        <v>816</v>
      </c>
      <c r="C4" s="37" t="s">
        <v>817</v>
      </c>
      <c r="D4" s="37" t="s">
        <v>818</v>
      </c>
    </row>
    <row r="5" spans="1:4" x14ac:dyDescent="0.25">
      <c r="A5" s="75">
        <v>43891</v>
      </c>
      <c r="B5" s="74">
        <v>0.02</v>
      </c>
      <c r="C5" s="74" t="s">
        <v>198</v>
      </c>
      <c r="D5" s="74" t="s">
        <v>198</v>
      </c>
    </row>
    <row r="6" spans="1:4" x14ac:dyDescent="0.25">
      <c r="A6" s="75">
        <v>43892</v>
      </c>
      <c r="B6" s="74">
        <v>0.03</v>
      </c>
      <c r="C6" s="74" t="s">
        <v>198</v>
      </c>
      <c r="D6" s="74" t="s">
        <v>198</v>
      </c>
    </row>
    <row r="7" spans="1:4" x14ac:dyDescent="0.25">
      <c r="A7" s="75">
        <v>43893</v>
      </c>
      <c r="B7" s="74">
        <v>0.03</v>
      </c>
      <c r="C7" s="74" t="s">
        <v>198</v>
      </c>
      <c r="D7" s="74" t="s">
        <v>198</v>
      </c>
    </row>
    <row r="8" spans="1:4" x14ac:dyDescent="0.25">
      <c r="A8" s="75">
        <v>43894</v>
      </c>
      <c r="B8" s="74">
        <v>0.03</v>
      </c>
      <c r="C8" s="74" t="s">
        <v>198</v>
      </c>
      <c r="D8" s="74" t="s">
        <v>198</v>
      </c>
    </row>
    <row r="9" spans="1:4" x14ac:dyDescent="0.25">
      <c r="A9" s="75">
        <v>43895</v>
      </c>
      <c r="B9" s="74">
        <v>0.03</v>
      </c>
      <c r="C9" s="74" t="s">
        <v>198</v>
      </c>
      <c r="D9" s="74" t="s">
        <v>198</v>
      </c>
    </row>
    <row r="10" spans="1:4" x14ac:dyDescent="0.25">
      <c r="A10" s="75">
        <v>43896</v>
      </c>
      <c r="B10" s="74">
        <v>0.03</v>
      </c>
      <c r="C10" s="74" t="s">
        <v>198</v>
      </c>
      <c r="D10" s="74" t="s">
        <v>198</v>
      </c>
    </row>
    <row r="11" spans="1:4" x14ac:dyDescent="0.25">
      <c r="A11" s="75">
        <v>43897</v>
      </c>
      <c r="B11" s="74">
        <v>0.03</v>
      </c>
      <c r="C11" s="74" t="s">
        <v>198</v>
      </c>
      <c r="D11" s="74" t="s">
        <v>198</v>
      </c>
    </row>
    <row r="12" spans="1:4" x14ac:dyDescent="0.25">
      <c r="A12" s="75">
        <v>43898</v>
      </c>
      <c r="B12" s="74">
        <v>0.03</v>
      </c>
      <c r="C12" s="74" t="s">
        <v>198</v>
      </c>
      <c r="D12" s="74" t="s">
        <v>198</v>
      </c>
    </row>
    <row r="13" spans="1:4" x14ac:dyDescent="0.25">
      <c r="A13" s="75">
        <v>43899</v>
      </c>
      <c r="B13" s="74">
        <v>0.03</v>
      </c>
      <c r="C13" s="74" t="s">
        <v>198</v>
      </c>
      <c r="D13" s="74" t="s">
        <v>198</v>
      </c>
    </row>
    <row r="14" spans="1:4" x14ac:dyDescent="0.25">
      <c r="A14" s="75">
        <v>43900</v>
      </c>
      <c r="B14" s="74">
        <v>0.03</v>
      </c>
      <c r="C14" s="74" t="s">
        <v>198</v>
      </c>
      <c r="D14" s="74" t="s">
        <v>198</v>
      </c>
    </row>
    <row r="15" spans="1:4" x14ac:dyDescent="0.25">
      <c r="A15" s="75">
        <v>43901</v>
      </c>
      <c r="B15" s="74">
        <v>0.03</v>
      </c>
      <c r="C15" s="74" t="s">
        <v>198</v>
      </c>
      <c r="D15" s="74" t="s">
        <v>198</v>
      </c>
    </row>
    <row r="16" spans="1:4" x14ac:dyDescent="0.25">
      <c r="A16" s="75">
        <v>43902</v>
      </c>
      <c r="B16" s="74">
        <v>0.03</v>
      </c>
      <c r="C16" s="74" t="s">
        <v>198</v>
      </c>
      <c r="D16" s="74" t="s">
        <v>198</v>
      </c>
    </row>
    <row r="17" spans="1:4" x14ac:dyDescent="0.25">
      <c r="A17" s="75">
        <v>43903</v>
      </c>
      <c r="B17" s="74">
        <v>0.03</v>
      </c>
      <c r="C17" s="74" t="s">
        <v>198</v>
      </c>
      <c r="D17" s="74" t="s">
        <v>198</v>
      </c>
    </row>
    <row r="18" spans="1:4" x14ac:dyDescent="0.25">
      <c r="A18" s="75">
        <v>43904</v>
      </c>
      <c r="B18" s="74">
        <v>0.03</v>
      </c>
      <c r="C18" s="74" t="s">
        <v>198</v>
      </c>
      <c r="D18" s="74" t="s">
        <v>198</v>
      </c>
    </row>
    <row r="19" spans="1:4" x14ac:dyDescent="0.25">
      <c r="A19" s="75">
        <v>43905</v>
      </c>
      <c r="B19" s="74">
        <v>0.03</v>
      </c>
      <c r="C19" s="74" t="s">
        <v>198</v>
      </c>
      <c r="D19" s="74" t="s">
        <v>198</v>
      </c>
    </row>
    <row r="20" spans="1:4" x14ac:dyDescent="0.25">
      <c r="A20" s="75">
        <v>43906</v>
      </c>
      <c r="B20" s="74">
        <v>0.03</v>
      </c>
      <c r="C20" s="74" t="s">
        <v>198</v>
      </c>
      <c r="D20" s="74" t="s">
        <v>198</v>
      </c>
    </row>
    <row r="21" spans="1:4" x14ac:dyDescent="0.25">
      <c r="A21" s="75">
        <v>43907</v>
      </c>
      <c r="B21" s="74">
        <v>0.03</v>
      </c>
      <c r="C21" s="74" t="s">
        <v>198</v>
      </c>
      <c r="D21" s="74" t="s">
        <v>198</v>
      </c>
    </row>
    <row r="22" spans="1:4" x14ac:dyDescent="0.25">
      <c r="A22" s="75">
        <v>43908</v>
      </c>
      <c r="B22" s="74">
        <v>0.03</v>
      </c>
      <c r="C22" s="74" t="s">
        <v>198</v>
      </c>
      <c r="D22" s="74" t="s">
        <v>198</v>
      </c>
    </row>
    <row r="23" spans="1:4" x14ac:dyDescent="0.25">
      <c r="A23" s="75">
        <v>43909</v>
      </c>
      <c r="B23" s="74">
        <v>0.03</v>
      </c>
      <c r="C23" s="74" t="s">
        <v>198</v>
      </c>
      <c r="D23" s="74" t="s">
        <v>198</v>
      </c>
    </row>
    <row r="24" spans="1:4" x14ac:dyDescent="0.25">
      <c r="A24" s="75">
        <v>43910</v>
      </c>
      <c r="B24" s="74">
        <v>0.34</v>
      </c>
      <c r="C24" s="74" t="s">
        <v>198</v>
      </c>
      <c r="D24" s="74" t="s">
        <v>198</v>
      </c>
    </row>
    <row r="25" spans="1:4" x14ac:dyDescent="0.25">
      <c r="A25" s="75">
        <v>43911</v>
      </c>
      <c r="B25" s="74">
        <v>0.82</v>
      </c>
      <c r="C25" s="74" t="s">
        <v>198</v>
      </c>
      <c r="D25" s="74" t="s">
        <v>198</v>
      </c>
    </row>
    <row r="26" spans="1:4" x14ac:dyDescent="0.25">
      <c r="A26" s="75">
        <v>43912</v>
      </c>
      <c r="B26" s="74">
        <v>1.02</v>
      </c>
      <c r="C26" s="74" t="s">
        <v>198</v>
      </c>
      <c r="D26" s="74" t="s">
        <v>198</v>
      </c>
    </row>
    <row r="27" spans="1:4" x14ac:dyDescent="0.25">
      <c r="A27" s="75">
        <v>43913</v>
      </c>
      <c r="B27" s="74">
        <v>4.79</v>
      </c>
      <c r="C27" s="74" t="s">
        <v>198</v>
      </c>
      <c r="D27" s="74" t="s">
        <v>198</v>
      </c>
    </row>
    <row r="28" spans="1:4" x14ac:dyDescent="0.25">
      <c r="A28" s="75">
        <v>43914</v>
      </c>
      <c r="B28" s="74">
        <v>5.68</v>
      </c>
      <c r="C28" s="74" t="s">
        <v>198</v>
      </c>
      <c r="D28" s="74" t="s">
        <v>198</v>
      </c>
    </row>
    <row r="29" spans="1:4" x14ac:dyDescent="0.25">
      <c r="A29" s="75">
        <v>43915</v>
      </c>
      <c r="B29" s="74">
        <v>6.04</v>
      </c>
      <c r="C29" s="74" t="s">
        <v>198</v>
      </c>
      <c r="D29" s="74" t="s">
        <v>198</v>
      </c>
    </row>
    <row r="30" spans="1:4" x14ac:dyDescent="0.25">
      <c r="A30" s="75">
        <v>43916</v>
      </c>
      <c r="B30" s="74">
        <v>6.17</v>
      </c>
      <c r="C30" s="74" t="s">
        <v>198</v>
      </c>
      <c r="D30" s="74" t="s">
        <v>198</v>
      </c>
    </row>
    <row r="31" spans="1:4" x14ac:dyDescent="0.25">
      <c r="A31" s="75">
        <v>43917</v>
      </c>
      <c r="B31" s="74">
        <v>6.33</v>
      </c>
      <c r="C31" s="74" t="s">
        <v>198</v>
      </c>
      <c r="D31" s="74" t="s">
        <v>198</v>
      </c>
    </row>
    <row r="32" spans="1:4" x14ac:dyDescent="0.25">
      <c r="A32" s="75">
        <v>43918</v>
      </c>
      <c r="B32" s="74">
        <v>6.42</v>
      </c>
      <c r="C32" s="74" t="s">
        <v>198</v>
      </c>
      <c r="D32" s="74" t="s">
        <v>198</v>
      </c>
    </row>
    <row r="33" spans="1:4" x14ac:dyDescent="0.25">
      <c r="A33" s="75">
        <v>43919</v>
      </c>
      <c r="B33" s="74">
        <v>6.48</v>
      </c>
      <c r="C33" s="74" t="s">
        <v>198</v>
      </c>
      <c r="D33" s="74" t="s">
        <v>198</v>
      </c>
    </row>
    <row r="34" spans="1:4" x14ac:dyDescent="0.25">
      <c r="A34" s="75">
        <v>43920</v>
      </c>
      <c r="B34" s="74">
        <v>6.84</v>
      </c>
      <c r="C34" s="74" t="s">
        <v>198</v>
      </c>
      <c r="D34" s="74" t="s">
        <v>198</v>
      </c>
    </row>
    <row r="35" spans="1:4" x14ac:dyDescent="0.25">
      <c r="A35" s="75">
        <v>43921</v>
      </c>
      <c r="B35" s="74">
        <v>6.84</v>
      </c>
      <c r="C35" s="74" t="s">
        <v>198</v>
      </c>
      <c r="D35" s="74" t="s">
        <v>198</v>
      </c>
    </row>
    <row r="36" spans="1:4" x14ac:dyDescent="0.25">
      <c r="A36" s="75">
        <v>43922</v>
      </c>
      <c r="B36" s="74">
        <v>8.4499999999999993</v>
      </c>
      <c r="C36" s="74" t="s">
        <v>198</v>
      </c>
      <c r="D36" s="74" t="s">
        <v>198</v>
      </c>
    </row>
    <row r="37" spans="1:4" x14ac:dyDescent="0.25">
      <c r="A37" s="75">
        <v>43923</v>
      </c>
      <c r="B37" s="74">
        <v>8.4700000000000006</v>
      </c>
      <c r="C37" s="74" t="s">
        <v>198</v>
      </c>
      <c r="D37" s="74" t="s">
        <v>198</v>
      </c>
    </row>
    <row r="38" spans="1:4" x14ac:dyDescent="0.25">
      <c r="A38" s="75">
        <v>43924</v>
      </c>
      <c r="B38" s="74">
        <v>8.51</v>
      </c>
      <c r="C38" s="74" t="s">
        <v>198</v>
      </c>
      <c r="D38" s="74" t="s">
        <v>198</v>
      </c>
    </row>
    <row r="39" spans="1:4" x14ac:dyDescent="0.25">
      <c r="A39" s="75">
        <v>43925</v>
      </c>
      <c r="B39" s="74">
        <v>8.5299999999999994</v>
      </c>
      <c r="C39" s="74" t="s">
        <v>198</v>
      </c>
      <c r="D39" s="74" t="s">
        <v>198</v>
      </c>
    </row>
    <row r="40" spans="1:4" x14ac:dyDescent="0.25">
      <c r="A40" s="75">
        <v>43926</v>
      </c>
      <c r="B40" s="74">
        <v>8.5399999999999991</v>
      </c>
      <c r="C40" s="74" t="s">
        <v>198</v>
      </c>
      <c r="D40" s="74" t="s">
        <v>198</v>
      </c>
    </row>
    <row r="41" spans="1:4" x14ac:dyDescent="0.25">
      <c r="A41" s="75">
        <v>43927</v>
      </c>
      <c r="B41" s="74">
        <v>8.6999999999999993</v>
      </c>
      <c r="C41" s="74" t="s">
        <v>198</v>
      </c>
      <c r="D41" s="74" t="s">
        <v>198</v>
      </c>
    </row>
    <row r="42" spans="1:4" x14ac:dyDescent="0.25">
      <c r="A42" s="75">
        <v>43928</v>
      </c>
      <c r="B42" s="74">
        <v>8.7100000000000009</v>
      </c>
      <c r="C42" s="74" t="s">
        <v>198</v>
      </c>
      <c r="D42" s="74" t="s">
        <v>198</v>
      </c>
    </row>
    <row r="43" spans="1:4" x14ac:dyDescent="0.25">
      <c r="A43" s="75">
        <v>43929</v>
      </c>
      <c r="B43" s="74">
        <v>8.7200000000000006</v>
      </c>
      <c r="C43" s="74" t="s">
        <v>198</v>
      </c>
      <c r="D43" s="74" t="s">
        <v>198</v>
      </c>
    </row>
    <row r="44" spans="1:4" x14ac:dyDescent="0.25">
      <c r="A44" s="75">
        <v>43930</v>
      </c>
      <c r="B44" s="74">
        <v>8.73</v>
      </c>
      <c r="C44" s="74" t="s">
        <v>198</v>
      </c>
      <c r="D44" s="74" t="s">
        <v>198</v>
      </c>
    </row>
    <row r="45" spans="1:4" x14ac:dyDescent="0.25">
      <c r="A45" s="75">
        <v>43931</v>
      </c>
      <c r="B45" s="74">
        <v>8.74</v>
      </c>
      <c r="C45" s="74" t="s">
        <v>198</v>
      </c>
      <c r="D45" s="74" t="s">
        <v>198</v>
      </c>
    </row>
    <row r="46" spans="1:4" x14ac:dyDescent="0.25">
      <c r="A46" s="75">
        <v>43932</v>
      </c>
      <c r="B46" s="74">
        <v>8.73</v>
      </c>
      <c r="C46" s="74" t="s">
        <v>198</v>
      </c>
      <c r="D46" s="74" t="s">
        <v>198</v>
      </c>
    </row>
    <row r="47" spans="1:4" x14ac:dyDescent="0.25">
      <c r="A47" s="75">
        <v>43933</v>
      </c>
      <c r="B47" s="74">
        <v>8.73</v>
      </c>
      <c r="C47" s="74" t="s">
        <v>198</v>
      </c>
      <c r="D47" s="74" t="s">
        <v>198</v>
      </c>
    </row>
    <row r="48" spans="1:4" x14ac:dyDescent="0.25">
      <c r="A48" s="75">
        <v>43934</v>
      </c>
      <c r="B48" s="74">
        <v>8.76</v>
      </c>
      <c r="C48" s="74" t="s">
        <v>198</v>
      </c>
      <c r="D48" s="74" t="s">
        <v>198</v>
      </c>
    </row>
    <row r="49" spans="1:4" x14ac:dyDescent="0.25">
      <c r="A49" s="75">
        <v>43935</v>
      </c>
      <c r="B49" s="74">
        <v>8.7799999999999994</v>
      </c>
      <c r="C49" s="74" t="s">
        <v>198</v>
      </c>
      <c r="D49" s="74" t="s">
        <v>198</v>
      </c>
    </row>
    <row r="50" spans="1:4" x14ac:dyDescent="0.25">
      <c r="A50" s="75">
        <v>43936</v>
      </c>
      <c r="B50" s="74">
        <v>8.7799999999999994</v>
      </c>
      <c r="C50" s="74" t="s">
        <v>198</v>
      </c>
      <c r="D50" s="74" t="s">
        <v>198</v>
      </c>
    </row>
    <row r="51" spans="1:4" x14ac:dyDescent="0.25">
      <c r="A51" s="75">
        <v>43937</v>
      </c>
      <c r="B51" s="74">
        <v>8.7899999999999991</v>
      </c>
      <c r="C51" s="74" t="s">
        <v>198</v>
      </c>
      <c r="D51" s="74" t="s">
        <v>198</v>
      </c>
    </row>
    <row r="52" spans="1:4" x14ac:dyDescent="0.25">
      <c r="A52" s="75">
        <v>43938</v>
      </c>
      <c r="B52" s="74">
        <v>8.7899999999999991</v>
      </c>
      <c r="C52" s="74" t="s">
        <v>198</v>
      </c>
      <c r="D52" s="74" t="s">
        <v>198</v>
      </c>
    </row>
    <row r="53" spans="1:4" x14ac:dyDescent="0.25">
      <c r="A53" s="75">
        <v>43939</v>
      </c>
      <c r="B53" s="74">
        <v>8.73</v>
      </c>
      <c r="C53" s="74" t="s">
        <v>198</v>
      </c>
      <c r="D53" s="74" t="s">
        <v>198</v>
      </c>
    </row>
    <row r="54" spans="1:4" x14ac:dyDescent="0.25">
      <c r="A54" s="75">
        <v>43940</v>
      </c>
      <c r="B54" s="74">
        <v>8.7200000000000006</v>
      </c>
      <c r="C54" s="74" t="s">
        <v>198</v>
      </c>
      <c r="D54" s="74" t="s">
        <v>198</v>
      </c>
    </row>
    <row r="55" spans="1:4" x14ac:dyDescent="0.25">
      <c r="A55" s="75">
        <v>43941</v>
      </c>
      <c r="B55" s="74">
        <v>8.81</v>
      </c>
      <c r="C55" s="74" t="s">
        <v>198</v>
      </c>
      <c r="D55" s="74" t="s">
        <v>198</v>
      </c>
    </row>
    <row r="56" spans="1:4" x14ac:dyDescent="0.25">
      <c r="A56" s="75">
        <v>43942</v>
      </c>
      <c r="B56" s="74">
        <v>8.81</v>
      </c>
      <c r="C56" s="74" t="s">
        <v>198</v>
      </c>
      <c r="D56" s="74" t="s">
        <v>198</v>
      </c>
    </row>
    <row r="57" spans="1:4" x14ac:dyDescent="0.25">
      <c r="A57" s="75">
        <v>43943</v>
      </c>
      <c r="B57" s="74">
        <v>8.81</v>
      </c>
      <c r="C57" s="74" t="s">
        <v>198</v>
      </c>
      <c r="D57" s="74" t="s">
        <v>198</v>
      </c>
    </row>
    <row r="58" spans="1:4" x14ac:dyDescent="0.25">
      <c r="A58" s="75">
        <v>43944</v>
      </c>
      <c r="B58" s="74">
        <v>8.81</v>
      </c>
      <c r="C58" s="74" t="s">
        <v>198</v>
      </c>
      <c r="D58" s="74" t="s">
        <v>198</v>
      </c>
    </row>
    <row r="59" spans="1:4" x14ac:dyDescent="0.25">
      <c r="A59" s="75">
        <v>43945</v>
      </c>
      <c r="B59" s="74">
        <v>8.81</v>
      </c>
      <c r="C59" s="74" t="s">
        <v>198</v>
      </c>
      <c r="D59" s="74" t="s">
        <v>198</v>
      </c>
    </row>
    <row r="60" spans="1:4" x14ac:dyDescent="0.25">
      <c r="A60" s="75">
        <v>43946</v>
      </c>
      <c r="B60" s="74">
        <v>8.74</v>
      </c>
      <c r="C60" s="74" t="s">
        <v>198</v>
      </c>
      <c r="D60" s="74" t="s">
        <v>198</v>
      </c>
    </row>
    <row r="61" spans="1:4" x14ac:dyDescent="0.25">
      <c r="A61" s="75">
        <v>43947</v>
      </c>
      <c r="B61" s="74">
        <v>8.73</v>
      </c>
      <c r="C61" s="74" t="s">
        <v>198</v>
      </c>
      <c r="D61" s="74" t="s">
        <v>198</v>
      </c>
    </row>
    <row r="62" spans="1:4" x14ac:dyDescent="0.25">
      <c r="A62" s="75">
        <v>43948</v>
      </c>
      <c r="B62" s="74">
        <v>8.7899999999999991</v>
      </c>
      <c r="C62" s="74" t="s">
        <v>198</v>
      </c>
      <c r="D62" s="74" t="s">
        <v>198</v>
      </c>
    </row>
    <row r="63" spans="1:4" x14ac:dyDescent="0.25">
      <c r="A63" s="75">
        <v>43949</v>
      </c>
      <c r="B63" s="74">
        <v>8.7899999999999991</v>
      </c>
      <c r="C63" s="74" t="s">
        <v>198</v>
      </c>
      <c r="D63" s="74" t="s">
        <v>198</v>
      </c>
    </row>
    <row r="64" spans="1:4" x14ac:dyDescent="0.25">
      <c r="A64" s="75">
        <v>43950</v>
      </c>
      <c r="B64" s="74">
        <v>8.7899999999999991</v>
      </c>
      <c r="C64" s="74" t="s">
        <v>198</v>
      </c>
      <c r="D64" s="74" t="s">
        <v>198</v>
      </c>
    </row>
    <row r="65" spans="1:4" x14ac:dyDescent="0.25">
      <c r="A65" s="75">
        <v>43951</v>
      </c>
      <c r="B65" s="74">
        <v>8.7899999999999991</v>
      </c>
      <c r="C65" s="74" t="s">
        <v>198</v>
      </c>
      <c r="D65" s="74" t="s">
        <v>198</v>
      </c>
    </row>
    <row r="66" spans="1:4" x14ac:dyDescent="0.25">
      <c r="A66" s="75">
        <v>43952</v>
      </c>
      <c r="B66" s="74">
        <v>8.86</v>
      </c>
      <c r="C66" s="74" t="s">
        <v>198</v>
      </c>
      <c r="D66" s="74" t="s">
        <v>198</v>
      </c>
    </row>
    <row r="67" spans="1:4" x14ac:dyDescent="0.25">
      <c r="A67" s="75">
        <v>43953</v>
      </c>
      <c r="B67" s="74">
        <v>8.7899999999999991</v>
      </c>
      <c r="C67" s="74" t="s">
        <v>198</v>
      </c>
      <c r="D67" s="74" t="s">
        <v>198</v>
      </c>
    </row>
    <row r="68" spans="1:4" x14ac:dyDescent="0.25">
      <c r="A68" s="75">
        <v>43954</v>
      </c>
      <c r="B68" s="74">
        <v>8.8000000000000007</v>
      </c>
      <c r="C68" s="74" t="s">
        <v>198</v>
      </c>
      <c r="D68" s="74" t="s">
        <v>198</v>
      </c>
    </row>
    <row r="69" spans="1:4" x14ac:dyDescent="0.25">
      <c r="A69" s="75">
        <v>43955</v>
      </c>
      <c r="B69" s="74">
        <v>8.86</v>
      </c>
      <c r="C69" s="74" t="s">
        <v>198</v>
      </c>
      <c r="D69" s="74" t="s">
        <v>198</v>
      </c>
    </row>
    <row r="70" spans="1:4" x14ac:dyDescent="0.25">
      <c r="A70" s="75">
        <v>43956</v>
      </c>
      <c r="B70" s="74">
        <v>8.86</v>
      </c>
      <c r="C70" s="74" t="s">
        <v>198</v>
      </c>
      <c r="D70" s="74" t="s">
        <v>198</v>
      </c>
    </row>
    <row r="71" spans="1:4" x14ac:dyDescent="0.25">
      <c r="A71" s="75">
        <v>43957</v>
      </c>
      <c r="B71" s="74">
        <v>8.85</v>
      </c>
      <c r="C71" s="74" t="s">
        <v>198</v>
      </c>
      <c r="D71" s="74" t="s">
        <v>198</v>
      </c>
    </row>
    <row r="72" spans="1:4" x14ac:dyDescent="0.25">
      <c r="A72" s="75">
        <v>43958</v>
      </c>
      <c r="B72" s="74">
        <v>8.86</v>
      </c>
      <c r="C72" s="74" t="s">
        <v>198</v>
      </c>
      <c r="D72" s="74" t="s">
        <v>198</v>
      </c>
    </row>
    <row r="73" spans="1:4" x14ac:dyDescent="0.25">
      <c r="A73" s="75">
        <v>43959</v>
      </c>
      <c r="B73" s="74">
        <v>8.86</v>
      </c>
      <c r="C73" s="74" t="s">
        <v>198</v>
      </c>
      <c r="D73" s="74" t="s">
        <v>198</v>
      </c>
    </row>
    <row r="74" spans="1:4" x14ac:dyDescent="0.25">
      <c r="A74" s="75">
        <v>43960</v>
      </c>
      <c r="B74" s="74">
        <v>8.81</v>
      </c>
      <c r="C74" s="74" t="s">
        <v>198</v>
      </c>
      <c r="D74" s="74" t="s">
        <v>198</v>
      </c>
    </row>
    <row r="75" spans="1:4" x14ac:dyDescent="0.25">
      <c r="A75" s="75">
        <v>43961</v>
      </c>
      <c r="B75" s="74">
        <v>8.8000000000000007</v>
      </c>
      <c r="C75" s="74" t="s">
        <v>198</v>
      </c>
      <c r="D75" s="74" t="s">
        <v>198</v>
      </c>
    </row>
    <row r="76" spans="1:4" x14ac:dyDescent="0.25">
      <c r="A76" s="75">
        <v>43962</v>
      </c>
      <c r="B76" s="74">
        <v>8.83</v>
      </c>
      <c r="C76" s="74" t="s">
        <v>198</v>
      </c>
      <c r="D76" s="74" t="s">
        <v>198</v>
      </c>
    </row>
    <row r="77" spans="1:4" x14ac:dyDescent="0.25">
      <c r="A77" s="75">
        <v>43963</v>
      </c>
      <c r="B77" s="74">
        <v>8.82</v>
      </c>
      <c r="C77" s="74" t="s">
        <v>198</v>
      </c>
      <c r="D77" s="74" t="s">
        <v>198</v>
      </c>
    </row>
    <row r="78" spans="1:4" x14ac:dyDescent="0.25">
      <c r="A78" s="75">
        <v>43964</v>
      </c>
      <c r="B78" s="74">
        <v>8.82</v>
      </c>
      <c r="C78" s="74" t="s">
        <v>198</v>
      </c>
      <c r="D78" s="74" t="s">
        <v>198</v>
      </c>
    </row>
    <row r="79" spans="1:4" x14ac:dyDescent="0.25">
      <c r="A79" s="75">
        <v>43965</v>
      </c>
      <c r="B79" s="74">
        <v>8.81</v>
      </c>
      <c r="C79" s="74" t="s">
        <v>198</v>
      </c>
      <c r="D79" s="74" t="s">
        <v>198</v>
      </c>
    </row>
    <row r="80" spans="1:4" x14ac:dyDescent="0.25">
      <c r="A80" s="75">
        <v>43966</v>
      </c>
      <c r="B80" s="74">
        <v>8.82</v>
      </c>
      <c r="C80" s="74" t="s">
        <v>198</v>
      </c>
      <c r="D80" s="74" t="s">
        <v>198</v>
      </c>
    </row>
    <row r="81" spans="1:4" x14ac:dyDescent="0.25">
      <c r="A81" s="75">
        <v>43967</v>
      </c>
      <c r="B81" s="74">
        <v>8.75</v>
      </c>
      <c r="C81" s="74" t="s">
        <v>198</v>
      </c>
      <c r="D81" s="74" t="s">
        <v>198</v>
      </c>
    </row>
    <row r="82" spans="1:4" x14ac:dyDescent="0.25">
      <c r="A82" s="75">
        <v>43968</v>
      </c>
      <c r="B82" s="74">
        <v>8.74</v>
      </c>
      <c r="C82" s="74" t="s">
        <v>198</v>
      </c>
      <c r="D82" s="74" t="s">
        <v>198</v>
      </c>
    </row>
    <row r="83" spans="1:4" x14ac:dyDescent="0.25">
      <c r="A83" s="75">
        <v>43969</v>
      </c>
      <c r="B83" s="74">
        <v>8.75</v>
      </c>
      <c r="C83" s="74" t="s">
        <v>198</v>
      </c>
      <c r="D83" s="74" t="s">
        <v>198</v>
      </c>
    </row>
    <row r="84" spans="1:4" x14ac:dyDescent="0.25">
      <c r="A84" s="75">
        <v>43970</v>
      </c>
      <c r="B84" s="74">
        <v>8.74</v>
      </c>
      <c r="C84" s="74" t="s">
        <v>198</v>
      </c>
      <c r="D84" s="74" t="s">
        <v>198</v>
      </c>
    </row>
    <row r="85" spans="1:4" x14ac:dyDescent="0.25">
      <c r="A85" s="75">
        <v>43971</v>
      </c>
      <c r="B85" s="74">
        <v>8.74</v>
      </c>
      <c r="C85" s="74" t="s">
        <v>198</v>
      </c>
      <c r="D85" s="74" t="s">
        <v>198</v>
      </c>
    </row>
    <row r="86" spans="1:4" x14ac:dyDescent="0.25">
      <c r="A86" s="75">
        <v>43972</v>
      </c>
      <c r="B86" s="74">
        <v>8.73</v>
      </c>
      <c r="C86" s="74" t="s">
        <v>198</v>
      </c>
      <c r="D86" s="74" t="s">
        <v>198</v>
      </c>
    </row>
    <row r="87" spans="1:4" x14ac:dyDescent="0.25">
      <c r="A87" s="75">
        <v>43973</v>
      </c>
      <c r="B87" s="74">
        <v>8.73</v>
      </c>
      <c r="C87" s="74" t="s">
        <v>198</v>
      </c>
      <c r="D87" s="74" t="s">
        <v>198</v>
      </c>
    </row>
    <row r="88" spans="1:4" x14ac:dyDescent="0.25">
      <c r="A88" s="75">
        <v>43974</v>
      </c>
      <c r="B88" s="74">
        <v>8.66</v>
      </c>
      <c r="C88" s="74" t="s">
        <v>198</v>
      </c>
      <c r="D88" s="74" t="s">
        <v>198</v>
      </c>
    </row>
    <row r="89" spans="1:4" x14ac:dyDescent="0.25">
      <c r="A89" s="75">
        <v>43975</v>
      </c>
      <c r="B89" s="74">
        <v>8.64</v>
      </c>
      <c r="C89" s="74" t="s">
        <v>198</v>
      </c>
      <c r="D89" s="74" t="s">
        <v>198</v>
      </c>
    </row>
    <row r="90" spans="1:4" x14ac:dyDescent="0.25">
      <c r="A90" s="75">
        <v>43976</v>
      </c>
      <c r="B90" s="74">
        <v>8.66</v>
      </c>
      <c r="C90" s="74" t="s">
        <v>198</v>
      </c>
      <c r="D90" s="74" t="s">
        <v>198</v>
      </c>
    </row>
    <row r="91" spans="1:4" x14ac:dyDescent="0.25">
      <c r="A91" s="75">
        <v>43977</v>
      </c>
      <c r="B91" s="74">
        <v>8.64</v>
      </c>
      <c r="C91" s="74" t="s">
        <v>198</v>
      </c>
      <c r="D91" s="74" t="s">
        <v>198</v>
      </c>
    </row>
    <row r="92" spans="1:4" x14ac:dyDescent="0.25">
      <c r="A92" s="75">
        <v>43978</v>
      </c>
      <c r="B92" s="74">
        <v>8.6300000000000008</v>
      </c>
      <c r="C92" s="74" t="s">
        <v>198</v>
      </c>
      <c r="D92" s="74" t="s">
        <v>198</v>
      </c>
    </row>
    <row r="93" spans="1:4" x14ac:dyDescent="0.25">
      <c r="A93" s="75">
        <v>43979</v>
      </c>
      <c r="B93" s="74">
        <v>8.6199999999999992</v>
      </c>
      <c r="C93" s="74" t="s">
        <v>198</v>
      </c>
      <c r="D93" s="74" t="s">
        <v>198</v>
      </c>
    </row>
    <row r="94" spans="1:4" x14ac:dyDescent="0.25">
      <c r="A94" s="75">
        <v>43980</v>
      </c>
      <c r="B94" s="74">
        <v>8.6</v>
      </c>
      <c r="C94" s="74" t="s">
        <v>198</v>
      </c>
      <c r="D94" s="74" t="s">
        <v>198</v>
      </c>
    </row>
    <row r="95" spans="1:4" x14ac:dyDescent="0.25">
      <c r="A95" s="75">
        <v>43981</v>
      </c>
      <c r="B95" s="74">
        <v>8.4600000000000009</v>
      </c>
      <c r="C95" s="74" t="s">
        <v>198</v>
      </c>
      <c r="D95" s="74" t="s">
        <v>198</v>
      </c>
    </row>
    <row r="96" spans="1:4" x14ac:dyDescent="0.25">
      <c r="A96" s="75">
        <v>43982</v>
      </c>
      <c r="B96" s="74">
        <v>8.3800000000000008</v>
      </c>
      <c r="C96" s="74" t="s">
        <v>198</v>
      </c>
      <c r="D96" s="74" t="s">
        <v>198</v>
      </c>
    </row>
    <row r="97" spans="1:4" x14ac:dyDescent="0.25">
      <c r="A97" s="75">
        <v>43983</v>
      </c>
      <c r="B97" s="74">
        <v>7.71</v>
      </c>
      <c r="C97" s="74" t="s">
        <v>198</v>
      </c>
      <c r="D97" s="74" t="s">
        <v>198</v>
      </c>
    </row>
    <row r="98" spans="1:4" x14ac:dyDescent="0.25">
      <c r="A98" s="75">
        <v>43984</v>
      </c>
      <c r="B98" s="74">
        <v>7.7</v>
      </c>
      <c r="C98" s="74" t="s">
        <v>198</v>
      </c>
      <c r="D98" s="74" t="s">
        <v>198</v>
      </c>
    </row>
    <row r="99" spans="1:4" x14ac:dyDescent="0.25">
      <c r="A99" s="75">
        <v>43985</v>
      </c>
      <c r="B99" s="74">
        <v>7.7</v>
      </c>
      <c r="C99" s="74" t="s">
        <v>198</v>
      </c>
      <c r="D99" s="74" t="s">
        <v>198</v>
      </c>
    </row>
    <row r="100" spans="1:4" x14ac:dyDescent="0.25">
      <c r="A100" s="75">
        <v>43986</v>
      </c>
      <c r="B100" s="74">
        <v>7.7</v>
      </c>
      <c r="C100" s="74" t="s">
        <v>198</v>
      </c>
      <c r="D100" s="74" t="s">
        <v>198</v>
      </c>
    </row>
    <row r="101" spans="1:4" x14ac:dyDescent="0.25">
      <c r="A101" s="75">
        <v>43987</v>
      </c>
      <c r="B101" s="74">
        <v>7.7</v>
      </c>
      <c r="C101" s="74" t="s">
        <v>198</v>
      </c>
      <c r="D101" s="74" t="s">
        <v>198</v>
      </c>
    </row>
    <row r="102" spans="1:4" x14ac:dyDescent="0.25">
      <c r="A102" s="75">
        <v>43988</v>
      </c>
      <c r="B102" s="74">
        <v>7.64</v>
      </c>
      <c r="C102" s="74" t="s">
        <v>198</v>
      </c>
      <c r="D102" s="74" t="s">
        <v>198</v>
      </c>
    </row>
    <row r="103" spans="1:4" x14ac:dyDescent="0.25">
      <c r="A103" s="75">
        <v>43989</v>
      </c>
      <c r="B103" s="74">
        <v>7.63</v>
      </c>
      <c r="C103" s="74" t="s">
        <v>198</v>
      </c>
      <c r="D103" s="74" t="s">
        <v>198</v>
      </c>
    </row>
    <row r="104" spans="1:4" x14ac:dyDescent="0.25">
      <c r="A104" s="75">
        <v>43990</v>
      </c>
      <c r="B104" s="74">
        <v>7.63</v>
      </c>
      <c r="C104" s="74" t="s">
        <v>198</v>
      </c>
      <c r="D104" s="74" t="s">
        <v>198</v>
      </c>
    </row>
    <row r="105" spans="1:4" x14ac:dyDescent="0.25">
      <c r="A105" s="75">
        <v>43991</v>
      </c>
      <c r="B105" s="74">
        <v>7.63</v>
      </c>
      <c r="C105" s="74" t="s">
        <v>198</v>
      </c>
      <c r="D105" s="74" t="s">
        <v>198</v>
      </c>
    </row>
    <row r="106" spans="1:4" x14ac:dyDescent="0.25">
      <c r="A106" s="75">
        <v>43992</v>
      </c>
      <c r="B106" s="74">
        <v>7.63</v>
      </c>
      <c r="C106" s="74" t="s">
        <v>198</v>
      </c>
      <c r="D106" s="74" t="s">
        <v>198</v>
      </c>
    </row>
    <row r="107" spans="1:4" x14ac:dyDescent="0.25">
      <c r="A107" s="75">
        <v>43993</v>
      </c>
      <c r="B107" s="74">
        <v>7.63</v>
      </c>
      <c r="C107" s="74" t="s">
        <v>198</v>
      </c>
      <c r="D107" s="74" t="s">
        <v>198</v>
      </c>
    </row>
    <row r="108" spans="1:4" x14ac:dyDescent="0.25">
      <c r="A108" s="75">
        <v>43994</v>
      </c>
      <c r="B108" s="74">
        <v>7.63</v>
      </c>
      <c r="C108" s="74" t="s">
        <v>198</v>
      </c>
      <c r="D108" s="74" t="s">
        <v>198</v>
      </c>
    </row>
    <row r="109" spans="1:4" x14ac:dyDescent="0.25">
      <c r="A109" s="75">
        <v>43995</v>
      </c>
      <c r="B109" s="74">
        <v>7.59</v>
      </c>
      <c r="C109" s="74" t="s">
        <v>198</v>
      </c>
      <c r="D109" s="74" t="s">
        <v>198</v>
      </c>
    </row>
    <row r="110" spans="1:4" x14ac:dyDescent="0.25">
      <c r="A110" s="75">
        <v>43996</v>
      </c>
      <c r="B110" s="74">
        <v>7.56</v>
      </c>
      <c r="C110" s="74" t="s">
        <v>198</v>
      </c>
      <c r="D110" s="74" t="s">
        <v>198</v>
      </c>
    </row>
    <row r="111" spans="1:4" x14ac:dyDescent="0.25">
      <c r="A111" s="75">
        <v>43997</v>
      </c>
      <c r="B111" s="74">
        <v>7.53</v>
      </c>
      <c r="C111" s="74" t="s">
        <v>198</v>
      </c>
      <c r="D111" s="74" t="s">
        <v>198</v>
      </c>
    </row>
    <row r="112" spans="1:4" x14ac:dyDescent="0.25">
      <c r="A112" s="75">
        <v>43998</v>
      </c>
      <c r="B112" s="74">
        <v>7.51</v>
      </c>
      <c r="C112" s="74" t="s">
        <v>198</v>
      </c>
      <c r="D112" s="74" t="s">
        <v>198</v>
      </c>
    </row>
    <row r="113" spans="1:4" x14ac:dyDescent="0.25">
      <c r="A113" s="75">
        <v>43999</v>
      </c>
      <c r="B113" s="74">
        <v>7.5</v>
      </c>
      <c r="C113" s="74" t="s">
        <v>198</v>
      </c>
      <c r="D113" s="74" t="s">
        <v>198</v>
      </c>
    </row>
    <row r="114" spans="1:4" x14ac:dyDescent="0.25">
      <c r="A114" s="75">
        <v>44000</v>
      </c>
      <c r="B114" s="74">
        <v>7.5</v>
      </c>
      <c r="C114" s="74" t="s">
        <v>198</v>
      </c>
      <c r="D114" s="74" t="s">
        <v>198</v>
      </c>
    </row>
    <row r="115" spans="1:4" x14ac:dyDescent="0.25">
      <c r="A115" s="75">
        <v>44001</v>
      </c>
      <c r="B115" s="74">
        <v>7.49</v>
      </c>
      <c r="C115" s="74" t="s">
        <v>198</v>
      </c>
      <c r="D115" s="74" t="s">
        <v>198</v>
      </c>
    </row>
    <row r="116" spans="1:4" x14ac:dyDescent="0.25">
      <c r="A116" s="75">
        <v>44002</v>
      </c>
      <c r="B116" s="74">
        <v>7.44</v>
      </c>
      <c r="C116" s="74" t="s">
        <v>198</v>
      </c>
      <c r="D116" s="74" t="s">
        <v>198</v>
      </c>
    </row>
    <row r="117" spans="1:4" x14ac:dyDescent="0.25">
      <c r="A117" s="75">
        <v>44003</v>
      </c>
      <c r="B117" s="74">
        <v>7.4</v>
      </c>
      <c r="C117" s="74" t="s">
        <v>198</v>
      </c>
      <c r="D117" s="74" t="s">
        <v>198</v>
      </c>
    </row>
    <row r="118" spans="1:4" x14ac:dyDescent="0.25">
      <c r="A118" s="75">
        <v>44004</v>
      </c>
      <c r="B118" s="74">
        <v>7.31</v>
      </c>
      <c r="C118" s="74" t="s">
        <v>198</v>
      </c>
      <c r="D118" s="74" t="s">
        <v>198</v>
      </c>
    </row>
    <row r="119" spans="1:4" x14ac:dyDescent="0.25">
      <c r="A119" s="75">
        <v>44005</v>
      </c>
      <c r="B119" s="74">
        <v>7.3</v>
      </c>
      <c r="C119" s="74" t="s">
        <v>198</v>
      </c>
      <c r="D119" s="74" t="s">
        <v>198</v>
      </c>
    </row>
    <row r="120" spans="1:4" x14ac:dyDescent="0.25">
      <c r="A120" s="75">
        <v>44006</v>
      </c>
      <c r="B120" s="74">
        <v>7.28</v>
      </c>
      <c r="C120" s="74" t="s">
        <v>198</v>
      </c>
      <c r="D120" s="74" t="s">
        <v>198</v>
      </c>
    </row>
    <row r="121" spans="1:4" x14ac:dyDescent="0.25">
      <c r="A121" s="75">
        <v>44007</v>
      </c>
      <c r="B121" s="74">
        <v>7.26</v>
      </c>
      <c r="C121" s="74" t="s">
        <v>198</v>
      </c>
      <c r="D121" s="74" t="s">
        <v>198</v>
      </c>
    </row>
    <row r="122" spans="1:4" x14ac:dyDescent="0.25">
      <c r="A122" s="75">
        <v>44008</v>
      </c>
      <c r="B122" s="74">
        <v>7.23</v>
      </c>
      <c r="C122" s="74" t="s">
        <v>198</v>
      </c>
      <c r="D122" s="74" t="s">
        <v>198</v>
      </c>
    </row>
    <row r="123" spans="1:4" x14ac:dyDescent="0.25">
      <c r="A123" s="75">
        <v>44009</v>
      </c>
      <c r="B123" s="74">
        <v>7.09</v>
      </c>
      <c r="C123" s="74" t="s">
        <v>198</v>
      </c>
      <c r="D123" s="74" t="s">
        <v>198</v>
      </c>
    </row>
    <row r="124" spans="1:4" x14ac:dyDescent="0.25">
      <c r="A124" s="75">
        <v>44010</v>
      </c>
      <c r="B124" s="74">
        <v>7.03</v>
      </c>
      <c r="C124" s="74" t="s">
        <v>198</v>
      </c>
      <c r="D124" s="74" t="s">
        <v>198</v>
      </c>
    </row>
    <row r="125" spans="1:4" x14ac:dyDescent="0.25">
      <c r="A125" s="75">
        <v>44011</v>
      </c>
      <c r="B125" s="74">
        <v>6.84</v>
      </c>
      <c r="C125" s="74" t="s">
        <v>198</v>
      </c>
      <c r="D125" s="74" t="s">
        <v>198</v>
      </c>
    </row>
    <row r="126" spans="1:4" x14ac:dyDescent="0.25">
      <c r="A126" s="75">
        <v>44012</v>
      </c>
      <c r="B126" s="74">
        <v>6.82</v>
      </c>
      <c r="C126" s="74" t="s">
        <v>198</v>
      </c>
      <c r="D126" s="74" t="s">
        <v>198</v>
      </c>
    </row>
    <row r="127" spans="1:4" x14ac:dyDescent="0.25">
      <c r="A127" s="75">
        <v>44013</v>
      </c>
      <c r="B127" s="74">
        <v>4.51</v>
      </c>
      <c r="C127" s="74">
        <v>1.1499999999999999</v>
      </c>
      <c r="D127" s="74">
        <v>0.32</v>
      </c>
    </row>
    <row r="128" spans="1:4" x14ac:dyDescent="0.25">
      <c r="A128" s="75">
        <v>44014</v>
      </c>
      <c r="B128" s="74">
        <v>4.51</v>
      </c>
      <c r="C128" s="74">
        <v>1.1499999999999999</v>
      </c>
      <c r="D128" s="74">
        <v>0.32</v>
      </c>
    </row>
    <row r="129" spans="1:4" x14ac:dyDescent="0.25">
      <c r="A129" s="75">
        <v>44015</v>
      </c>
      <c r="B129" s="74">
        <v>4.5</v>
      </c>
      <c r="C129" s="74">
        <v>1.1499999999999999</v>
      </c>
      <c r="D129" s="74">
        <v>0.32</v>
      </c>
    </row>
    <row r="130" spans="1:4" x14ac:dyDescent="0.25">
      <c r="A130" s="75">
        <v>44016</v>
      </c>
      <c r="B130" s="74">
        <v>4.4800000000000004</v>
      </c>
      <c r="C130" s="74">
        <v>1.1499999999999999</v>
      </c>
      <c r="D130" s="74">
        <v>0.32</v>
      </c>
    </row>
    <row r="131" spans="1:4" x14ac:dyDescent="0.25">
      <c r="A131" s="75">
        <v>44017</v>
      </c>
      <c r="B131" s="74">
        <v>4.47</v>
      </c>
      <c r="C131" s="74">
        <v>1.1599999999999999</v>
      </c>
      <c r="D131" s="74">
        <v>0.32</v>
      </c>
    </row>
    <row r="132" spans="1:4" x14ac:dyDescent="0.25">
      <c r="A132" s="75">
        <v>44018</v>
      </c>
      <c r="B132" s="74">
        <v>4.45</v>
      </c>
      <c r="C132" s="74">
        <v>1.17</v>
      </c>
      <c r="D132" s="74">
        <v>0.31</v>
      </c>
    </row>
    <row r="133" spans="1:4" x14ac:dyDescent="0.25">
      <c r="A133" s="75">
        <v>44019</v>
      </c>
      <c r="B133" s="74">
        <v>4.4400000000000004</v>
      </c>
      <c r="C133" s="74">
        <v>1.17</v>
      </c>
      <c r="D133" s="74">
        <v>0.31</v>
      </c>
    </row>
    <row r="134" spans="1:4" x14ac:dyDescent="0.25">
      <c r="A134" s="75">
        <v>44020</v>
      </c>
      <c r="B134" s="74">
        <v>4.42</v>
      </c>
      <c r="C134" s="74">
        <v>1.1599999999999999</v>
      </c>
      <c r="D134" s="74">
        <v>0.31</v>
      </c>
    </row>
    <row r="135" spans="1:4" x14ac:dyDescent="0.25">
      <c r="A135" s="75">
        <v>44021</v>
      </c>
      <c r="B135" s="74">
        <v>4.41</v>
      </c>
      <c r="C135" s="74">
        <v>1.1599999999999999</v>
      </c>
      <c r="D135" s="74">
        <v>0.31</v>
      </c>
    </row>
    <row r="136" spans="1:4" x14ac:dyDescent="0.25">
      <c r="A136" s="75">
        <v>44022</v>
      </c>
      <c r="B136" s="74">
        <v>4.4000000000000004</v>
      </c>
      <c r="C136" s="74">
        <v>1.1599999999999999</v>
      </c>
      <c r="D136" s="74">
        <v>0.31</v>
      </c>
    </row>
    <row r="137" spans="1:4" x14ac:dyDescent="0.25">
      <c r="A137" s="75">
        <v>44023</v>
      </c>
      <c r="B137" s="74">
        <v>4.38</v>
      </c>
      <c r="C137" s="74">
        <v>1.17</v>
      </c>
      <c r="D137" s="74">
        <v>0.31</v>
      </c>
    </row>
    <row r="138" spans="1:4" x14ac:dyDescent="0.25">
      <c r="A138" s="75">
        <v>44024</v>
      </c>
      <c r="B138" s="74">
        <v>4.38</v>
      </c>
      <c r="C138" s="74">
        <v>1.1599999999999999</v>
      </c>
      <c r="D138" s="74">
        <v>0.3</v>
      </c>
    </row>
    <row r="139" spans="1:4" x14ac:dyDescent="0.25">
      <c r="A139" s="75">
        <v>44025</v>
      </c>
      <c r="B139" s="74">
        <v>4.32</v>
      </c>
      <c r="C139" s="74">
        <v>1.17</v>
      </c>
      <c r="D139" s="74">
        <v>0.3</v>
      </c>
    </row>
    <row r="140" spans="1:4" x14ac:dyDescent="0.25">
      <c r="A140" s="75">
        <v>44026</v>
      </c>
      <c r="B140" s="74">
        <v>4.3099999999999996</v>
      </c>
      <c r="C140" s="74">
        <v>1.17</v>
      </c>
      <c r="D140" s="74">
        <v>0.3</v>
      </c>
    </row>
    <row r="141" spans="1:4" x14ac:dyDescent="0.25">
      <c r="A141" s="75">
        <v>44027</v>
      </c>
      <c r="B141" s="74">
        <v>4.3</v>
      </c>
      <c r="C141" s="74">
        <v>1.17</v>
      </c>
      <c r="D141" s="74">
        <v>0.3</v>
      </c>
    </row>
    <row r="142" spans="1:4" x14ac:dyDescent="0.25">
      <c r="A142" s="75">
        <v>44028</v>
      </c>
      <c r="B142" s="74">
        <v>4.29</v>
      </c>
      <c r="C142" s="74">
        <v>1.17</v>
      </c>
      <c r="D142" s="74">
        <v>0.3</v>
      </c>
    </row>
    <row r="143" spans="1:4" x14ac:dyDescent="0.25">
      <c r="A143" s="75">
        <v>44029</v>
      </c>
      <c r="B143" s="74">
        <v>4.28</v>
      </c>
      <c r="C143" s="74">
        <v>1.17</v>
      </c>
      <c r="D143" s="74">
        <v>0.28999999999999998</v>
      </c>
    </row>
    <row r="144" spans="1:4" x14ac:dyDescent="0.25">
      <c r="A144" s="75">
        <v>44030</v>
      </c>
      <c r="B144" s="74">
        <v>4.25</v>
      </c>
      <c r="C144" s="74">
        <v>1.17</v>
      </c>
      <c r="D144" s="74">
        <v>0.28999999999999998</v>
      </c>
    </row>
    <row r="145" spans="1:4" x14ac:dyDescent="0.25">
      <c r="A145" s="75">
        <v>44031</v>
      </c>
      <c r="B145" s="74">
        <v>4.2300000000000004</v>
      </c>
      <c r="C145" s="74">
        <v>1.18</v>
      </c>
      <c r="D145" s="74">
        <v>0.28999999999999998</v>
      </c>
    </row>
    <row r="146" spans="1:4" x14ac:dyDescent="0.25">
      <c r="A146" s="75">
        <v>44032</v>
      </c>
      <c r="B146" s="74">
        <v>4.18</v>
      </c>
      <c r="C146" s="74">
        <v>1.18</v>
      </c>
      <c r="D146" s="74">
        <v>0.28999999999999998</v>
      </c>
    </row>
    <row r="147" spans="1:4" x14ac:dyDescent="0.25">
      <c r="A147" s="75">
        <v>44033</v>
      </c>
      <c r="B147" s="74">
        <v>4.16</v>
      </c>
      <c r="C147" s="74">
        <v>1.18</v>
      </c>
      <c r="D147" s="74">
        <v>0.28999999999999998</v>
      </c>
    </row>
    <row r="148" spans="1:4" x14ac:dyDescent="0.25">
      <c r="A148" s="75">
        <v>44034</v>
      </c>
      <c r="B148" s="74">
        <v>4.16</v>
      </c>
      <c r="C148" s="74">
        <v>1.18</v>
      </c>
      <c r="D148" s="74">
        <v>0.28999999999999998</v>
      </c>
    </row>
    <row r="149" spans="1:4" x14ac:dyDescent="0.25">
      <c r="A149" s="75">
        <v>44035</v>
      </c>
      <c r="B149" s="74">
        <v>4.1500000000000004</v>
      </c>
      <c r="C149" s="74">
        <v>1.18</v>
      </c>
      <c r="D149" s="74">
        <v>0.28999999999999998</v>
      </c>
    </row>
    <row r="150" spans="1:4" x14ac:dyDescent="0.25">
      <c r="A150" s="75">
        <v>44036</v>
      </c>
      <c r="B150" s="74">
        <v>4.1399999999999997</v>
      </c>
      <c r="C150" s="74">
        <v>1.17</v>
      </c>
      <c r="D150" s="74">
        <v>0.28999999999999998</v>
      </c>
    </row>
    <row r="151" spans="1:4" x14ac:dyDescent="0.25">
      <c r="A151" s="75">
        <v>44037</v>
      </c>
      <c r="B151" s="74">
        <v>4.1100000000000003</v>
      </c>
      <c r="C151" s="74">
        <v>1.17</v>
      </c>
      <c r="D151" s="74">
        <v>0.28999999999999998</v>
      </c>
    </row>
    <row r="152" spans="1:4" x14ac:dyDescent="0.25">
      <c r="A152" s="75">
        <v>44038</v>
      </c>
      <c r="B152" s="74">
        <v>4.09</v>
      </c>
      <c r="C152" s="74">
        <v>1.1599999999999999</v>
      </c>
      <c r="D152" s="74">
        <v>0.3</v>
      </c>
    </row>
    <row r="153" spans="1:4" x14ac:dyDescent="0.25">
      <c r="A153" s="75">
        <v>44039</v>
      </c>
      <c r="B153" s="74">
        <v>4.04</v>
      </c>
      <c r="C153" s="74">
        <v>1.1399999999999999</v>
      </c>
      <c r="D153" s="74">
        <v>0.3</v>
      </c>
    </row>
    <row r="154" spans="1:4" x14ac:dyDescent="0.25">
      <c r="A154" s="75">
        <v>44040</v>
      </c>
      <c r="B154" s="74">
        <v>4.03</v>
      </c>
      <c r="C154" s="74">
        <v>1.1399999999999999</v>
      </c>
      <c r="D154" s="74">
        <v>0.3</v>
      </c>
    </row>
    <row r="155" spans="1:4" x14ac:dyDescent="0.25">
      <c r="A155" s="75">
        <v>44041</v>
      </c>
      <c r="B155" s="74">
        <v>4.01</v>
      </c>
      <c r="C155" s="74">
        <v>1.1299999999999999</v>
      </c>
      <c r="D155" s="74">
        <v>0.3</v>
      </c>
    </row>
    <row r="156" spans="1:4" x14ac:dyDescent="0.25">
      <c r="A156" s="75">
        <v>44042</v>
      </c>
      <c r="B156" s="74">
        <v>4</v>
      </c>
      <c r="C156" s="74">
        <v>1.1299999999999999</v>
      </c>
      <c r="D156" s="74">
        <v>0.3</v>
      </c>
    </row>
    <row r="157" spans="1:4" x14ac:dyDescent="0.25">
      <c r="A157" s="75">
        <v>44043</v>
      </c>
      <c r="B157" s="74">
        <v>3.97</v>
      </c>
      <c r="C157" s="74">
        <v>1.1200000000000001</v>
      </c>
      <c r="D157" s="74">
        <v>0.3</v>
      </c>
    </row>
    <row r="158" spans="1:4" x14ac:dyDescent="0.25">
      <c r="A158" s="75">
        <v>44044</v>
      </c>
      <c r="B158" s="74">
        <v>2.83</v>
      </c>
      <c r="C158" s="74">
        <v>1.27</v>
      </c>
      <c r="D158" s="74">
        <v>0.14000000000000001</v>
      </c>
    </row>
    <row r="159" spans="1:4" x14ac:dyDescent="0.25">
      <c r="A159" s="75">
        <v>44045</v>
      </c>
      <c r="B159" s="74">
        <v>2.82</v>
      </c>
      <c r="C159" s="74">
        <v>1.27</v>
      </c>
      <c r="D159" s="74">
        <v>0.14000000000000001</v>
      </c>
    </row>
    <row r="160" spans="1:4" x14ac:dyDescent="0.25">
      <c r="A160" s="75">
        <v>44046</v>
      </c>
      <c r="B160" s="74">
        <v>2.82</v>
      </c>
      <c r="C160" s="74">
        <v>1.27</v>
      </c>
      <c r="D160" s="74">
        <v>0.14000000000000001</v>
      </c>
    </row>
    <row r="161" spans="1:4" x14ac:dyDescent="0.25">
      <c r="A161" s="75">
        <v>44047</v>
      </c>
      <c r="B161" s="74">
        <v>2.81</v>
      </c>
      <c r="C161" s="74">
        <v>1.27</v>
      </c>
      <c r="D161" s="74">
        <v>0.14000000000000001</v>
      </c>
    </row>
    <row r="162" spans="1:4" x14ac:dyDescent="0.25">
      <c r="A162" s="75">
        <v>44048</v>
      </c>
      <c r="B162" s="74">
        <v>2.81</v>
      </c>
      <c r="C162" s="74">
        <v>1.27</v>
      </c>
      <c r="D162" s="74">
        <v>0.14000000000000001</v>
      </c>
    </row>
    <row r="163" spans="1:4" x14ac:dyDescent="0.25">
      <c r="A163" s="75">
        <v>44049</v>
      </c>
      <c r="B163" s="74">
        <v>2.81</v>
      </c>
      <c r="C163" s="74">
        <v>1.27</v>
      </c>
      <c r="D163" s="74">
        <v>0.14000000000000001</v>
      </c>
    </row>
    <row r="164" spans="1:4" x14ac:dyDescent="0.25">
      <c r="A164" s="75">
        <v>44050</v>
      </c>
      <c r="B164" s="74">
        <v>2.8</v>
      </c>
      <c r="C164" s="74">
        <v>1.27</v>
      </c>
      <c r="D164" s="74">
        <v>0.14000000000000001</v>
      </c>
    </row>
    <row r="165" spans="1:4" x14ac:dyDescent="0.25">
      <c r="A165" s="75">
        <v>44051</v>
      </c>
      <c r="B165" s="74">
        <v>2.79</v>
      </c>
      <c r="C165" s="74">
        <v>1.27</v>
      </c>
      <c r="D165" s="74">
        <v>0.14000000000000001</v>
      </c>
    </row>
    <row r="166" spans="1:4" x14ac:dyDescent="0.25">
      <c r="A166" s="75">
        <v>44052</v>
      </c>
      <c r="B166" s="74">
        <v>2.78</v>
      </c>
      <c r="C166" s="74">
        <v>1.28</v>
      </c>
      <c r="D166" s="74">
        <v>0.13</v>
      </c>
    </row>
    <row r="167" spans="1:4" x14ac:dyDescent="0.25">
      <c r="A167" s="75">
        <v>44053</v>
      </c>
      <c r="B167" s="74">
        <v>2.75</v>
      </c>
      <c r="C167" s="74">
        <v>1.28</v>
      </c>
      <c r="D167" s="74">
        <v>0.13</v>
      </c>
    </row>
    <row r="168" spans="1:4" x14ac:dyDescent="0.25">
      <c r="A168" s="75">
        <v>44054</v>
      </c>
      <c r="B168" s="74">
        <v>2.75</v>
      </c>
      <c r="C168" s="74">
        <v>1.28</v>
      </c>
      <c r="D168" s="74">
        <v>0.13</v>
      </c>
    </row>
    <row r="169" spans="1:4" x14ac:dyDescent="0.25">
      <c r="A169" s="75">
        <v>44055</v>
      </c>
      <c r="B169" s="74">
        <v>2.75</v>
      </c>
      <c r="C169" s="74">
        <v>1.28</v>
      </c>
      <c r="D169" s="74">
        <v>0.13</v>
      </c>
    </row>
    <row r="170" spans="1:4" x14ac:dyDescent="0.25">
      <c r="A170" s="75">
        <v>44056</v>
      </c>
      <c r="B170" s="74">
        <v>2.75</v>
      </c>
      <c r="C170" s="74">
        <v>1.28</v>
      </c>
      <c r="D170" s="74">
        <v>0.13</v>
      </c>
    </row>
    <row r="171" spans="1:4" x14ac:dyDescent="0.25">
      <c r="A171" s="75">
        <v>44057</v>
      </c>
      <c r="B171" s="74">
        <v>2.74</v>
      </c>
      <c r="C171" s="74">
        <v>1.28</v>
      </c>
      <c r="D171" s="74">
        <v>0.13</v>
      </c>
    </row>
    <row r="172" spans="1:4" x14ac:dyDescent="0.25">
      <c r="A172" s="75">
        <v>44058</v>
      </c>
      <c r="B172" s="74">
        <v>2.73</v>
      </c>
      <c r="C172" s="74">
        <v>1.28</v>
      </c>
      <c r="D172" s="74">
        <v>0.13</v>
      </c>
    </row>
    <row r="173" spans="1:4" x14ac:dyDescent="0.25">
      <c r="A173" s="75">
        <v>44059</v>
      </c>
      <c r="B173" s="74">
        <v>2.72</v>
      </c>
      <c r="C173" s="74">
        <v>1.28</v>
      </c>
      <c r="D173" s="74">
        <v>0.13</v>
      </c>
    </row>
    <row r="174" spans="1:4" x14ac:dyDescent="0.25">
      <c r="A174" s="75">
        <v>44060</v>
      </c>
      <c r="B174" s="74">
        <v>2.71</v>
      </c>
      <c r="C174" s="74">
        <v>1.27</v>
      </c>
      <c r="D174" s="74">
        <v>0.13</v>
      </c>
    </row>
    <row r="175" spans="1:4" x14ac:dyDescent="0.25">
      <c r="A175" s="75">
        <v>44061</v>
      </c>
      <c r="B175" s="74">
        <v>2.7</v>
      </c>
      <c r="C175" s="74">
        <v>1.27</v>
      </c>
      <c r="D175" s="74">
        <v>0.13</v>
      </c>
    </row>
    <row r="176" spans="1:4" x14ac:dyDescent="0.25">
      <c r="A176" s="75">
        <v>44062</v>
      </c>
      <c r="B176" s="74">
        <v>2.7</v>
      </c>
      <c r="C176" s="74">
        <v>1.27</v>
      </c>
      <c r="D176" s="74">
        <v>0.13</v>
      </c>
    </row>
    <row r="177" spans="1:4" x14ac:dyDescent="0.25">
      <c r="A177" s="75">
        <v>44063</v>
      </c>
      <c r="B177" s="74">
        <v>2.7</v>
      </c>
      <c r="C177" s="74">
        <v>1.27</v>
      </c>
      <c r="D177" s="74">
        <v>0.13</v>
      </c>
    </row>
    <row r="178" spans="1:4" x14ac:dyDescent="0.25">
      <c r="A178" s="75">
        <v>44064</v>
      </c>
      <c r="B178" s="74">
        <v>2.69</v>
      </c>
      <c r="C178" s="74">
        <v>1.26</v>
      </c>
      <c r="D178" s="74">
        <v>0.13</v>
      </c>
    </row>
    <row r="179" spans="1:4" x14ac:dyDescent="0.25">
      <c r="A179" s="75">
        <v>44065</v>
      </c>
      <c r="B179" s="74">
        <v>2.68</v>
      </c>
      <c r="C179" s="74">
        <v>1.26</v>
      </c>
      <c r="D179" s="74">
        <v>0.13</v>
      </c>
    </row>
    <row r="180" spans="1:4" x14ac:dyDescent="0.25">
      <c r="A180" s="75">
        <v>44066</v>
      </c>
      <c r="B180" s="74">
        <v>2.67</v>
      </c>
      <c r="C180" s="74">
        <v>1.26</v>
      </c>
      <c r="D180" s="74">
        <v>0.13</v>
      </c>
    </row>
    <row r="181" spans="1:4" x14ac:dyDescent="0.25">
      <c r="A181" s="75">
        <v>44067</v>
      </c>
      <c r="B181" s="74">
        <v>2.65</v>
      </c>
      <c r="C181" s="74">
        <v>1.25</v>
      </c>
      <c r="D181" s="74">
        <v>0.12</v>
      </c>
    </row>
    <row r="182" spans="1:4" x14ac:dyDescent="0.25">
      <c r="A182" s="75">
        <v>44068</v>
      </c>
      <c r="B182" s="74">
        <v>2.65</v>
      </c>
      <c r="C182" s="74">
        <v>1.25</v>
      </c>
      <c r="D182" s="74">
        <v>0.12</v>
      </c>
    </row>
    <row r="183" spans="1:4" x14ac:dyDescent="0.25">
      <c r="A183" s="75">
        <v>44069</v>
      </c>
      <c r="B183" s="74">
        <v>2.64</v>
      </c>
      <c r="C183" s="74">
        <v>1.24</v>
      </c>
      <c r="D183" s="74">
        <v>0.12</v>
      </c>
    </row>
    <row r="184" spans="1:4" x14ac:dyDescent="0.25">
      <c r="A184" s="75">
        <v>44070</v>
      </c>
      <c r="B184" s="74">
        <v>2.64</v>
      </c>
      <c r="C184" s="74">
        <v>1.24</v>
      </c>
      <c r="D184" s="74">
        <v>0.12</v>
      </c>
    </row>
    <row r="185" spans="1:4" x14ac:dyDescent="0.25">
      <c r="A185" s="75">
        <v>44071</v>
      </c>
      <c r="B185" s="74">
        <v>2.63</v>
      </c>
      <c r="C185" s="74">
        <v>1.24</v>
      </c>
      <c r="D185" s="74">
        <v>0.12</v>
      </c>
    </row>
    <row r="186" spans="1:4" x14ac:dyDescent="0.25">
      <c r="A186" s="75">
        <v>44072</v>
      </c>
      <c r="B186" s="74">
        <v>2.59</v>
      </c>
      <c r="C186" s="74">
        <v>1.22</v>
      </c>
      <c r="D186" s="74">
        <v>0.12</v>
      </c>
    </row>
    <row r="187" spans="1:4" x14ac:dyDescent="0.25">
      <c r="A187" s="75">
        <v>44073</v>
      </c>
      <c r="B187" s="74">
        <v>2.57</v>
      </c>
      <c r="C187" s="74">
        <v>1.21</v>
      </c>
      <c r="D187" s="74">
        <v>0.12</v>
      </c>
    </row>
    <row r="188" spans="1:4" x14ac:dyDescent="0.25">
      <c r="A188" s="75">
        <v>44074</v>
      </c>
      <c r="B188" s="74">
        <v>2.5099999999999998</v>
      </c>
      <c r="C188" s="74">
        <v>1.18</v>
      </c>
      <c r="D188" s="74">
        <v>0.12</v>
      </c>
    </row>
    <row r="189" spans="1:4" x14ac:dyDescent="0.25">
      <c r="A189" s="75">
        <v>44075</v>
      </c>
      <c r="B189" s="74">
        <v>1.81</v>
      </c>
      <c r="C189" s="74">
        <v>1.1599999999999999</v>
      </c>
      <c r="D189" s="74">
        <v>0.05</v>
      </c>
    </row>
    <row r="190" spans="1:4" x14ac:dyDescent="0.25">
      <c r="A190" s="75">
        <v>44076</v>
      </c>
      <c r="B190" s="74">
        <v>1.81</v>
      </c>
      <c r="C190" s="74">
        <v>1.1599999999999999</v>
      </c>
      <c r="D190" s="74">
        <v>0.05</v>
      </c>
    </row>
    <row r="191" spans="1:4" x14ac:dyDescent="0.25">
      <c r="A191" s="75">
        <v>44077</v>
      </c>
      <c r="B191" s="74">
        <v>1.81</v>
      </c>
      <c r="C191" s="74">
        <v>1.1599999999999999</v>
      </c>
      <c r="D191" s="74">
        <v>0.05</v>
      </c>
    </row>
    <row r="192" spans="1:4" x14ac:dyDescent="0.25">
      <c r="A192" s="75">
        <v>44078</v>
      </c>
      <c r="B192" s="74">
        <v>1.81</v>
      </c>
      <c r="C192" s="74">
        <v>1.1599999999999999</v>
      </c>
      <c r="D192" s="74">
        <v>0.05</v>
      </c>
    </row>
    <row r="193" spans="1:4" x14ac:dyDescent="0.25">
      <c r="A193" s="75">
        <v>44079</v>
      </c>
      <c r="B193" s="74">
        <v>1.8</v>
      </c>
      <c r="C193" s="74">
        <v>1.1599999999999999</v>
      </c>
      <c r="D193" s="74">
        <v>0.05</v>
      </c>
    </row>
    <row r="194" spans="1:4" x14ac:dyDescent="0.25">
      <c r="A194" s="75">
        <v>44080</v>
      </c>
      <c r="B194" s="74">
        <v>1.8</v>
      </c>
      <c r="C194" s="74">
        <v>1.1599999999999999</v>
      </c>
      <c r="D194" s="74">
        <v>0.05</v>
      </c>
    </row>
    <row r="195" spans="1:4" x14ac:dyDescent="0.25">
      <c r="A195" s="75">
        <v>44081</v>
      </c>
      <c r="B195" s="74">
        <v>1.79</v>
      </c>
      <c r="C195" s="74">
        <v>1.1599999999999999</v>
      </c>
      <c r="D195" s="74">
        <v>0.05</v>
      </c>
    </row>
    <row r="196" spans="1:4" x14ac:dyDescent="0.25">
      <c r="A196" s="75">
        <v>44082</v>
      </c>
      <c r="B196" s="74">
        <v>1.78</v>
      </c>
      <c r="C196" s="74">
        <v>1.1599999999999999</v>
      </c>
      <c r="D196" s="74">
        <v>0.05</v>
      </c>
    </row>
    <row r="197" spans="1:4" x14ac:dyDescent="0.25">
      <c r="A197" s="75">
        <v>44083</v>
      </c>
      <c r="B197" s="74">
        <v>1.78</v>
      </c>
      <c r="C197" s="74">
        <v>1.1599999999999999</v>
      </c>
      <c r="D197" s="74">
        <v>0.05</v>
      </c>
    </row>
    <row r="198" spans="1:4" x14ac:dyDescent="0.25">
      <c r="A198" s="75">
        <v>44084</v>
      </c>
      <c r="B198" s="74">
        <v>1.78</v>
      </c>
      <c r="C198" s="74">
        <v>1.1599999999999999</v>
      </c>
      <c r="D198" s="74">
        <v>0.05</v>
      </c>
    </row>
    <row r="199" spans="1:4" x14ac:dyDescent="0.25">
      <c r="A199" s="75">
        <v>44085</v>
      </c>
      <c r="B199" s="74">
        <v>1.78</v>
      </c>
      <c r="C199" s="74">
        <v>1.1599999999999999</v>
      </c>
      <c r="D199" s="74">
        <v>0.05</v>
      </c>
    </row>
    <row r="200" spans="1:4" x14ac:dyDescent="0.25">
      <c r="A200" s="75">
        <v>44086</v>
      </c>
      <c r="B200" s="74">
        <v>1.77</v>
      </c>
      <c r="C200" s="74">
        <v>1.1599999999999999</v>
      </c>
      <c r="D200" s="74">
        <v>0.05</v>
      </c>
    </row>
    <row r="201" spans="1:4" x14ac:dyDescent="0.25">
      <c r="A201" s="75">
        <v>44087</v>
      </c>
      <c r="B201" s="74">
        <v>1.77</v>
      </c>
      <c r="C201" s="74">
        <v>1.1599999999999999</v>
      </c>
      <c r="D201" s="74">
        <v>0.05</v>
      </c>
    </row>
    <row r="202" spans="1:4" x14ac:dyDescent="0.25">
      <c r="A202" s="75">
        <v>44088</v>
      </c>
      <c r="B202" s="74">
        <v>1.75</v>
      </c>
      <c r="C202" s="74">
        <v>1.1499999999999999</v>
      </c>
      <c r="D202" s="74">
        <v>0.05</v>
      </c>
    </row>
    <row r="203" spans="1:4" x14ac:dyDescent="0.25">
      <c r="A203" s="75">
        <v>44089</v>
      </c>
      <c r="B203" s="74">
        <v>1.75</v>
      </c>
      <c r="C203" s="74">
        <v>1.1499999999999999</v>
      </c>
      <c r="D203" s="74">
        <v>0.05</v>
      </c>
    </row>
    <row r="204" spans="1:4" x14ac:dyDescent="0.25">
      <c r="A204" s="75">
        <v>44090</v>
      </c>
      <c r="B204" s="74">
        <v>1.74</v>
      </c>
      <c r="C204" s="74">
        <v>1.1499999999999999</v>
      </c>
      <c r="D204" s="74">
        <v>0.05</v>
      </c>
    </row>
    <row r="205" spans="1:4" x14ac:dyDescent="0.25">
      <c r="A205" s="75">
        <v>44091</v>
      </c>
      <c r="B205" s="74">
        <v>1.74</v>
      </c>
      <c r="C205" s="74">
        <v>1.1499999999999999</v>
      </c>
      <c r="D205" s="74">
        <v>0.05</v>
      </c>
    </row>
    <row r="206" spans="1:4" x14ac:dyDescent="0.25">
      <c r="A206" s="75">
        <v>44092</v>
      </c>
      <c r="B206" s="74">
        <v>1.74</v>
      </c>
      <c r="C206" s="74">
        <v>1.1499999999999999</v>
      </c>
      <c r="D206" s="74">
        <v>0.05</v>
      </c>
    </row>
    <row r="207" spans="1:4" x14ac:dyDescent="0.25">
      <c r="A207" s="75">
        <v>44093</v>
      </c>
      <c r="B207" s="74">
        <v>1.73</v>
      </c>
      <c r="C207" s="74">
        <v>1.1499999999999999</v>
      </c>
      <c r="D207" s="74">
        <v>0.05</v>
      </c>
    </row>
    <row r="208" spans="1:4" x14ac:dyDescent="0.25">
      <c r="A208" s="75">
        <v>44094</v>
      </c>
      <c r="B208" s="74">
        <v>1.73</v>
      </c>
      <c r="C208" s="74">
        <v>1.1499999999999999</v>
      </c>
      <c r="D208" s="74">
        <v>0.05</v>
      </c>
    </row>
    <row r="209" spans="1:4" x14ac:dyDescent="0.25">
      <c r="A209" s="75">
        <v>44095</v>
      </c>
      <c r="B209" s="74">
        <v>1.72</v>
      </c>
      <c r="C209" s="74">
        <v>1.1499999999999999</v>
      </c>
      <c r="D209" s="74">
        <v>0.05</v>
      </c>
    </row>
    <row r="210" spans="1:4" x14ac:dyDescent="0.25">
      <c r="A210" s="75">
        <v>44096</v>
      </c>
      <c r="B210" s="74">
        <v>1.72</v>
      </c>
      <c r="C210" s="74">
        <v>1.1499999999999999</v>
      </c>
      <c r="D210" s="74">
        <v>0.05</v>
      </c>
    </row>
    <row r="211" spans="1:4" x14ac:dyDescent="0.25">
      <c r="A211" s="75">
        <v>44097</v>
      </c>
      <c r="B211" s="74">
        <v>1.72</v>
      </c>
      <c r="C211" s="74">
        <v>1.1499999999999999</v>
      </c>
      <c r="D211" s="74">
        <v>0.05</v>
      </c>
    </row>
    <row r="212" spans="1:4" x14ac:dyDescent="0.25">
      <c r="A212" s="75">
        <v>44098</v>
      </c>
      <c r="B212" s="74">
        <v>1.72</v>
      </c>
      <c r="C212" s="74">
        <v>1.1499999999999999</v>
      </c>
      <c r="D212" s="74">
        <v>0.05</v>
      </c>
    </row>
    <row r="213" spans="1:4" x14ac:dyDescent="0.25">
      <c r="A213" s="75">
        <v>44099</v>
      </c>
      <c r="B213" s="74">
        <v>1.72</v>
      </c>
      <c r="C213" s="74">
        <v>1.1399999999999999</v>
      </c>
      <c r="D213" s="74">
        <v>0.05</v>
      </c>
    </row>
    <row r="214" spans="1:4" x14ac:dyDescent="0.25">
      <c r="A214" s="75">
        <v>44100</v>
      </c>
      <c r="B214" s="74">
        <v>1.7</v>
      </c>
      <c r="C214" s="74">
        <v>1.1299999999999999</v>
      </c>
      <c r="D214" s="74">
        <v>0.05</v>
      </c>
    </row>
    <row r="215" spans="1:4" x14ac:dyDescent="0.25">
      <c r="A215" s="75">
        <v>44101</v>
      </c>
      <c r="B215" s="74">
        <v>1.7</v>
      </c>
      <c r="C215" s="74">
        <v>1.1299999999999999</v>
      </c>
      <c r="D215" s="74">
        <v>0.05</v>
      </c>
    </row>
    <row r="216" spans="1:4" x14ac:dyDescent="0.25">
      <c r="A216" s="75">
        <v>44102</v>
      </c>
      <c r="B216" s="74">
        <v>1.69</v>
      </c>
      <c r="C216" s="74">
        <v>1.1200000000000001</v>
      </c>
      <c r="D216" s="74">
        <v>0.05</v>
      </c>
    </row>
    <row r="217" spans="1:4" x14ac:dyDescent="0.25">
      <c r="A217" s="75">
        <v>44103</v>
      </c>
      <c r="B217" s="74">
        <v>1.68</v>
      </c>
      <c r="C217" s="74">
        <v>1.1200000000000001</v>
      </c>
      <c r="D217" s="74">
        <v>0.05</v>
      </c>
    </row>
    <row r="218" spans="1:4" x14ac:dyDescent="0.25">
      <c r="A218" s="75">
        <v>44104</v>
      </c>
      <c r="B218" s="74">
        <v>1.68</v>
      </c>
      <c r="C218" s="74">
        <v>1.1200000000000001</v>
      </c>
      <c r="D218" s="74">
        <v>0.05</v>
      </c>
    </row>
    <row r="219" spans="1:4" x14ac:dyDescent="0.25">
      <c r="A219" s="75">
        <v>44105</v>
      </c>
      <c r="B219" s="74">
        <v>1.45</v>
      </c>
      <c r="C219" s="74">
        <v>1.06</v>
      </c>
      <c r="D219" s="74">
        <v>0.03</v>
      </c>
    </row>
    <row r="220" spans="1:4" x14ac:dyDescent="0.25">
      <c r="A220" s="75">
        <v>44106</v>
      </c>
      <c r="B220" s="74">
        <v>1.45</v>
      </c>
      <c r="C220" s="74">
        <v>1.06</v>
      </c>
      <c r="D220" s="74">
        <v>0.03</v>
      </c>
    </row>
    <row r="221" spans="1:4" x14ac:dyDescent="0.25">
      <c r="A221" s="75">
        <v>44107</v>
      </c>
      <c r="B221" s="74">
        <v>1.44</v>
      </c>
      <c r="C221" s="74">
        <v>1.06</v>
      </c>
      <c r="D221" s="74">
        <v>0.03</v>
      </c>
    </row>
    <row r="222" spans="1:4" x14ac:dyDescent="0.25">
      <c r="A222" s="75">
        <v>44108</v>
      </c>
      <c r="B222" s="74">
        <v>1.44</v>
      </c>
      <c r="C222" s="74">
        <v>1.06</v>
      </c>
      <c r="D222" s="74">
        <v>0.03</v>
      </c>
    </row>
    <row r="223" spans="1:4" x14ac:dyDescent="0.25">
      <c r="A223" s="75">
        <v>44109</v>
      </c>
      <c r="B223" s="74">
        <v>1.44</v>
      </c>
      <c r="C223" s="74">
        <v>1.07</v>
      </c>
      <c r="D223" s="74">
        <v>0.03</v>
      </c>
    </row>
    <row r="224" spans="1:4" x14ac:dyDescent="0.25">
      <c r="A224" s="75">
        <v>44110</v>
      </c>
      <c r="B224" s="74">
        <v>1.44</v>
      </c>
      <c r="C224" s="74">
        <v>1.07</v>
      </c>
      <c r="D224" s="74">
        <v>0.03</v>
      </c>
    </row>
    <row r="225" spans="1:4" x14ac:dyDescent="0.25">
      <c r="A225" s="75">
        <v>44111</v>
      </c>
      <c r="B225" s="74">
        <v>1.43</v>
      </c>
      <c r="C225" s="74">
        <v>1.07</v>
      </c>
      <c r="D225" s="74">
        <v>0.03</v>
      </c>
    </row>
    <row r="226" spans="1:4" x14ac:dyDescent="0.25">
      <c r="A226" s="75">
        <v>44112</v>
      </c>
      <c r="B226" s="74">
        <v>1.43</v>
      </c>
      <c r="C226" s="74">
        <v>1.07</v>
      </c>
      <c r="D226" s="74">
        <v>0.03</v>
      </c>
    </row>
    <row r="227" spans="1:4" x14ac:dyDescent="0.25">
      <c r="A227" s="75">
        <v>44113</v>
      </c>
      <c r="B227" s="74">
        <v>1.43</v>
      </c>
      <c r="C227" s="74">
        <v>1.07</v>
      </c>
      <c r="D227" s="74">
        <v>0.03</v>
      </c>
    </row>
    <row r="228" spans="1:4" x14ac:dyDescent="0.25">
      <c r="A228" s="75">
        <v>44114</v>
      </c>
      <c r="B228" s="74">
        <v>1.43</v>
      </c>
      <c r="C228" s="74">
        <v>1.07</v>
      </c>
      <c r="D228" s="74">
        <v>0.03</v>
      </c>
    </row>
    <row r="229" spans="1:4" x14ac:dyDescent="0.25">
      <c r="A229" s="75">
        <v>44115</v>
      </c>
      <c r="B229" s="74">
        <v>1.43</v>
      </c>
      <c r="C229" s="74">
        <v>1.07</v>
      </c>
      <c r="D229" s="74">
        <v>0.03</v>
      </c>
    </row>
    <row r="230" spans="1:4" x14ac:dyDescent="0.25">
      <c r="A230" s="75">
        <v>44116</v>
      </c>
      <c r="B230" s="74">
        <v>1.43</v>
      </c>
      <c r="C230" s="74">
        <v>1.07</v>
      </c>
      <c r="D230" s="74">
        <v>0.03</v>
      </c>
    </row>
    <row r="231" spans="1:4" x14ac:dyDescent="0.25">
      <c r="A231" s="75">
        <v>44117</v>
      </c>
      <c r="B231" s="74">
        <v>1.43</v>
      </c>
      <c r="C231" s="74">
        <v>1.07</v>
      </c>
      <c r="D231" s="74">
        <v>0.03</v>
      </c>
    </row>
    <row r="232" spans="1:4" x14ac:dyDescent="0.25">
      <c r="A232" s="75">
        <v>44118</v>
      </c>
      <c r="B232" s="74">
        <v>1.43</v>
      </c>
      <c r="C232" s="74">
        <v>1.07</v>
      </c>
      <c r="D232" s="74">
        <v>0.03</v>
      </c>
    </row>
    <row r="233" spans="1:4" x14ac:dyDescent="0.25">
      <c r="A233" s="75">
        <v>44119</v>
      </c>
      <c r="B233" s="74">
        <v>1.43</v>
      </c>
      <c r="C233" s="74">
        <v>1.07</v>
      </c>
      <c r="D233" s="74">
        <v>0.03</v>
      </c>
    </row>
    <row r="234" spans="1:4" x14ac:dyDescent="0.25">
      <c r="A234" s="75">
        <v>44120</v>
      </c>
      <c r="B234" s="74">
        <v>1.43</v>
      </c>
      <c r="C234" s="74">
        <v>1.07</v>
      </c>
      <c r="D234" s="74">
        <v>0.03</v>
      </c>
    </row>
    <row r="235" spans="1:4" x14ac:dyDescent="0.25">
      <c r="A235" s="75">
        <v>44121</v>
      </c>
      <c r="B235" s="74">
        <v>1.43</v>
      </c>
      <c r="C235" s="74">
        <v>1.06</v>
      </c>
      <c r="D235" s="74">
        <v>0.03</v>
      </c>
    </row>
    <row r="236" spans="1:4" x14ac:dyDescent="0.25">
      <c r="A236" s="75">
        <v>44122</v>
      </c>
      <c r="B236" s="74">
        <v>1.42</v>
      </c>
      <c r="C236" s="74">
        <v>1.06</v>
      </c>
      <c r="D236" s="74">
        <v>0.03</v>
      </c>
    </row>
    <row r="237" spans="1:4" x14ac:dyDescent="0.25">
      <c r="A237" s="75">
        <v>44123</v>
      </c>
      <c r="B237" s="74">
        <v>1.43</v>
      </c>
      <c r="C237" s="74">
        <v>1.06</v>
      </c>
      <c r="D237" s="74">
        <v>0.03</v>
      </c>
    </row>
    <row r="238" spans="1:4" x14ac:dyDescent="0.25">
      <c r="A238" s="75">
        <v>44124</v>
      </c>
      <c r="B238" s="74">
        <v>1.42</v>
      </c>
      <c r="C238" s="74">
        <v>1.06</v>
      </c>
      <c r="D238" s="74">
        <v>0.03</v>
      </c>
    </row>
    <row r="239" spans="1:4" x14ac:dyDescent="0.25">
      <c r="A239" s="75">
        <v>44125</v>
      </c>
      <c r="B239" s="74">
        <v>1.42</v>
      </c>
      <c r="C239" s="74">
        <v>1.06</v>
      </c>
      <c r="D239" s="74">
        <v>0.03</v>
      </c>
    </row>
    <row r="240" spans="1:4" x14ac:dyDescent="0.25">
      <c r="A240" s="75">
        <v>44126</v>
      </c>
      <c r="B240" s="74">
        <v>1.42</v>
      </c>
      <c r="C240" s="74">
        <v>1.06</v>
      </c>
      <c r="D240" s="74">
        <v>0.03</v>
      </c>
    </row>
    <row r="241" spans="1:4" x14ac:dyDescent="0.25">
      <c r="A241" s="75">
        <v>44127</v>
      </c>
      <c r="B241" s="74">
        <v>1.42</v>
      </c>
      <c r="C241" s="74">
        <v>1.06</v>
      </c>
      <c r="D241" s="74">
        <v>0.03</v>
      </c>
    </row>
    <row r="242" spans="1:4" x14ac:dyDescent="0.25">
      <c r="A242" s="75">
        <v>44128</v>
      </c>
      <c r="B242" s="74">
        <v>1.42</v>
      </c>
      <c r="C242" s="74">
        <v>1.06</v>
      </c>
      <c r="D242" s="74">
        <v>0.03</v>
      </c>
    </row>
    <row r="243" spans="1:4" x14ac:dyDescent="0.25">
      <c r="A243" s="75">
        <v>44129</v>
      </c>
      <c r="B243" s="74">
        <v>1.42</v>
      </c>
      <c r="C243" s="74">
        <v>1.05</v>
      </c>
      <c r="D243" s="74">
        <v>0.03</v>
      </c>
    </row>
    <row r="244" spans="1:4" x14ac:dyDescent="0.25">
      <c r="A244" s="75">
        <v>44130</v>
      </c>
      <c r="B244" s="74">
        <v>1.42</v>
      </c>
      <c r="C244" s="74">
        <v>1.01</v>
      </c>
      <c r="D244" s="74">
        <v>7.0000000000000007E-2</v>
      </c>
    </row>
    <row r="245" spans="1:4" x14ac:dyDescent="0.25">
      <c r="A245" s="75">
        <v>44131</v>
      </c>
      <c r="B245" s="74">
        <v>1.42</v>
      </c>
      <c r="C245" s="74">
        <v>1.01</v>
      </c>
      <c r="D245" s="74">
        <v>7.0000000000000007E-2</v>
      </c>
    </row>
    <row r="246" spans="1:4" x14ac:dyDescent="0.25">
      <c r="A246" s="75">
        <v>44132</v>
      </c>
      <c r="B246" s="74">
        <v>1.42</v>
      </c>
      <c r="C246" s="74">
        <v>1.01</v>
      </c>
      <c r="D246" s="74">
        <v>7.0000000000000007E-2</v>
      </c>
    </row>
    <row r="247" spans="1:4" x14ac:dyDescent="0.25">
      <c r="A247" s="75">
        <v>44133</v>
      </c>
      <c r="B247" s="74">
        <v>1.41</v>
      </c>
      <c r="C247" s="74">
        <v>1.01</v>
      </c>
      <c r="D247" s="74">
        <v>7.0000000000000007E-2</v>
      </c>
    </row>
    <row r="248" spans="1:4" x14ac:dyDescent="0.25">
      <c r="A248" s="75">
        <v>44134</v>
      </c>
      <c r="B248" s="74">
        <v>1.41</v>
      </c>
      <c r="C248" s="74">
        <v>1.01</v>
      </c>
      <c r="D248" s="74">
        <v>7.0000000000000007E-2</v>
      </c>
    </row>
    <row r="249" spans="1:4" x14ac:dyDescent="0.25">
      <c r="A249" s="75">
        <v>44135</v>
      </c>
      <c r="B249" s="74">
        <v>1.36</v>
      </c>
      <c r="C249" s="74">
        <v>0.98</v>
      </c>
      <c r="D249" s="74">
        <v>7.0000000000000007E-2</v>
      </c>
    </row>
    <row r="250" spans="1:4" x14ac:dyDescent="0.25">
      <c r="A250" s="75">
        <v>44136</v>
      </c>
      <c r="B250" s="74">
        <v>2.21</v>
      </c>
      <c r="C250" s="74">
        <v>1.37</v>
      </c>
      <c r="D250" s="74">
        <v>0.14000000000000001</v>
      </c>
    </row>
    <row r="251" spans="1:4" x14ac:dyDescent="0.25">
      <c r="A251" s="75">
        <v>44137</v>
      </c>
      <c r="B251" s="74">
        <v>2.2200000000000002</v>
      </c>
      <c r="C251" s="74">
        <v>1.39</v>
      </c>
      <c r="D251" s="74">
        <v>0.14000000000000001</v>
      </c>
    </row>
    <row r="252" spans="1:4" x14ac:dyDescent="0.25">
      <c r="A252" s="75">
        <v>44138</v>
      </c>
      <c r="B252" s="74">
        <v>2.23</v>
      </c>
      <c r="C252" s="74">
        <v>1.39</v>
      </c>
      <c r="D252" s="74">
        <v>0.14000000000000001</v>
      </c>
    </row>
    <row r="253" spans="1:4" x14ac:dyDescent="0.25">
      <c r="A253" s="75">
        <v>44139</v>
      </c>
      <c r="B253" s="74">
        <v>2.23</v>
      </c>
      <c r="C253" s="74">
        <v>1.39</v>
      </c>
      <c r="D253" s="74">
        <v>0.14000000000000001</v>
      </c>
    </row>
    <row r="254" spans="1:4" x14ac:dyDescent="0.25">
      <c r="A254" s="75">
        <v>44140</v>
      </c>
      <c r="B254" s="74">
        <v>2.4300000000000002</v>
      </c>
      <c r="C254" s="74">
        <v>1.45</v>
      </c>
      <c r="D254" s="74">
        <v>0.14000000000000001</v>
      </c>
    </row>
    <row r="255" spans="1:4" x14ac:dyDescent="0.25">
      <c r="A255" s="75">
        <v>44141</v>
      </c>
      <c r="B255" s="74">
        <v>2.46</v>
      </c>
      <c r="C255" s="74">
        <v>1.45</v>
      </c>
      <c r="D255" s="74">
        <v>0.14000000000000001</v>
      </c>
    </row>
    <row r="256" spans="1:4" x14ac:dyDescent="0.25">
      <c r="A256" s="75">
        <v>44142</v>
      </c>
      <c r="B256" s="74">
        <v>2.4700000000000002</v>
      </c>
      <c r="C256" s="74">
        <v>1.45</v>
      </c>
      <c r="D256" s="74">
        <v>0.14000000000000001</v>
      </c>
    </row>
    <row r="257" spans="1:4" x14ac:dyDescent="0.25">
      <c r="A257" s="75">
        <v>44143</v>
      </c>
      <c r="B257" s="74">
        <v>2.4900000000000002</v>
      </c>
      <c r="C257" s="74">
        <v>1.45</v>
      </c>
      <c r="D257" s="74">
        <v>0.14000000000000001</v>
      </c>
    </row>
    <row r="258" spans="1:4" x14ac:dyDescent="0.25">
      <c r="A258" s="75">
        <v>44144</v>
      </c>
      <c r="B258" s="74">
        <v>2.5299999999999998</v>
      </c>
      <c r="C258" s="74">
        <v>1.46</v>
      </c>
      <c r="D258" s="74">
        <v>0.14000000000000001</v>
      </c>
    </row>
    <row r="259" spans="1:4" x14ac:dyDescent="0.25">
      <c r="A259" s="75">
        <v>44145</v>
      </c>
      <c r="B259" s="74">
        <v>2.5299999999999998</v>
      </c>
      <c r="C259" s="74">
        <v>1.46</v>
      </c>
      <c r="D259" s="74">
        <v>0.14000000000000001</v>
      </c>
    </row>
    <row r="260" spans="1:4" x14ac:dyDescent="0.25">
      <c r="A260" s="75">
        <v>44146</v>
      </c>
      <c r="B260" s="74">
        <v>2.5299999999999998</v>
      </c>
      <c r="C260" s="74">
        <v>1.46</v>
      </c>
      <c r="D260" s="74">
        <v>0.14000000000000001</v>
      </c>
    </row>
    <row r="261" spans="1:4" x14ac:dyDescent="0.25">
      <c r="A261" s="75">
        <v>44147</v>
      </c>
      <c r="B261" s="74">
        <v>2.5299999999999998</v>
      </c>
      <c r="C261" s="74">
        <v>1.46</v>
      </c>
      <c r="D261" s="74">
        <v>0.14000000000000001</v>
      </c>
    </row>
    <row r="262" spans="1:4" x14ac:dyDescent="0.25">
      <c r="A262" s="75">
        <v>44148</v>
      </c>
      <c r="B262" s="74">
        <v>2.5299999999999998</v>
      </c>
      <c r="C262" s="74">
        <v>1.45</v>
      </c>
      <c r="D262" s="74">
        <v>0.14000000000000001</v>
      </c>
    </row>
    <row r="263" spans="1:4" x14ac:dyDescent="0.25">
      <c r="A263" s="75">
        <v>44149</v>
      </c>
      <c r="B263" s="74">
        <v>2.5299999999999998</v>
      </c>
      <c r="C263" s="74">
        <v>1.45</v>
      </c>
      <c r="D263" s="74">
        <v>0.14000000000000001</v>
      </c>
    </row>
    <row r="264" spans="1:4" x14ac:dyDescent="0.25">
      <c r="A264" s="75">
        <v>44150</v>
      </c>
      <c r="B264" s="74">
        <v>2.5299999999999998</v>
      </c>
      <c r="C264" s="74">
        <v>1.45</v>
      </c>
      <c r="D264" s="74">
        <v>0.14000000000000001</v>
      </c>
    </row>
    <row r="265" spans="1:4" x14ac:dyDescent="0.25">
      <c r="A265" s="75">
        <v>44151</v>
      </c>
      <c r="B265" s="74">
        <v>2.5299999999999998</v>
      </c>
      <c r="C265" s="74">
        <v>1.44</v>
      </c>
      <c r="D265" s="74">
        <v>0.14000000000000001</v>
      </c>
    </row>
    <row r="266" spans="1:4" x14ac:dyDescent="0.25">
      <c r="A266" s="75">
        <v>44152</v>
      </c>
      <c r="B266" s="74">
        <v>2.5299999999999998</v>
      </c>
      <c r="C266" s="74">
        <v>1.44</v>
      </c>
      <c r="D266" s="74">
        <v>0.14000000000000001</v>
      </c>
    </row>
    <row r="267" spans="1:4" x14ac:dyDescent="0.25">
      <c r="A267" s="75">
        <v>44153</v>
      </c>
      <c r="B267" s="74">
        <v>2.5299999999999998</v>
      </c>
      <c r="C267" s="74">
        <v>1.44</v>
      </c>
      <c r="D267" s="74">
        <v>0.14000000000000001</v>
      </c>
    </row>
    <row r="268" spans="1:4" x14ac:dyDescent="0.25">
      <c r="A268" s="75">
        <v>44154</v>
      </c>
      <c r="B268" s="74">
        <v>2.5299999999999998</v>
      </c>
      <c r="C268" s="74">
        <v>1.44</v>
      </c>
      <c r="D268" s="74">
        <v>0.14000000000000001</v>
      </c>
    </row>
    <row r="269" spans="1:4" x14ac:dyDescent="0.25">
      <c r="A269" s="75">
        <v>44155</v>
      </c>
      <c r="B269" s="74">
        <v>2.5299999999999998</v>
      </c>
      <c r="C269" s="74">
        <v>1.44</v>
      </c>
      <c r="D269" s="74">
        <v>0.14000000000000001</v>
      </c>
    </row>
    <row r="270" spans="1:4" x14ac:dyDescent="0.25">
      <c r="A270" s="75">
        <v>44156</v>
      </c>
      <c r="B270" s="74">
        <v>2.54</v>
      </c>
      <c r="C270" s="74">
        <v>1.43</v>
      </c>
      <c r="D270" s="74">
        <v>0.14000000000000001</v>
      </c>
    </row>
    <row r="271" spans="1:4" x14ac:dyDescent="0.25">
      <c r="A271" s="75">
        <v>44157</v>
      </c>
      <c r="B271" s="74">
        <v>2.5299999999999998</v>
      </c>
      <c r="C271" s="74">
        <v>1.43</v>
      </c>
      <c r="D271" s="74">
        <v>0.14000000000000001</v>
      </c>
    </row>
    <row r="272" spans="1:4" x14ac:dyDescent="0.25">
      <c r="A272" s="75">
        <v>44158</v>
      </c>
      <c r="B272" s="74">
        <v>2.5299999999999998</v>
      </c>
      <c r="C272" s="74">
        <v>1.42</v>
      </c>
      <c r="D272" s="74">
        <v>0.14000000000000001</v>
      </c>
    </row>
    <row r="273" spans="1:4" x14ac:dyDescent="0.25">
      <c r="A273" s="75">
        <v>44159</v>
      </c>
      <c r="B273" s="74">
        <v>2.5299999999999998</v>
      </c>
      <c r="C273" s="74">
        <v>1.42</v>
      </c>
      <c r="D273" s="74">
        <v>0.14000000000000001</v>
      </c>
    </row>
    <row r="274" spans="1:4" x14ac:dyDescent="0.25">
      <c r="A274" s="75">
        <v>44160</v>
      </c>
      <c r="B274" s="74">
        <v>2.5299999999999998</v>
      </c>
      <c r="C274" s="74">
        <v>1.42</v>
      </c>
      <c r="D274" s="74">
        <v>0.14000000000000001</v>
      </c>
    </row>
    <row r="275" spans="1:4" x14ac:dyDescent="0.25">
      <c r="A275" s="75">
        <v>44161</v>
      </c>
      <c r="B275" s="74">
        <v>2.52</v>
      </c>
      <c r="C275" s="74">
        <v>1.42</v>
      </c>
      <c r="D275" s="74">
        <v>0.14000000000000001</v>
      </c>
    </row>
    <row r="276" spans="1:4" x14ac:dyDescent="0.25">
      <c r="A276" s="75">
        <v>44162</v>
      </c>
      <c r="B276" s="74">
        <v>2.52</v>
      </c>
      <c r="C276" s="74">
        <v>1.41</v>
      </c>
      <c r="D276" s="74">
        <v>0.14000000000000001</v>
      </c>
    </row>
    <row r="277" spans="1:4" x14ac:dyDescent="0.25">
      <c r="A277" s="75">
        <v>44163</v>
      </c>
      <c r="B277" s="74">
        <v>2.4900000000000002</v>
      </c>
      <c r="C277" s="74">
        <v>1.4</v>
      </c>
      <c r="D277" s="74">
        <v>0.14000000000000001</v>
      </c>
    </row>
    <row r="278" spans="1:4" x14ac:dyDescent="0.25">
      <c r="A278" s="75">
        <v>44164</v>
      </c>
      <c r="B278" s="74">
        <v>2.46</v>
      </c>
      <c r="C278" s="74">
        <v>1.39</v>
      </c>
      <c r="D278" s="74">
        <v>0.14000000000000001</v>
      </c>
    </row>
    <row r="279" spans="1:4" x14ac:dyDescent="0.25">
      <c r="A279" s="75">
        <v>44165</v>
      </c>
      <c r="B279" s="74">
        <v>2.36</v>
      </c>
      <c r="C279" s="74">
        <v>1.37</v>
      </c>
      <c r="D279" s="74">
        <v>0.14000000000000001</v>
      </c>
    </row>
    <row r="280" spans="1:4" x14ac:dyDescent="0.25">
      <c r="A280" s="75">
        <v>44166</v>
      </c>
      <c r="B280" s="74">
        <v>2.2999999999999998</v>
      </c>
      <c r="C280" s="74">
        <v>1.54</v>
      </c>
      <c r="D280" s="74">
        <v>0.16</v>
      </c>
    </row>
    <row r="281" spans="1:4" x14ac:dyDescent="0.25">
      <c r="A281" s="75">
        <v>44167</v>
      </c>
      <c r="B281" s="74">
        <v>2.2999999999999998</v>
      </c>
      <c r="C281" s="74">
        <v>1.54</v>
      </c>
      <c r="D281" s="74">
        <v>0.16</v>
      </c>
    </row>
    <row r="282" spans="1:4" x14ac:dyDescent="0.25">
      <c r="A282" s="75">
        <v>44168</v>
      </c>
      <c r="B282" s="74">
        <v>2.29</v>
      </c>
      <c r="C282" s="74">
        <v>1.54</v>
      </c>
      <c r="D282" s="74">
        <v>0.16</v>
      </c>
    </row>
    <row r="283" spans="1:4" x14ac:dyDescent="0.25">
      <c r="A283" s="75">
        <v>44169</v>
      </c>
      <c r="B283" s="74">
        <v>2.29</v>
      </c>
      <c r="C283" s="74">
        <v>1.54</v>
      </c>
      <c r="D283" s="74">
        <v>0.16</v>
      </c>
    </row>
    <row r="284" spans="1:4" x14ac:dyDescent="0.25">
      <c r="A284" s="75">
        <v>44170</v>
      </c>
      <c r="B284" s="74">
        <v>2.2799999999999998</v>
      </c>
      <c r="C284" s="74">
        <v>1.54</v>
      </c>
      <c r="D284" s="74">
        <v>0.16</v>
      </c>
    </row>
    <row r="285" spans="1:4" x14ac:dyDescent="0.25">
      <c r="A285" s="75">
        <v>44171</v>
      </c>
      <c r="B285" s="74">
        <v>2.2799999999999998</v>
      </c>
      <c r="C285" s="74">
        <v>1.54</v>
      </c>
      <c r="D285" s="74">
        <v>0.16</v>
      </c>
    </row>
    <row r="286" spans="1:4" x14ac:dyDescent="0.25">
      <c r="A286" s="75">
        <v>44172</v>
      </c>
      <c r="B286" s="74">
        <v>2.27</v>
      </c>
      <c r="C286" s="74">
        <v>1.55</v>
      </c>
      <c r="D286" s="74">
        <v>0.16</v>
      </c>
    </row>
    <row r="287" spans="1:4" x14ac:dyDescent="0.25">
      <c r="A287" s="75">
        <v>44173</v>
      </c>
      <c r="B287" s="74">
        <v>2.2599999999999998</v>
      </c>
      <c r="C287" s="74">
        <v>1.55</v>
      </c>
      <c r="D287" s="74">
        <v>0.16</v>
      </c>
    </row>
    <row r="288" spans="1:4" x14ac:dyDescent="0.25">
      <c r="A288" s="75">
        <v>44174</v>
      </c>
      <c r="B288" s="74">
        <v>2.2599999999999998</v>
      </c>
      <c r="C288" s="74">
        <v>1.55</v>
      </c>
      <c r="D288" s="74">
        <v>0.16</v>
      </c>
    </row>
    <row r="289" spans="1:4" x14ac:dyDescent="0.25">
      <c r="A289" s="75">
        <v>44175</v>
      </c>
      <c r="B289" s="74">
        <v>2.2599999999999998</v>
      </c>
      <c r="C289" s="74">
        <v>1.55</v>
      </c>
      <c r="D289" s="74">
        <v>0.16</v>
      </c>
    </row>
    <row r="290" spans="1:4" x14ac:dyDescent="0.25">
      <c r="A290" s="75">
        <v>44176</v>
      </c>
      <c r="B290" s="74">
        <v>2.2599999999999998</v>
      </c>
      <c r="C290" s="74">
        <v>1.54</v>
      </c>
      <c r="D290" s="74">
        <v>0.16</v>
      </c>
    </row>
    <row r="291" spans="1:4" x14ac:dyDescent="0.25">
      <c r="A291" s="75">
        <v>44177</v>
      </c>
      <c r="B291" s="74">
        <v>2.25</v>
      </c>
      <c r="C291" s="74">
        <v>1.54</v>
      </c>
      <c r="D291" s="74">
        <v>0.16</v>
      </c>
    </row>
    <row r="292" spans="1:4" x14ac:dyDescent="0.25">
      <c r="A292" s="75">
        <v>44178</v>
      </c>
      <c r="B292" s="74">
        <v>2.25</v>
      </c>
      <c r="C292" s="74">
        <v>1.54</v>
      </c>
      <c r="D292" s="74">
        <v>0.16</v>
      </c>
    </row>
    <row r="293" spans="1:4" x14ac:dyDescent="0.25">
      <c r="A293" s="75">
        <v>44179</v>
      </c>
      <c r="B293" s="74">
        <v>2.2599999999999998</v>
      </c>
      <c r="C293" s="74">
        <v>1.55</v>
      </c>
      <c r="D293" s="74">
        <v>0.16</v>
      </c>
    </row>
    <row r="294" spans="1:4" x14ac:dyDescent="0.25">
      <c r="A294" s="75">
        <v>44180</v>
      </c>
      <c r="B294" s="74">
        <v>2.25</v>
      </c>
      <c r="C294" s="74">
        <v>1.55</v>
      </c>
      <c r="D294" s="74">
        <v>0.16</v>
      </c>
    </row>
    <row r="295" spans="1:4" x14ac:dyDescent="0.25">
      <c r="A295" s="75">
        <v>44181</v>
      </c>
      <c r="B295" s="74">
        <v>2.2599999999999998</v>
      </c>
      <c r="C295" s="74">
        <v>1.55</v>
      </c>
      <c r="D295" s="74">
        <v>0.16</v>
      </c>
    </row>
    <row r="296" spans="1:4" x14ac:dyDescent="0.25">
      <c r="A296" s="75">
        <v>44182</v>
      </c>
      <c r="B296" s="74">
        <v>2.2599999999999998</v>
      </c>
      <c r="C296" s="74">
        <v>1.55</v>
      </c>
      <c r="D296" s="74">
        <v>0.16</v>
      </c>
    </row>
    <row r="297" spans="1:4" x14ac:dyDescent="0.25">
      <c r="A297" s="75">
        <v>44183</v>
      </c>
      <c r="B297" s="74">
        <v>2.2599999999999998</v>
      </c>
      <c r="C297" s="74">
        <v>1.55</v>
      </c>
      <c r="D297" s="74">
        <v>0.16</v>
      </c>
    </row>
    <row r="298" spans="1:4" x14ac:dyDescent="0.25">
      <c r="A298" s="75">
        <v>44184</v>
      </c>
      <c r="B298" s="74">
        <v>2.27</v>
      </c>
      <c r="C298" s="74">
        <v>1.55</v>
      </c>
      <c r="D298" s="74">
        <v>0.16</v>
      </c>
    </row>
    <row r="299" spans="1:4" x14ac:dyDescent="0.25">
      <c r="A299" s="75">
        <v>44185</v>
      </c>
      <c r="B299" s="74">
        <v>2.2999999999999998</v>
      </c>
      <c r="C299" s="74">
        <v>1.55</v>
      </c>
      <c r="D299" s="74">
        <v>0.16</v>
      </c>
    </row>
    <row r="300" spans="1:4" x14ac:dyDescent="0.25">
      <c r="A300" s="75">
        <v>44186</v>
      </c>
      <c r="B300" s="74">
        <v>2.34</v>
      </c>
      <c r="C300" s="74">
        <v>1.54</v>
      </c>
      <c r="D300" s="74">
        <v>0.16</v>
      </c>
    </row>
    <row r="301" spans="1:4" x14ac:dyDescent="0.25">
      <c r="A301" s="75">
        <v>44187</v>
      </c>
      <c r="B301" s="74">
        <v>2.34</v>
      </c>
      <c r="C301" s="74">
        <v>1.54</v>
      </c>
      <c r="D301" s="74">
        <v>0.16</v>
      </c>
    </row>
    <row r="302" spans="1:4" x14ac:dyDescent="0.25">
      <c r="A302" s="75">
        <v>44188</v>
      </c>
      <c r="B302" s="74">
        <v>2.35</v>
      </c>
      <c r="C302" s="74">
        <v>1.54</v>
      </c>
      <c r="D302" s="74">
        <v>0.16</v>
      </c>
    </row>
    <row r="303" spans="1:4" x14ac:dyDescent="0.25">
      <c r="A303" s="75">
        <v>44189</v>
      </c>
      <c r="B303" s="74">
        <v>2.35</v>
      </c>
      <c r="C303" s="74">
        <v>1.54</v>
      </c>
      <c r="D303" s="74">
        <v>0.16</v>
      </c>
    </row>
    <row r="304" spans="1:4" x14ac:dyDescent="0.25">
      <c r="A304" s="75">
        <v>44190</v>
      </c>
      <c r="B304" s="74">
        <v>2.36</v>
      </c>
      <c r="C304" s="74">
        <v>1.54</v>
      </c>
      <c r="D304" s="74">
        <v>0.16</v>
      </c>
    </row>
    <row r="305" spans="1:4" x14ac:dyDescent="0.25">
      <c r="A305" s="75">
        <v>44191</v>
      </c>
      <c r="B305" s="74">
        <v>2.36</v>
      </c>
      <c r="C305" s="74">
        <v>1.53</v>
      </c>
      <c r="D305" s="74">
        <v>0.16</v>
      </c>
    </row>
    <row r="306" spans="1:4" x14ac:dyDescent="0.25">
      <c r="A306" s="75">
        <v>44192</v>
      </c>
      <c r="B306" s="74">
        <v>2.37</v>
      </c>
      <c r="C306" s="74">
        <v>1.52</v>
      </c>
      <c r="D306" s="74">
        <v>0.16</v>
      </c>
    </row>
    <row r="307" spans="1:4" x14ac:dyDescent="0.25">
      <c r="A307" s="75">
        <v>44193</v>
      </c>
      <c r="B307" s="74">
        <v>2.38</v>
      </c>
      <c r="C307" s="74">
        <v>1.51</v>
      </c>
      <c r="D307" s="74">
        <v>0.16</v>
      </c>
    </row>
    <row r="308" spans="1:4" x14ac:dyDescent="0.25">
      <c r="A308" s="75">
        <v>44194</v>
      </c>
      <c r="B308" s="74">
        <v>2.37</v>
      </c>
      <c r="C308" s="74">
        <v>1.5</v>
      </c>
      <c r="D308" s="74">
        <v>0.16</v>
      </c>
    </row>
    <row r="309" spans="1:4" x14ac:dyDescent="0.25">
      <c r="A309" s="75">
        <v>44195</v>
      </c>
      <c r="B309" s="74">
        <v>2.36</v>
      </c>
      <c r="C309" s="74">
        <v>1.49</v>
      </c>
      <c r="D309" s="74">
        <v>0.16</v>
      </c>
    </row>
    <row r="310" spans="1:4" x14ac:dyDescent="0.25">
      <c r="A310" s="75">
        <v>44196</v>
      </c>
      <c r="B310" s="74">
        <v>2.33</v>
      </c>
      <c r="C310" s="74">
        <v>1.48</v>
      </c>
      <c r="D310" s="74">
        <v>0.16</v>
      </c>
    </row>
    <row r="311" spans="1:4" x14ac:dyDescent="0.25">
      <c r="A311" s="75">
        <v>44197</v>
      </c>
      <c r="B311" s="74">
        <v>3.32</v>
      </c>
      <c r="C311" s="74">
        <v>1.4</v>
      </c>
      <c r="D311" s="74">
        <v>0.22</v>
      </c>
    </row>
    <row r="312" spans="1:4" x14ac:dyDescent="0.25">
      <c r="A312" s="75">
        <v>44198</v>
      </c>
      <c r="B312" s="74">
        <v>3.32</v>
      </c>
      <c r="C312" s="74">
        <v>1.4</v>
      </c>
      <c r="D312" s="74">
        <v>0.22</v>
      </c>
    </row>
    <row r="313" spans="1:4" x14ac:dyDescent="0.25">
      <c r="A313" s="75">
        <v>44199</v>
      </c>
      <c r="B313" s="74">
        <v>3.32</v>
      </c>
      <c r="C313" s="74">
        <v>1.41</v>
      </c>
      <c r="D313" s="74">
        <v>0.22</v>
      </c>
    </row>
    <row r="314" spans="1:4" x14ac:dyDescent="0.25">
      <c r="A314" s="75">
        <v>44200</v>
      </c>
      <c r="B314" s="74">
        <v>3.36</v>
      </c>
      <c r="C314" s="74">
        <v>1.42</v>
      </c>
      <c r="D314" s="74">
        <v>0.22</v>
      </c>
    </row>
    <row r="315" spans="1:4" x14ac:dyDescent="0.25">
      <c r="A315" s="75">
        <v>44201</v>
      </c>
      <c r="B315" s="74">
        <v>3.38</v>
      </c>
      <c r="C315" s="74">
        <v>1.42</v>
      </c>
      <c r="D315" s="74">
        <v>0.22</v>
      </c>
    </row>
    <row r="316" spans="1:4" x14ac:dyDescent="0.25">
      <c r="A316" s="75">
        <v>44202</v>
      </c>
      <c r="B316" s="74">
        <v>3.39</v>
      </c>
      <c r="C316" s="74">
        <v>1.42</v>
      </c>
      <c r="D316" s="74">
        <v>0.22</v>
      </c>
    </row>
    <row r="317" spans="1:4" x14ac:dyDescent="0.25">
      <c r="A317" s="75">
        <v>44203</v>
      </c>
      <c r="B317" s="74">
        <v>3.39</v>
      </c>
      <c r="C317" s="74">
        <v>1.42</v>
      </c>
      <c r="D317" s="74">
        <v>0.22</v>
      </c>
    </row>
    <row r="318" spans="1:4" x14ac:dyDescent="0.25">
      <c r="A318" s="75">
        <v>44204</v>
      </c>
      <c r="B318" s="74">
        <v>3.39</v>
      </c>
      <c r="C318" s="74">
        <v>1.42</v>
      </c>
      <c r="D318" s="74">
        <v>0.22</v>
      </c>
    </row>
    <row r="319" spans="1:4" x14ac:dyDescent="0.25">
      <c r="A319" s="75">
        <v>44205</v>
      </c>
      <c r="B319" s="74">
        <v>3.39</v>
      </c>
      <c r="C319" s="74">
        <v>1.42</v>
      </c>
      <c r="D319" s="74">
        <v>0.22</v>
      </c>
    </row>
    <row r="320" spans="1:4" x14ac:dyDescent="0.25">
      <c r="A320" s="75">
        <v>44206</v>
      </c>
      <c r="B320" s="74">
        <v>3.4</v>
      </c>
      <c r="C320" s="74">
        <v>1.42</v>
      </c>
      <c r="D320" s="74">
        <v>0.22</v>
      </c>
    </row>
    <row r="321" spans="1:4" x14ac:dyDescent="0.25">
      <c r="A321" s="75">
        <v>44207</v>
      </c>
      <c r="B321" s="74">
        <v>3.41</v>
      </c>
      <c r="C321" s="74">
        <v>1.43</v>
      </c>
      <c r="D321" s="74">
        <v>0.22</v>
      </c>
    </row>
    <row r="322" spans="1:4" x14ac:dyDescent="0.25">
      <c r="A322" s="75">
        <v>44208</v>
      </c>
      <c r="B322" s="74">
        <v>3.41</v>
      </c>
      <c r="C322" s="74">
        <v>1.43</v>
      </c>
      <c r="D322" s="74">
        <v>0.22</v>
      </c>
    </row>
    <row r="323" spans="1:4" x14ac:dyDescent="0.25">
      <c r="A323" s="75">
        <v>44209</v>
      </c>
      <c r="B323" s="74">
        <v>3.41</v>
      </c>
      <c r="C323" s="74">
        <v>1.43</v>
      </c>
      <c r="D323" s="74">
        <v>0.22</v>
      </c>
    </row>
    <row r="324" spans="1:4" x14ac:dyDescent="0.25">
      <c r="A324" s="75">
        <v>44210</v>
      </c>
      <c r="B324" s="74">
        <v>3.41</v>
      </c>
      <c r="C324" s="74">
        <v>1.43</v>
      </c>
      <c r="D324" s="74">
        <v>0.22</v>
      </c>
    </row>
    <row r="325" spans="1:4" x14ac:dyDescent="0.25">
      <c r="A325" s="75">
        <v>44211</v>
      </c>
      <c r="B325" s="74">
        <v>3.41</v>
      </c>
      <c r="C325" s="74">
        <v>1.43</v>
      </c>
      <c r="D325" s="74">
        <v>0.22</v>
      </c>
    </row>
    <row r="326" spans="1:4" x14ac:dyDescent="0.25">
      <c r="A326" s="75">
        <v>44212</v>
      </c>
      <c r="B326" s="74">
        <v>3.41</v>
      </c>
      <c r="C326" s="74">
        <v>1.43</v>
      </c>
      <c r="D326" s="74">
        <v>0.22</v>
      </c>
    </row>
    <row r="327" spans="1:4" x14ac:dyDescent="0.25">
      <c r="A327" s="75">
        <v>44213</v>
      </c>
      <c r="B327" s="74">
        <v>3.41</v>
      </c>
      <c r="C327" s="74">
        <v>1.43</v>
      </c>
      <c r="D327" s="74">
        <v>0.22</v>
      </c>
    </row>
    <row r="328" spans="1:4" x14ac:dyDescent="0.25">
      <c r="A328" s="75">
        <v>44214</v>
      </c>
      <c r="B328" s="74">
        <v>3.42</v>
      </c>
      <c r="C328" s="74">
        <v>1.43</v>
      </c>
      <c r="D328" s="74">
        <v>0.22</v>
      </c>
    </row>
    <row r="329" spans="1:4" x14ac:dyDescent="0.25">
      <c r="A329" s="75">
        <v>44215</v>
      </c>
      <c r="B329" s="74">
        <v>3.42</v>
      </c>
      <c r="C329" s="74">
        <v>1.43</v>
      </c>
      <c r="D329" s="74">
        <v>0.22</v>
      </c>
    </row>
    <row r="330" spans="1:4" x14ac:dyDescent="0.25">
      <c r="A330" s="75">
        <v>44216</v>
      </c>
      <c r="B330" s="74">
        <v>3.42</v>
      </c>
      <c r="C330" s="74">
        <v>1.43</v>
      </c>
      <c r="D330" s="74">
        <v>0.22</v>
      </c>
    </row>
    <row r="331" spans="1:4" x14ac:dyDescent="0.25">
      <c r="A331" s="75">
        <v>44217</v>
      </c>
      <c r="B331" s="74">
        <v>3.41</v>
      </c>
      <c r="C331" s="74">
        <v>1.43</v>
      </c>
      <c r="D331" s="74">
        <v>0.22</v>
      </c>
    </row>
    <row r="332" spans="1:4" x14ac:dyDescent="0.25">
      <c r="A332" s="75">
        <v>44218</v>
      </c>
      <c r="B332" s="74">
        <v>3.41</v>
      </c>
      <c r="C332" s="74">
        <v>1.43</v>
      </c>
      <c r="D332" s="74">
        <v>0.22</v>
      </c>
    </row>
    <row r="333" spans="1:4" x14ac:dyDescent="0.25">
      <c r="A333" s="75">
        <v>44219</v>
      </c>
      <c r="B333" s="74">
        <v>3.41</v>
      </c>
      <c r="C333" s="74">
        <v>1.43</v>
      </c>
      <c r="D333" s="74">
        <v>0.22</v>
      </c>
    </row>
    <row r="334" spans="1:4" x14ac:dyDescent="0.25">
      <c r="A334" s="75">
        <v>44220</v>
      </c>
      <c r="B334" s="74">
        <v>3.41</v>
      </c>
      <c r="C334" s="74">
        <v>1.42</v>
      </c>
      <c r="D334" s="74">
        <v>0.22</v>
      </c>
    </row>
    <row r="335" spans="1:4" x14ac:dyDescent="0.25">
      <c r="A335" s="75">
        <v>44221</v>
      </c>
      <c r="B335" s="74">
        <v>3.41</v>
      </c>
      <c r="C335" s="74">
        <v>1.42</v>
      </c>
      <c r="D335" s="74">
        <v>0.22</v>
      </c>
    </row>
    <row r="336" spans="1:4" x14ac:dyDescent="0.25">
      <c r="A336" s="75">
        <v>44222</v>
      </c>
      <c r="B336" s="74">
        <v>3.4</v>
      </c>
      <c r="C336" s="74">
        <v>1.42</v>
      </c>
      <c r="D336" s="74">
        <v>0.22</v>
      </c>
    </row>
    <row r="337" spans="1:4" x14ac:dyDescent="0.25">
      <c r="A337" s="75">
        <v>44223</v>
      </c>
      <c r="B337" s="74">
        <v>3.4</v>
      </c>
      <c r="C337" s="74">
        <v>1.42</v>
      </c>
      <c r="D337" s="74">
        <v>0.22</v>
      </c>
    </row>
    <row r="338" spans="1:4" x14ac:dyDescent="0.25">
      <c r="A338" s="75">
        <v>44224</v>
      </c>
      <c r="B338" s="74">
        <v>3.39</v>
      </c>
      <c r="C338" s="74">
        <v>1.42</v>
      </c>
      <c r="D338" s="74">
        <v>0.22</v>
      </c>
    </row>
    <row r="339" spans="1:4" x14ac:dyDescent="0.25">
      <c r="A339" s="75">
        <v>44225</v>
      </c>
      <c r="B339" s="74">
        <v>3.38</v>
      </c>
      <c r="C339" s="74">
        <v>1.41</v>
      </c>
      <c r="D339" s="74">
        <v>0.22</v>
      </c>
    </row>
    <row r="340" spans="1:4" x14ac:dyDescent="0.25">
      <c r="A340" s="75">
        <v>44226</v>
      </c>
      <c r="B340" s="74">
        <v>3.32</v>
      </c>
      <c r="C340" s="74">
        <v>1.39</v>
      </c>
      <c r="D340" s="74">
        <v>0.22</v>
      </c>
    </row>
    <row r="341" spans="1:4" x14ac:dyDescent="0.25">
      <c r="A341" s="75">
        <v>44227</v>
      </c>
      <c r="B341" s="74">
        <v>3.29</v>
      </c>
      <c r="C341" s="74">
        <v>1.37</v>
      </c>
      <c r="D341" s="74">
        <v>0.22</v>
      </c>
    </row>
    <row r="342" spans="1:4" x14ac:dyDescent="0.25">
      <c r="A342" s="75">
        <v>44228</v>
      </c>
      <c r="B342" s="74">
        <v>3.42</v>
      </c>
      <c r="C342" s="74">
        <v>1.34</v>
      </c>
      <c r="D342" s="74">
        <v>0.15</v>
      </c>
    </row>
    <row r="343" spans="1:4" x14ac:dyDescent="0.25">
      <c r="A343" s="75">
        <v>44229</v>
      </c>
      <c r="B343" s="74">
        <v>3.42</v>
      </c>
      <c r="C343" s="74">
        <v>1.34</v>
      </c>
      <c r="D343" s="74">
        <v>0.15</v>
      </c>
    </row>
    <row r="344" spans="1:4" x14ac:dyDescent="0.25">
      <c r="A344" s="75">
        <v>44230</v>
      </c>
      <c r="B344" s="74">
        <v>3.42</v>
      </c>
      <c r="C344" s="74">
        <v>1.34</v>
      </c>
      <c r="D344" s="74">
        <v>0.15</v>
      </c>
    </row>
    <row r="345" spans="1:4" x14ac:dyDescent="0.25">
      <c r="A345" s="75">
        <v>44231</v>
      </c>
      <c r="B345" s="74">
        <v>3.42</v>
      </c>
      <c r="C345" s="74">
        <v>1.34</v>
      </c>
      <c r="D345" s="74">
        <v>0.15</v>
      </c>
    </row>
    <row r="346" spans="1:4" x14ac:dyDescent="0.25">
      <c r="A346" s="75">
        <v>44232</v>
      </c>
      <c r="B346" s="74">
        <v>3.42</v>
      </c>
      <c r="C346" s="74">
        <v>1.34</v>
      </c>
      <c r="D346" s="74">
        <v>0.15</v>
      </c>
    </row>
    <row r="347" spans="1:4" x14ac:dyDescent="0.25">
      <c r="A347" s="75">
        <v>44233</v>
      </c>
      <c r="B347" s="74">
        <v>3.42</v>
      </c>
      <c r="C347" s="74">
        <v>1.34</v>
      </c>
      <c r="D347" s="74">
        <v>0.15</v>
      </c>
    </row>
    <row r="348" spans="1:4" x14ac:dyDescent="0.25">
      <c r="A348" s="75">
        <v>44234</v>
      </c>
      <c r="B348" s="74">
        <v>3.42</v>
      </c>
      <c r="C348" s="74">
        <v>1.34</v>
      </c>
      <c r="D348" s="74">
        <v>0.15</v>
      </c>
    </row>
    <row r="349" spans="1:4" x14ac:dyDescent="0.25">
      <c r="A349" s="75">
        <v>44235</v>
      </c>
      <c r="B349" s="74">
        <v>3.42</v>
      </c>
      <c r="C349" s="74">
        <v>1.34</v>
      </c>
      <c r="D349" s="74">
        <v>0.14000000000000001</v>
      </c>
    </row>
    <row r="350" spans="1:4" x14ac:dyDescent="0.25">
      <c r="A350" s="75">
        <v>44236</v>
      </c>
      <c r="B350" s="74">
        <v>3.42</v>
      </c>
      <c r="C350" s="74">
        <v>1.34</v>
      </c>
      <c r="D350" s="74">
        <v>0.14000000000000001</v>
      </c>
    </row>
    <row r="351" spans="1:4" x14ac:dyDescent="0.25">
      <c r="A351" s="75">
        <v>44237</v>
      </c>
      <c r="B351" s="74">
        <v>3.42</v>
      </c>
      <c r="C351" s="74">
        <v>1.34</v>
      </c>
      <c r="D351" s="74">
        <v>0.14000000000000001</v>
      </c>
    </row>
    <row r="352" spans="1:4" x14ac:dyDescent="0.25">
      <c r="A352" s="75">
        <v>44238</v>
      </c>
      <c r="B352" s="74">
        <v>3.42</v>
      </c>
      <c r="C352" s="74">
        <v>1.34</v>
      </c>
      <c r="D352" s="74">
        <v>0.14000000000000001</v>
      </c>
    </row>
    <row r="353" spans="1:4" x14ac:dyDescent="0.25">
      <c r="A353" s="75">
        <v>44239</v>
      </c>
      <c r="B353" s="74">
        <v>3.42</v>
      </c>
      <c r="C353" s="74">
        <v>1.34</v>
      </c>
      <c r="D353" s="74">
        <v>0.14000000000000001</v>
      </c>
    </row>
    <row r="354" spans="1:4" x14ac:dyDescent="0.25">
      <c r="A354" s="75">
        <v>44240</v>
      </c>
      <c r="B354" s="74">
        <v>3.42</v>
      </c>
      <c r="C354" s="74">
        <v>1.34</v>
      </c>
      <c r="D354" s="74">
        <v>0.14000000000000001</v>
      </c>
    </row>
    <row r="355" spans="1:4" x14ac:dyDescent="0.25">
      <c r="A355" s="75">
        <v>44241</v>
      </c>
      <c r="B355" s="74">
        <v>3.41</v>
      </c>
      <c r="C355" s="74">
        <v>1.34</v>
      </c>
      <c r="D355" s="74">
        <v>0.14000000000000001</v>
      </c>
    </row>
    <row r="356" spans="1:4" x14ac:dyDescent="0.25">
      <c r="A356" s="75">
        <v>44242</v>
      </c>
      <c r="B356" s="74">
        <v>3.41</v>
      </c>
      <c r="C356" s="74">
        <v>1.34</v>
      </c>
      <c r="D356" s="74">
        <v>0.14000000000000001</v>
      </c>
    </row>
    <row r="357" spans="1:4" x14ac:dyDescent="0.25">
      <c r="A357" s="75">
        <v>44243</v>
      </c>
      <c r="B357" s="74">
        <v>3.4</v>
      </c>
      <c r="C357" s="74">
        <v>1.34</v>
      </c>
      <c r="D357" s="74">
        <v>0.14000000000000001</v>
      </c>
    </row>
    <row r="358" spans="1:4" x14ac:dyDescent="0.25">
      <c r="A358" s="75">
        <v>44244</v>
      </c>
      <c r="B358" s="74">
        <v>3.4</v>
      </c>
      <c r="C358" s="74">
        <v>1.34</v>
      </c>
      <c r="D358" s="74">
        <v>0.14000000000000001</v>
      </c>
    </row>
    <row r="359" spans="1:4" x14ac:dyDescent="0.25">
      <c r="A359" s="75">
        <v>44245</v>
      </c>
      <c r="B359" s="74">
        <v>3.4</v>
      </c>
      <c r="C359" s="74">
        <v>1.34</v>
      </c>
      <c r="D359" s="74">
        <v>0.14000000000000001</v>
      </c>
    </row>
    <row r="360" spans="1:4" x14ac:dyDescent="0.25">
      <c r="A360" s="75">
        <v>44246</v>
      </c>
      <c r="B360" s="74">
        <v>3.4</v>
      </c>
      <c r="C360" s="74">
        <v>1.34</v>
      </c>
      <c r="D360" s="74">
        <v>0.14000000000000001</v>
      </c>
    </row>
    <row r="361" spans="1:4" x14ac:dyDescent="0.25">
      <c r="A361" s="75">
        <v>44247</v>
      </c>
      <c r="B361" s="74">
        <v>3.4</v>
      </c>
      <c r="C361" s="74">
        <v>1.34</v>
      </c>
      <c r="D361" s="74">
        <v>0.14000000000000001</v>
      </c>
    </row>
    <row r="362" spans="1:4" x14ac:dyDescent="0.25">
      <c r="A362" s="75">
        <v>44248</v>
      </c>
      <c r="B362" s="74">
        <v>3.39</v>
      </c>
      <c r="C362" s="74">
        <v>1.33</v>
      </c>
      <c r="D362" s="74">
        <v>0.14000000000000001</v>
      </c>
    </row>
    <row r="363" spans="1:4" x14ac:dyDescent="0.25">
      <c r="A363" s="75">
        <v>44249</v>
      </c>
      <c r="B363" s="74">
        <v>3.35</v>
      </c>
      <c r="C363" s="74">
        <v>1.33</v>
      </c>
      <c r="D363" s="74">
        <v>0.18</v>
      </c>
    </row>
    <row r="364" spans="1:4" x14ac:dyDescent="0.25">
      <c r="A364" s="75">
        <v>44250</v>
      </c>
      <c r="B364" s="74">
        <v>3.35</v>
      </c>
      <c r="C364" s="74">
        <v>1.33</v>
      </c>
      <c r="D364" s="74">
        <v>0.18</v>
      </c>
    </row>
    <row r="365" spans="1:4" x14ac:dyDescent="0.25">
      <c r="A365" s="75">
        <v>44251</v>
      </c>
      <c r="B365" s="74">
        <v>3.35</v>
      </c>
      <c r="C365" s="74">
        <v>1.33</v>
      </c>
      <c r="D365" s="74">
        <v>0.18</v>
      </c>
    </row>
    <row r="366" spans="1:4" x14ac:dyDescent="0.25">
      <c r="A366" s="75">
        <v>44252</v>
      </c>
      <c r="B366" s="74">
        <v>3.34</v>
      </c>
      <c r="C366" s="74">
        <v>1.33</v>
      </c>
      <c r="D366" s="74">
        <v>0.18</v>
      </c>
    </row>
    <row r="367" spans="1:4" x14ac:dyDescent="0.25">
      <c r="A367" s="75">
        <v>44253</v>
      </c>
      <c r="B367" s="74">
        <v>3.34</v>
      </c>
      <c r="C367" s="74">
        <v>1.32</v>
      </c>
      <c r="D367" s="74">
        <v>0.18</v>
      </c>
    </row>
    <row r="368" spans="1:4" x14ac:dyDescent="0.25">
      <c r="A368" s="75">
        <v>44254</v>
      </c>
      <c r="B368" s="74">
        <v>3.29</v>
      </c>
      <c r="C368" s="74">
        <v>1.3</v>
      </c>
      <c r="D368" s="74">
        <v>0.18</v>
      </c>
    </row>
    <row r="369" spans="1:4" x14ac:dyDescent="0.25">
      <c r="A369" s="75">
        <v>44255</v>
      </c>
      <c r="B369" s="74">
        <v>3.28</v>
      </c>
      <c r="C369" s="74">
        <v>1.29</v>
      </c>
      <c r="D369" s="74">
        <v>0.18</v>
      </c>
    </row>
    <row r="370" spans="1:4" x14ac:dyDescent="0.25">
      <c r="A370" s="75">
        <v>44256</v>
      </c>
      <c r="B370" s="74">
        <v>3.13</v>
      </c>
      <c r="C370" s="74">
        <v>1.31</v>
      </c>
      <c r="D370" s="74">
        <v>0.13</v>
      </c>
    </row>
    <row r="371" spans="1:4" x14ac:dyDescent="0.25">
      <c r="A371" s="75">
        <v>44257</v>
      </c>
      <c r="B371" s="74">
        <v>3.13</v>
      </c>
      <c r="C371" s="74">
        <v>1.31</v>
      </c>
      <c r="D371" s="74">
        <v>0.13</v>
      </c>
    </row>
    <row r="372" spans="1:4" x14ac:dyDescent="0.25">
      <c r="A372" s="75">
        <v>44258</v>
      </c>
      <c r="B372" s="74">
        <v>3.13</v>
      </c>
      <c r="C372" s="74">
        <v>1.31</v>
      </c>
      <c r="D372" s="74">
        <v>0.13</v>
      </c>
    </row>
    <row r="373" spans="1:4" x14ac:dyDescent="0.25">
      <c r="A373" s="75">
        <v>44259</v>
      </c>
      <c r="B373" s="74">
        <v>3.12</v>
      </c>
      <c r="C373" s="74">
        <v>1.31</v>
      </c>
      <c r="D373" s="74">
        <v>0.13</v>
      </c>
    </row>
    <row r="374" spans="1:4" x14ac:dyDescent="0.25">
      <c r="A374" s="75">
        <v>44260</v>
      </c>
      <c r="B374" s="74">
        <v>3.12</v>
      </c>
      <c r="C374" s="74">
        <v>1.31</v>
      </c>
      <c r="D374" s="74">
        <v>0.13</v>
      </c>
    </row>
    <row r="375" spans="1:4" x14ac:dyDescent="0.25">
      <c r="A375" s="75">
        <v>44261</v>
      </c>
      <c r="B375" s="74">
        <v>3.12</v>
      </c>
      <c r="C375" s="74">
        <v>1.31</v>
      </c>
      <c r="D375" s="74">
        <v>0.13</v>
      </c>
    </row>
    <row r="376" spans="1:4" x14ac:dyDescent="0.25">
      <c r="A376" s="75">
        <v>44262</v>
      </c>
      <c r="B376" s="74">
        <v>3.12</v>
      </c>
      <c r="C376" s="74">
        <v>1.31</v>
      </c>
      <c r="D376" s="74">
        <v>0.13</v>
      </c>
    </row>
    <row r="377" spans="1:4" x14ac:dyDescent="0.25">
      <c r="A377" s="75">
        <v>44263</v>
      </c>
      <c r="B377" s="74">
        <v>3.1</v>
      </c>
      <c r="C377" s="74">
        <v>1.31</v>
      </c>
      <c r="D377" s="74">
        <v>0.13</v>
      </c>
    </row>
    <row r="378" spans="1:4" x14ac:dyDescent="0.25">
      <c r="A378" s="75">
        <v>44264</v>
      </c>
      <c r="B378" s="74">
        <v>3.09</v>
      </c>
      <c r="C378" s="74">
        <v>1.31</v>
      </c>
      <c r="D378" s="74">
        <v>0.13</v>
      </c>
    </row>
    <row r="379" spans="1:4" x14ac:dyDescent="0.25">
      <c r="A379" s="75">
        <v>44265</v>
      </c>
      <c r="B379" s="74">
        <v>3.09</v>
      </c>
      <c r="C379" s="74">
        <v>1.31</v>
      </c>
      <c r="D379" s="74">
        <v>0.13</v>
      </c>
    </row>
    <row r="380" spans="1:4" x14ac:dyDescent="0.25">
      <c r="A380" s="75">
        <v>44266</v>
      </c>
      <c r="B380" s="74">
        <v>3.09</v>
      </c>
      <c r="C380" s="74">
        <v>1.31</v>
      </c>
      <c r="D380" s="74">
        <v>0.13</v>
      </c>
    </row>
    <row r="381" spans="1:4" x14ac:dyDescent="0.25">
      <c r="A381" s="75">
        <v>44267</v>
      </c>
      <c r="B381" s="74">
        <v>3.09</v>
      </c>
      <c r="C381" s="74">
        <v>1.31</v>
      </c>
      <c r="D381" s="74">
        <v>0.13</v>
      </c>
    </row>
    <row r="382" spans="1:4" x14ac:dyDescent="0.25">
      <c r="A382" s="75">
        <v>44268</v>
      </c>
      <c r="B382" s="74">
        <v>3.09</v>
      </c>
      <c r="C382" s="74">
        <v>1.31</v>
      </c>
      <c r="D382" s="74">
        <v>0.13</v>
      </c>
    </row>
    <row r="383" spans="1:4" x14ac:dyDescent="0.25">
      <c r="A383" s="75">
        <v>44269</v>
      </c>
      <c r="B383" s="74">
        <v>3.08</v>
      </c>
      <c r="C383" s="74">
        <v>1.31</v>
      </c>
      <c r="D383" s="74">
        <v>0.13</v>
      </c>
    </row>
    <row r="384" spans="1:4" x14ac:dyDescent="0.25">
      <c r="A384" s="75">
        <v>44270</v>
      </c>
      <c r="B384" s="74">
        <v>3.07</v>
      </c>
      <c r="C384" s="74">
        <v>1.31</v>
      </c>
      <c r="D384" s="74">
        <v>0.13</v>
      </c>
    </row>
    <row r="385" spans="1:4" x14ac:dyDescent="0.25">
      <c r="A385" s="75">
        <v>44271</v>
      </c>
      <c r="B385" s="74">
        <v>3.07</v>
      </c>
      <c r="C385" s="74">
        <v>1.31</v>
      </c>
      <c r="D385" s="74">
        <v>0.13</v>
      </c>
    </row>
    <row r="386" spans="1:4" x14ac:dyDescent="0.25">
      <c r="A386" s="75">
        <v>44272</v>
      </c>
      <c r="B386" s="74">
        <v>3.07</v>
      </c>
      <c r="C386" s="74">
        <v>1.31</v>
      </c>
      <c r="D386" s="74">
        <v>0.13</v>
      </c>
    </row>
    <row r="387" spans="1:4" x14ac:dyDescent="0.25">
      <c r="A387" s="75">
        <v>44273</v>
      </c>
      <c r="B387" s="74">
        <v>3.07</v>
      </c>
      <c r="C387" s="74">
        <v>1.31</v>
      </c>
      <c r="D387" s="74">
        <v>0.13</v>
      </c>
    </row>
    <row r="388" spans="1:4" x14ac:dyDescent="0.25">
      <c r="A388" s="75">
        <v>44274</v>
      </c>
      <c r="B388" s="74">
        <v>3.07</v>
      </c>
      <c r="C388" s="74">
        <v>1.3</v>
      </c>
      <c r="D388" s="74">
        <v>0.13</v>
      </c>
    </row>
    <row r="389" spans="1:4" x14ac:dyDescent="0.25">
      <c r="A389" s="75">
        <v>44275</v>
      </c>
      <c r="B389" s="74">
        <v>3.06</v>
      </c>
      <c r="C389" s="74">
        <v>1.3</v>
      </c>
      <c r="D389" s="74">
        <v>0.13</v>
      </c>
    </row>
    <row r="390" spans="1:4" x14ac:dyDescent="0.25">
      <c r="A390" s="75">
        <v>44276</v>
      </c>
      <c r="B390" s="74">
        <v>3.06</v>
      </c>
      <c r="C390" s="74">
        <v>1.3</v>
      </c>
      <c r="D390" s="74">
        <v>0.13</v>
      </c>
    </row>
    <row r="391" spans="1:4" x14ac:dyDescent="0.25">
      <c r="A391" s="75">
        <v>44277</v>
      </c>
      <c r="B391" s="74">
        <v>3.05</v>
      </c>
      <c r="C391" s="74">
        <v>1.3</v>
      </c>
      <c r="D391" s="74">
        <v>0.13</v>
      </c>
    </row>
    <row r="392" spans="1:4" x14ac:dyDescent="0.25">
      <c r="A392" s="75">
        <v>44278</v>
      </c>
      <c r="B392" s="74">
        <v>3.05</v>
      </c>
      <c r="C392" s="74">
        <v>1.3</v>
      </c>
      <c r="D392" s="74">
        <v>0.13</v>
      </c>
    </row>
    <row r="393" spans="1:4" x14ac:dyDescent="0.25">
      <c r="A393" s="75">
        <v>44279</v>
      </c>
      <c r="B393" s="74">
        <v>3.05</v>
      </c>
      <c r="C393" s="74">
        <v>1.3</v>
      </c>
      <c r="D393" s="74">
        <v>0.13</v>
      </c>
    </row>
    <row r="394" spans="1:4" x14ac:dyDescent="0.25">
      <c r="A394" s="75">
        <v>44280</v>
      </c>
      <c r="B394" s="74">
        <v>3.05</v>
      </c>
      <c r="C394" s="74">
        <v>1.3</v>
      </c>
      <c r="D394" s="74">
        <v>0.13</v>
      </c>
    </row>
    <row r="395" spans="1:4" x14ac:dyDescent="0.25">
      <c r="A395" s="75">
        <v>44281</v>
      </c>
      <c r="B395" s="74">
        <v>3.04</v>
      </c>
      <c r="C395" s="74">
        <v>1.3</v>
      </c>
      <c r="D395" s="74">
        <v>0.13</v>
      </c>
    </row>
    <row r="396" spans="1:4" x14ac:dyDescent="0.25">
      <c r="A396" s="75">
        <v>44282</v>
      </c>
      <c r="B396" s="74">
        <v>3.02</v>
      </c>
      <c r="C396" s="74">
        <v>1.29</v>
      </c>
      <c r="D396" s="74">
        <v>0.13</v>
      </c>
    </row>
    <row r="397" spans="1:4" x14ac:dyDescent="0.25">
      <c r="A397" s="75">
        <v>44283</v>
      </c>
      <c r="B397" s="74">
        <v>3.01</v>
      </c>
      <c r="C397" s="74">
        <v>1.28</v>
      </c>
      <c r="D397" s="74">
        <v>0.13</v>
      </c>
    </row>
    <row r="398" spans="1:4" x14ac:dyDescent="0.25">
      <c r="A398" s="75">
        <v>44284</v>
      </c>
      <c r="B398" s="74">
        <v>2.95</v>
      </c>
      <c r="C398" s="74">
        <v>1.27</v>
      </c>
      <c r="D398" s="74">
        <v>0.13</v>
      </c>
    </row>
    <row r="399" spans="1:4" x14ac:dyDescent="0.25">
      <c r="A399" s="75">
        <v>44285</v>
      </c>
      <c r="B399" s="74">
        <v>2.94</v>
      </c>
      <c r="C399" s="74">
        <v>1.27</v>
      </c>
      <c r="D399" s="74">
        <v>0.13</v>
      </c>
    </row>
    <row r="400" spans="1:4" x14ac:dyDescent="0.25">
      <c r="A400" s="75">
        <v>44286</v>
      </c>
      <c r="B400" s="74">
        <v>2.92</v>
      </c>
      <c r="C400" s="74">
        <v>1.27</v>
      </c>
      <c r="D400" s="74">
        <v>0.13</v>
      </c>
    </row>
    <row r="401" spans="1:4" x14ac:dyDescent="0.25">
      <c r="A401" s="75">
        <v>44287</v>
      </c>
      <c r="B401" s="74">
        <v>2.29</v>
      </c>
      <c r="C401" s="74">
        <v>1.45</v>
      </c>
      <c r="D401" s="74">
        <v>0.12</v>
      </c>
    </row>
    <row r="402" spans="1:4" x14ac:dyDescent="0.25">
      <c r="A402" s="75">
        <v>44288</v>
      </c>
      <c r="B402" s="74">
        <v>2.29</v>
      </c>
      <c r="C402" s="74">
        <v>1.45</v>
      </c>
      <c r="D402" s="74">
        <v>0.12</v>
      </c>
    </row>
    <row r="403" spans="1:4" x14ac:dyDescent="0.25">
      <c r="A403" s="75">
        <v>44289</v>
      </c>
      <c r="B403" s="74">
        <v>2.29</v>
      </c>
      <c r="C403" s="74">
        <v>1.45</v>
      </c>
      <c r="D403" s="74">
        <v>0.12</v>
      </c>
    </row>
    <row r="404" spans="1:4" x14ac:dyDescent="0.25">
      <c r="A404" s="75">
        <v>44290</v>
      </c>
      <c r="B404" s="74">
        <v>2.29</v>
      </c>
      <c r="C404" s="74">
        <v>1.45</v>
      </c>
      <c r="D404" s="74">
        <v>0.12</v>
      </c>
    </row>
    <row r="405" spans="1:4" x14ac:dyDescent="0.25">
      <c r="A405" s="75">
        <v>44291</v>
      </c>
      <c r="B405" s="74">
        <v>2.2799999999999998</v>
      </c>
      <c r="C405" s="74">
        <v>1.48</v>
      </c>
      <c r="D405" s="74">
        <v>0.12</v>
      </c>
    </row>
    <row r="406" spans="1:4" x14ac:dyDescent="0.25">
      <c r="A406" s="75">
        <v>44292</v>
      </c>
      <c r="B406" s="74">
        <v>2.2799999999999998</v>
      </c>
      <c r="C406" s="74">
        <v>1.48</v>
      </c>
      <c r="D406" s="74">
        <v>0.12</v>
      </c>
    </row>
    <row r="407" spans="1:4" x14ac:dyDescent="0.25">
      <c r="A407" s="75">
        <v>44293</v>
      </c>
      <c r="B407" s="74">
        <v>2.27</v>
      </c>
      <c r="C407" s="74">
        <v>1.48</v>
      </c>
      <c r="D407" s="74">
        <v>0.12</v>
      </c>
    </row>
    <row r="408" spans="1:4" x14ac:dyDescent="0.25">
      <c r="A408" s="75">
        <v>44294</v>
      </c>
      <c r="B408" s="74">
        <v>2.2599999999999998</v>
      </c>
      <c r="C408" s="74">
        <v>1.48</v>
      </c>
      <c r="D408" s="74">
        <v>0.12</v>
      </c>
    </row>
    <row r="409" spans="1:4" x14ac:dyDescent="0.25">
      <c r="A409" s="75">
        <v>44295</v>
      </c>
      <c r="B409" s="74">
        <v>2.2599999999999998</v>
      </c>
      <c r="C409" s="74">
        <v>1.48</v>
      </c>
      <c r="D409" s="74">
        <v>0.12</v>
      </c>
    </row>
    <row r="410" spans="1:4" x14ac:dyDescent="0.25">
      <c r="A410" s="75">
        <v>44296</v>
      </c>
      <c r="B410" s="74">
        <v>2.25</v>
      </c>
      <c r="C410" s="74">
        <v>1.48</v>
      </c>
      <c r="D410" s="74">
        <v>0.12</v>
      </c>
    </row>
    <row r="411" spans="1:4" x14ac:dyDescent="0.25">
      <c r="A411" s="75">
        <v>44297</v>
      </c>
      <c r="B411" s="74">
        <v>2.23</v>
      </c>
      <c r="C411" s="74">
        <v>1.48</v>
      </c>
      <c r="D411" s="74">
        <v>0.12</v>
      </c>
    </row>
    <row r="412" spans="1:4" x14ac:dyDescent="0.25">
      <c r="A412" s="75">
        <v>44298</v>
      </c>
      <c r="B412" s="74">
        <v>2.14</v>
      </c>
      <c r="C412" s="74">
        <v>1.47</v>
      </c>
      <c r="D412" s="74">
        <v>0.12</v>
      </c>
    </row>
    <row r="413" spans="1:4" x14ac:dyDescent="0.25">
      <c r="A413" s="75">
        <v>44299</v>
      </c>
      <c r="B413" s="74">
        <v>2.12</v>
      </c>
      <c r="C413" s="74">
        <v>1.47</v>
      </c>
      <c r="D413" s="74">
        <v>0.12</v>
      </c>
    </row>
    <row r="414" spans="1:4" x14ac:dyDescent="0.25">
      <c r="A414" s="75">
        <v>44300</v>
      </c>
      <c r="B414" s="74">
        <v>2.12</v>
      </c>
      <c r="C414" s="74">
        <v>1.47</v>
      </c>
      <c r="D414" s="74">
        <v>0.12</v>
      </c>
    </row>
    <row r="415" spans="1:4" x14ac:dyDescent="0.25">
      <c r="A415" s="75">
        <v>44301</v>
      </c>
      <c r="B415" s="74">
        <v>2.11</v>
      </c>
      <c r="C415" s="74">
        <v>1.47</v>
      </c>
      <c r="D415" s="74">
        <v>0.12</v>
      </c>
    </row>
    <row r="416" spans="1:4" x14ac:dyDescent="0.25">
      <c r="A416" s="75">
        <v>44302</v>
      </c>
      <c r="B416" s="74">
        <v>2.1</v>
      </c>
      <c r="C416" s="74">
        <v>1.47</v>
      </c>
      <c r="D416" s="74">
        <v>0.12</v>
      </c>
    </row>
    <row r="417" spans="1:4" x14ac:dyDescent="0.25">
      <c r="A417" s="75">
        <v>44303</v>
      </c>
      <c r="B417" s="74">
        <v>2.09</v>
      </c>
      <c r="C417" s="74">
        <v>1.47</v>
      </c>
      <c r="D417" s="74">
        <v>0.12</v>
      </c>
    </row>
    <row r="418" spans="1:4" x14ac:dyDescent="0.25">
      <c r="A418" s="75">
        <v>44304</v>
      </c>
      <c r="B418" s="74">
        <v>2.09</v>
      </c>
      <c r="C418" s="74">
        <v>1.47</v>
      </c>
      <c r="D418" s="74">
        <v>0.12</v>
      </c>
    </row>
    <row r="419" spans="1:4" x14ac:dyDescent="0.25">
      <c r="A419" s="75">
        <v>44305</v>
      </c>
      <c r="B419" s="74">
        <v>2.0699999999999998</v>
      </c>
      <c r="C419" s="74">
        <v>1.47</v>
      </c>
      <c r="D419" s="74">
        <v>0.13</v>
      </c>
    </row>
    <row r="420" spans="1:4" x14ac:dyDescent="0.25">
      <c r="A420" s="75">
        <v>44306</v>
      </c>
      <c r="B420" s="74">
        <v>2.0699999999999998</v>
      </c>
      <c r="C420" s="74">
        <v>1.46</v>
      </c>
      <c r="D420" s="74">
        <v>0.13</v>
      </c>
    </row>
    <row r="421" spans="1:4" x14ac:dyDescent="0.25">
      <c r="A421" s="75">
        <v>44307</v>
      </c>
      <c r="B421" s="74">
        <v>2.06</v>
      </c>
      <c r="C421" s="74">
        <v>1.46</v>
      </c>
      <c r="D421" s="74">
        <v>0.13</v>
      </c>
    </row>
    <row r="422" spans="1:4" x14ac:dyDescent="0.25">
      <c r="A422" s="75">
        <v>44308</v>
      </c>
      <c r="B422" s="74">
        <v>2.06</v>
      </c>
      <c r="C422" s="74">
        <v>1.46</v>
      </c>
      <c r="D422" s="74">
        <v>0.13</v>
      </c>
    </row>
    <row r="423" spans="1:4" x14ac:dyDescent="0.25">
      <c r="A423" s="75">
        <v>44309</v>
      </c>
      <c r="B423" s="74">
        <v>2.0499999999999998</v>
      </c>
      <c r="C423" s="74">
        <v>1.45</v>
      </c>
      <c r="D423" s="74">
        <v>0.13</v>
      </c>
    </row>
    <row r="424" spans="1:4" x14ac:dyDescent="0.25">
      <c r="A424" s="75">
        <v>44310</v>
      </c>
      <c r="B424" s="74">
        <v>2.0499999999999998</v>
      </c>
      <c r="C424" s="74">
        <v>1.45</v>
      </c>
      <c r="D424" s="74">
        <v>0.13</v>
      </c>
    </row>
    <row r="425" spans="1:4" x14ac:dyDescent="0.25">
      <c r="A425" s="75">
        <v>44311</v>
      </c>
      <c r="B425" s="74">
        <v>2.04</v>
      </c>
      <c r="C425" s="74">
        <v>1.45</v>
      </c>
      <c r="D425" s="74">
        <v>0.13</v>
      </c>
    </row>
    <row r="426" spans="1:4" x14ac:dyDescent="0.25">
      <c r="A426" s="75">
        <v>44312</v>
      </c>
      <c r="B426" s="74">
        <v>2.0099999999999998</v>
      </c>
      <c r="C426" s="74">
        <v>1.44</v>
      </c>
      <c r="D426" s="74">
        <v>0.13</v>
      </c>
    </row>
    <row r="427" spans="1:4" x14ac:dyDescent="0.25">
      <c r="A427" s="75">
        <v>44313</v>
      </c>
      <c r="B427" s="74">
        <v>2.0099999999999998</v>
      </c>
      <c r="C427" s="74">
        <v>1.44</v>
      </c>
      <c r="D427" s="74">
        <v>0.13</v>
      </c>
    </row>
    <row r="428" spans="1:4" x14ac:dyDescent="0.25">
      <c r="A428" s="75">
        <v>44314</v>
      </c>
      <c r="B428" s="74">
        <v>2</v>
      </c>
      <c r="C428" s="74">
        <v>1.44</v>
      </c>
      <c r="D428" s="74">
        <v>0.13</v>
      </c>
    </row>
    <row r="429" spans="1:4" x14ac:dyDescent="0.25">
      <c r="A429" s="75">
        <v>44315</v>
      </c>
      <c r="B429" s="74">
        <v>1.99</v>
      </c>
      <c r="C429" s="74">
        <v>1.44</v>
      </c>
      <c r="D429" s="74">
        <v>0.13</v>
      </c>
    </row>
    <row r="430" spans="1:4" x14ac:dyDescent="0.25">
      <c r="A430" s="75">
        <v>44316</v>
      </c>
      <c r="B430" s="74">
        <v>1.98</v>
      </c>
      <c r="C430" s="74">
        <v>1.43</v>
      </c>
      <c r="D430" s="74">
        <v>0.13</v>
      </c>
    </row>
    <row r="431" spans="1:4" x14ac:dyDescent="0.25">
      <c r="A431" s="75">
        <v>44317</v>
      </c>
      <c r="B431" s="74">
        <v>1.45</v>
      </c>
      <c r="C431" s="74">
        <v>1.23</v>
      </c>
      <c r="D431" s="74">
        <v>0.08</v>
      </c>
    </row>
    <row r="432" spans="1:4" x14ac:dyDescent="0.25">
      <c r="A432" s="75">
        <v>44318</v>
      </c>
      <c r="B432" s="74">
        <v>1.45</v>
      </c>
      <c r="C432" s="74">
        <v>1.24</v>
      </c>
      <c r="D432" s="74">
        <v>0.08</v>
      </c>
    </row>
    <row r="433" spans="1:4" x14ac:dyDescent="0.25">
      <c r="A433" s="75">
        <v>44319</v>
      </c>
      <c r="B433" s="74">
        <v>1.44</v>
      </c>
      <c r="C433" s="74">
        <v>1.27</v>
      </c>
      <c r="D433" s="74">
        <v>0.08</v>
      </c>
    </row>
    <row r="434" spans="1:4" x14ac:dyDescent="0.25">
      <c r="A434" s="75">
        <v>44320</v>
      </c>
      <c r="B434" s="74">
        <v>1.44</v>
      </c>
      <c r="C434" s="74">
        <v>1.28</v>
      </c>
      <c r="D434" s="74">
        <v>0.08</v>
      </c>
    </row>
    <row r="435" spans="1:4" x14ac:dyDescent="0.25">
      <c r="A435" s="75">
        <v>44321</v>
      </c>
      <c r="B435" s="74">
        <v>1.44</v>
      </c>
      <c r="C435" s="74">
        <v>1.28</v>
      </c>
      <c r="D435" s="74">
        <v>0.08</v>
      </c>
    </row>
    <row r="436" spans="1:4" x14ac:dyDescent="0.25">
      <c r="A436" s="75">
        <v>44322</v>
      </c>
      <c r="B436" s="74">
        <v>1.44</v>
      </c>
      <c r="C436" s="74">
        <v>1.28</v>
      </c>
      <c r="D436" s="74">
        <v>0.08</v>
      </c>
    </row>
    <row r="437" spans="1:4" x14ac:dyDescent="0.25">
      <c r="A437" s="75">
        <v>44323</v>
      </c>
      <c r="B437" s="74">
        <v>1.44</v>
      </c>
      <c r="C437" s="74">
        <v>1.28</v>
      </c>
      <c r="D437" s="74">
        <v>0.08</v>
      </c>
    </row>
    <row r="438" spans="1:4" x14ac:dyDescent="0.25">
      <c r="A438" s="75">
        <v>44324</v>
      </c>
      <c r="B438" s="74">
        <v>1.43</v>
      </c>
      <c r="C438" s="74">
        <v>1.27</v>
      </c>
      <c r="D438" s="74">
        <v>0.08</v>
      </c>
    </row>
    <row r="439" spans="1:4" x14ac:dyDescent="0.25">
      <c r="A439" s="75">
        <v>44325</v>
      </c>
      <c r="B439" s="74">
        <v>1.43</v>
      </c>
      <c r="C439" s="74">
        <v>1.27</v>
      </c>
      <c r="D439" s="74">
        <v>0.08</v>
      </c>
    </row>
    <row r="440" spans="1:4" x14ac:dyDescent="0.25">
      <c r="A440" s="75">
        <v>44326</v>
      </c>
      <c r="B440" s="74">
        <v>1.41</v>
      </c>
      <c r="C440" s="74">
        <v>1.28</v>
      </c>
      <c r="D440" s="74">
        <v>0.08</v>
      </c>
    </row>
    <row r="441" spans="1:4" x14ac:dyDescent="0.25">
      <c r="A441" s="75">
        <v>44327</v>
      </c>
      <c r="B441" s="74">
        <v>1.41</v>
      </c>
      <c r="C441" s="74">
        <v>1.28</v>
      </c>
      <c r="D441" s="74">
        <v>0.08</v>
      </c>
    </row>
    <row r="442" spans="1:4" x14ac:dyDescent="0.25">
      <c r="A442" s="75">
        <v>44328</v>
      </c>
      <c r="B442" s="74">
        <v>1.41</v>
      </c>
      <c r="C442" s="74">
        <v>1.28</v>
      </c>
      <c r="D442" s="74">
        <v>0.08</v>
      </c>
    </row>
    <row r="443" spans="1:4" x14ac:dyDescent="0.25">
      <c r="A443" s="75">
        <v>44329</v>
      </c>
      <c r="B443" s="74">
        <v>1.41</v>
      </c>
      <c r="C443" s="74">
        <v>1.28</v>
      </c>
      <c r="D443" s="74">
        <v>0.08</v>
      </c>
    </row>
    <row r="444" spans="1:4" x14ac:dyDescent="0.25">
      <c r="A444" s="75">
        <v>44330</v>
      </c>
      <c r="B444" s="74">
        <v>1.4</v>
      </c>
      <c r="C444" s="74">
        <v>1.28</v>
      </c>
      <c r="D444" s="74">
        <v>0.08</v>
      </c>
    </row>
    <row r="445" spans="1:4" x14ac:dyDescent="0.25">
      <c r="A445" s="75">
        <v>44331</v>
      </c>
      <c r="B445" s="74">
        <v>1.39</v>
      </c>
      <c r="C445" s="74">
        <v>1.28</v>
      </c>
      <c r="D445" s="74">
        <v>0.08</v>
      </c>
    </row>
    <row r="446" spans="1:4" x14ac:dyDescent="0.25">
      <c r="A446" s="75">
        <v>44332</v>
      </c>
      <c r="B446" s="74">
        <v>1.38</v>
      </c>
      <c r="C446" s="74">
        <v>1.27</v>
      </c>
      <c r="D446" s="74">
        <v>0.08</v>
      </c>
    </row>
    <row r="447" spans="1:4" x14ac:dyDescent="0.25">
      <c r="A447" s="75">
        <v>44333</v>
      </c>
      <c r="B447" s="74">
        <v>1.34</v>
      </c>
      <c r="C447" s="74">
        <v>1.25</v>
      </c>
      <c r="D447" s="74">
        <v>0.08</v>
      </c>
    </row>
    <row r="448" spans="1:4" x14ac:dyDescent="0.25">
      <c r="A448" s="75">
        <v>44334</v>
      </c>
      <c r="B448" s="74">
        <v>1.33</v>
      </c>
      <c r="C448" s="74">
        <v>1.25</v>
      </c>
      <c r="D448" s="74">
        <v>0.08</v>
      </c>
    </row>
    <row r="449" spans="1:4" x14ac:dyDescent="0.25">
      <c r="A449" s="75">
        <v>44335</v>
      </c>
      <c r="B449" s="74">
        <v>1.33</v>
      </c>
      <c r="C449" s="74">
        <v>1.25</v>
      </c>
      <c r="D449" s="74">
        <v>0.08</v>
      </c>
    </row>
    <row r="450" spans="1:4" x14ac:dyDescent="0.25">
      <c r="A450" s="75">
        <v>44336</v>
      </c>
      <c r="B450" s="74">
        <v>1.33</v>
      </c>
      <c r="C450" s="74">
        <v>1.25</v>
      </c>
      <c r="D450" s="74">
        <v>0.08</v>
      </c>
    </row>
    <row r="451" spans="1:4" x14ac:dyDescent="0.25">
      <c r="A451" s="75">
        <v>44337</v>
      </c>
      <c r="B451" s="74">
        <v>1.32</v>
      </c>
      <c r="C451" s="74">
        <v>1.25</v>
      </c>
      <c r="D451" s="74">
        <v>0.08</v>
      </c>
    </row>
    <row r="452" spans="1:4" x14ac:dyDescent="0.25">
      <c r="A452" s="75">
        <v>44338</v>
      </c>
      <c r="B452" s="74">
        <v>1.32</v>
      </c>
      <c r="C452" s="74">
        <v>1.24</v>
      </c>
      <c r="D452" s="74">
        <v>0.08</v>
      </c>
    </row>
    <row r="453" spans="1:4" x14ac:dyDescent="0.25">
      <c r="A453" s="75">
        <v>44339</v>
      </c>
      <c r="B453" s="74">
        <v>1.31</v>
      </c>
      <c r="C453" s="74">
        <v>1.24</v>
      </c>
      <c r="D453" s="74">
        <v>0.08</v>
      </c>
    </row>
    <row r="454" spans="1:4" x14ac:dyDescent="0.25">
      <c r="A454" s="75">
        <v>44340</v>
      </c>
      <c r="B454" s="74">
        <v>1.29</v>
      </c>
      <c r="C454" s="74">
        <v>1.22</v>
      </c>
      <c r="D454" s="74">
        <v>0.08</v>
      </c>
    </row>
    <row r="455" spans="1:4" x14ac:dyDescent="0.25">
      <c r="A455" s="75">
        <v>44341</v>
      </c>
      <c r="B455" s="74">
        <v>1.29</v>
      </c>
      <c r="C455" s="74">
        <v>1.21</v>
      </c>
      <c r="D455" s="74">
        <v>0.08</v>
      </c>
    </row>
    <row r="456" spans="1:4" x14ac:dyDescent="0.25">
      <c r="A456" s="75">
        <v>44342</v>
      </c>
      <c r="B456" s="74">
        <v>1.29</v>
      </c>
      <c r="C456" s="74">
        <v>1.21</v>
      </c>
      <c r="D456" s="74">
        <v>0.08</v>
      </c>
    </row>
    <row r="457" spans="1:4" x14ac:dyDescent="0.25">
      <c r="A457" s="75">
        <v>44343</v>
      </c>
      <c r="B457" s="74">
        <v>1.29</v>
      </c>
      <c r="C457" s="74">
        <v>1.21</v>
      </c>
      <c r="D457" s="74">
        <v>0.08</v>
      </c>
    </row>
    <row r="458" spans="1:4" x14ac:dyDescent="0.25">
      <c r="A458" s="75">
        <v>44344</v>
      </c>
      <c r="B458" s="74">
        <v>1.28</v>
      </c>
      <c r="C458" s="74">
        <v>1.21</v>
      </c>
      <c r="D458" s="74">
        <v>0.08</v>
      </c>
    </row>
    <row r="459" spans="1:4" x14ac:dyDescent="0.25">
      <c r="A459" s="75">
        <v>44345</v>
      </c>
      <c r="B459" s="74">
        <v>1.27</v>
      </c>
      <c r="C459" s="74">
        <v>1.19</v>
      </c>
      <c r="D459" s="74">
        <v>0.08</v>
      </c>
    </row>
    <row r="460" spans="1:4" x14ac:dyDescent="0.25">
      <c r="A460" s="75">
        <v>44346</v>
      </c>
      <c r="B460" s="74">
        <v>1.26</v>
      </c>
      <c r="C460" s="74">
        <v>1.19</v>
      </c>
      <c r="D460" s="74">
        <v>0.08</v>
      </c>
    </row>
    <row r="461" spans="1:4" x14ac:dyDescent="0.25">
      <c r="A461" s="75">
        <v>44347</v>
      </c>
      <c r="B461" s="74">
        <v>1.24</v>
      </c>
      <c r="C461" s="74">
        <v>1.1399999999999999</v>
      </c>
      <c r="D461" s="74">
        <v>7.0000000000000007E-2</v>
      </c>
    </row>
    <row r="462" spans="1:4" x14ac:dyDescent="0.25">
      <c r="A462" s="75">
        <v>44348</v>
      </c>
      <c r="B462" s="74">
        <v>1.04</v>
      </c>
      <c r="C462" s="74">
        <v>0.95</v>
      </c>
      <c r="D462" s="74">
        <v>0.03</v>
      </c>
    </row>
    <row r="463" spans="1:4" x14ac:dyDescent="0.25">
      <c r="A463" s="75">
        <v>44349</v>
      </c>
      <c r="B463" s="74">
        <v>1.04</v>
      </c>
      <c r="C463" s="74">
        <v>0.95</v>
      </c>
      <c r="D463" s="74">
        <v>0.03</v>
      </c>
    </row>
    <row r="464" spans="1:4" x14ac:dyDescent="0.25">
      <c r="A464" s="75">
        <v>44350</v>
      </c>
      <c r="B464" s="74">
        <v>1.04</v>
      </c>
      <c r="C464" s="74">
        <v>0.95</v>
      </c>
      <c r="D464" s="74">
        <v>0.03</v>
      </c>
    </row>
    <row r="465" spans="1:4" x14ac:dyDescent="0.25">
      <c r="A465" s="75">
        <v>44351</v>
      </c>
      <c r="B465" s="74">
        <v>1.04</v>
      </c>
      <c r="C465" s="74">
        <v>0.95</v>
      </c>
      <c r="D465" s="74">
        <v>0.03</v>
      </c>
    </row>
    <row r="466" spans="1:4" x14ac:dyDescent="0.25">
      <c r="A466" s="75">
        <v>44352</v>
      </c>
      <c r="B466" s="74">
        <v>1.03</v>
      </c>
      <c r="C466" s="74">
        <v>0.95</v>
      </c>
      <c r="D466" s="74">
        <v>0.03</v>
      </c>
    </row>
    <row r="467" spans="1:4" x14ac:dyDescent="0.25">
      <c r="A467" s="75">
        <v>44353</v>
      </c>
      <c r="B467" s="74">
        <v>1.03</v>
      </c>
      <c r="C467" s="74">
        <v>0.95</v>
      </c>
      <c r="D467" s="74">
        <v>0.03</v>
      </c>
    </row>
    <row r="468" spans="1:4" x14ac:dyDescent="0.25">
      <c r="A468" s="75">
        <v>44354</v>
      </c>
      <c r="B468" s="74">
        <v>1.03</v>
      </c>
      <c r="C468" s="74">
        <v>0.95</v>
      </c>
      <c r="D468" s="74">
        <v>0.03</v>
      </c>
    </row>
    <row r="469" spans="1:4" x14ac:dyDescent="0.25">
      <c r="A469" s="75">
        <v>44355</v>
      </c>
      <c r="B469" s="74">
        <v>1.03</v>
      </c>
      <c r="C469" s="74">
        <v>0.95</v>
      </c>
      <c r="D469" s="74">
        <v>0.03</v>
      </c>
    </row>
    <row r="470" spans="1:4" x14ac:dyDescent="0.25">
      <c r="A470" s="75">
        <v>44356</v>
      </c>
      <c r="B470" s="74">
        <v>1.03</v>
      </c>
      <c r="C470" s="74">
        <v>0.95</v>
      </c>
      <c r="D470" s="74">
        <v>0.03</v>
      </c>
    </row>
    <row r="471" spans="1:4" x14ac:dyDescent="0.25">
      <c r="A471" s="75">
        <v>44357</v>
      </c>
      <c r="B471" s="74">
        <v>1.03</v>
      </c>
      <c r="C471" s="74">
        <v>0.95</v>
      </c>
      <c r="D471" s="74">
        <v>0.03</v>
      </c>
    </row>
    <row r="472" spans="1:4" x14ac:dyDescent="0.25">
      <c r="A472" s="75">
        <v>44358</v>
      </c>
      <c r="B472" s="74">
        <v>1.03</v>
      </c>
      <c r="C472" s="74">
        <v>0.95</v>
      </c>
      <c r="D472" s="74">
        <v>0.03</v>
      </c>
    </row>
    <row r="473" spans="1:4" x14ac:dyDescent="0.25">
      <c r="A473" s="75">
        <v>44359</v>
      </c>
      <c r="B473" s="74">
        <v>1.03</v>
      </c>
      <c r="C473" s="74">
        <v>0.95</v>
      </c>
      <c r="D473" s="74">
        <v>0.03</v>
      </c>
    </row>
    <row r="474" spans="1:4" x14ac:dyDescent="0.25">
      <c r="A474" s="75">
        <v>44360</v>
      </c>
      <c r="B474" s="74">
        <v>1.02</v>
      </c>
      <c r="C474" s="74">
        <v>0.94</v>
      </c>
      <c r="D474" s="74">
        <v>0.03</v>
      </c>
    </row>
    <row r="475" spans="1:4" x14ac:dyDescent="0.25">
      <c r="A475" s="75">
        <v>44361</v>
      </c>
      <c r="B475" s="74">
        <v>1.02</v>
      </c>
      <c r="C475" s="74">
        <v>0.94</v>
      </c>
      <c r="D475" s="74">
        <v>0.03</v>
      </c>
    </row>
    <row r="476" spans="1:4" x14ac:dyDescent="0.25">
      <c r="A476" s="75">
        <v>44362</v>
      </c>
      <c r="B476" s="74">
        <v>1.02</v>
      </c>
      <c r="C476" s="74">
        <v>0.94</v>
      </c>
      <c r="D476" s="74">
        <v>0.03</v>
      </c>
    </row>
    <row r="477" spans="1:4" x14ac:dyDescent="0.25">
      <c r="A477" s="75">
        <v>44363</v>
      </c>
      <c r="B477" s="74">
        <v>1.02</v>
      </c>
      <c r="C477" s="74">
        <v>0.94</v>
      </c>
      <c r="D477" s="74">
        <v>0.03</v>
      </c>
    </row>
    <row r="478" spans="1:4" x14ac:dyDescent="0.25">
      <c r="A478" s="75">
        <v>44364</v>
      </c>
      <c r="B478" s="74">
        <v>1.02</v>
      </c>
      <c r="C478" s="74">
        <v>0.94</v>
      </c>
      <c r="D478" s="74">
        <v>0.03</v>
      </c>
    </row>
    <row r="479" spans="1:4" x14ac:dyDescent="0.25">
      <c r="A479" s="75">
        <v>44365</v>
      </c>
      <c r="B479" s="74">
        <v>1.02</v>
      </c>
      <c r="C479" s="74">
        <v>0.94</v>
      </c>
      <c r="D479" s="74">
        <v>0.03</v>
      </c>
    </row>
    <row r="480" spans="1:4" x14ac:dyDescent="0.25">
      <c r="A480" s="75">
        <v>44366</v>
      </c>
      <c r="B480" s="74">
        <v>1.02</v>
      </c>
      <c r="C480" s="74">
        <v>0.94</v>
      </c>
      <c r="D480" s="74">
        <v>0.03</v>
      </c>
    </row>
    <row r="481" spans="1:4" x14ac:dyDescent="0.25">
      <c r="A481" s="75">
        <v>44367</v>
      </c>
      <c r="B481" s="74">
        <v>1.01</v>
      </c>
      <c r="C481" s="74">
        <v>0.94</v>
      </c>
      <c r="D481" s="74">
        <v>0.03</v>
      </c>
    </row>
    <row r="482" spans="1:4" x14ac:dyDescent="0.25">
      <c r="A482" s="75">
        <v>44368</v>
      </c>
      <c r="B482" s="74">
        <v>1.01</v>
      </c>
      <c r="C482" s="74">
        <v>0.93</v>
      </c>
      <c r="D482" s="74">
        <v>0.03</v>
      </c>
    </row>
    <row r="483" spans="1:4" x14ac:dyDescent="0.25">
      <c r="A483" s="75">
        <v>44369</v>
      </c>
      <c r="B483" s="74">
        <v>1.01</v>
      </c>
      <c r="C483" s="74">
        <v>0.93</v>
      </c>
      <c r="D483" s="74">
        <v>0.03</v>
      </c>
    </row>
    <row r="484" spans="1:4" x14ac:dyDescent="0.25">
      <c r="A484" s="75">
        <v>44370</v>
      </c>
      <c r="B484" s="74">
        <v>1.01</v>
      </c>
      <c r="C484" s="74">
        <v>0.93</v>
      </c>
      <c r="D484" s="74">
        <v>0.03</v>
      </c>
    </row>
    <row r="485" spans="1:4" x14ac:dyDescent="0.25">
      <c r="A485" s="75">
        <v>44371</v>
      </c>
      <c r="B485" s="74">
        <v>1.01</v>
      </c>
      <c r="C485" s="74">
        <v>0.93</v>
      </c>
      <c r="D485" s="74">
        <v>0.03</v>
      </c>
    </row>
    <row r="486" spans="1:4" x14ac:dyDescent="0.25">
      <c r="A486" s="75">
        <v>44372</v>
      </c>
      <c r="B486" s="74">
        <v>1.01</v>
      </c>
      <c r="C486" s="74">
        <v>0.93</v>
      </c>
      <c r="D486" s="74">
        <v>0.03</v>
      </c>
    </row>
    <row r="487" spans="1:4" x14ac:dyDescent="0.25">
      <c r="A487" s="75">
        <v>44373</v>
      </c>
      <c r="B487" s="74">
        <v>1</v>
      </c>
      <c r="C487" s="74">
        <v>0.92</v>
      </c>
      <c r="D487" s="74">
        <v>0.03</v>
      </c>
    </row>
    <row r="488" spans="1:4" x14ac:dyDescent="0.25">
      <c r="A488" s="75">
        <v>44374</v>
      </c>
      <c r="B488" s="74">
        <v>1</v>
      </c>
      <c r="C488" s="74">
        <v>0.92</v>
      </c>
      <c r="D488" s="74">
        <v>0.03</v>
      </c>
    </row>
    <row r="489" spans="1:4" x14ac:dyDescent="0.25">
      <c r="A489" s="75">
        <v>44375</v>
      </c>
      <c r="B489" s="74">
        <v>0.99</v>
      </c>
      <c r="C489" s="74">
        <v>0.89</v>
      </c>
      <c r="D489" s="74">
        <v>0.03</v>
      </c>
    </row>
    <row r="490" spans="1:4" x14ac:dyDescent="0.25">
      <c r="A490" s="75">
        <v>44376</v>
      </c>
      <c r="B490" s="74">
        <v>0.98</v>
      </c>
      <c r="C490" s="74">
        <v>0.89</v>
      </c>
      <c r="D490" s="74">
        <v>0.03</v>
      </c>
    </row>
    <row r="491" spans="1:4" x14ac:dyDescent="0.25">
      <c r="A491" s="75">
        <v>44377</v>
      </c>
      <c r="B491" s="74">
        <v>0.98</v>
      </c>
      <c r="C491" s="74">
        <v>0.89</v>
      </c>
      <c r="D491" s="74">
        <v>0.03</v>
      </c>
    </row>
    <row r="492" spans="1:4" x14ac:dyDescent="0.25">
      <c r="A492" s="75">
        <v>44378</v>
      </c>
      <c r="B492" s="74">
        <v>0.89</v>
      </c>
      <c r="C492" s="74">
        <v>0.8</v>
      </c>
      <c r="D492" s="74">
        <v>0.02</v>
      </c>
    </row>
    <row r="493" spans="1:4" x14ac:dyDescent="0.25">
      <c r="A493" s="75">
        <v>44379</v>
      </c>
      <c r="B493" s="74">
        <v>0.89</v>
      </c>
      <c r="C493" s="74">
        <v>0.8</v>
      </c>
      <c r="D493" s="74">
        <v>0.02</v>
      </c>
    </row>
    <row r="494" spans="1:4" x14ac:dyDescent="0.25">
      <c r="A494" s="75">
        <v>44380</v>
      </c>
      <c r="B494" s="74">
        <v>0.89</v>
      </c>
      <c r="C494" s="74">
        <v>0.8</v>
      </c>
      <c r="D494" s="74">
        <v>0.02</v>
      </c>
    </row>
    <row r="495" spans="1:4" x14ac:dyDescent="0.25">
      <c r="A495" s="75">
        <v>44381</v>
      </c>
      <c r="B495" s="74">
        <v>0.89</v>
      </c>
      <c r="C495" s="74">
        <v>0.8</v>
      </c>
      <c r="D495" s="74">
        <v>0.02</v>
      </c>
    </row>
    <row r="496" spans="1:4" x14ac:dyDescent="0.25">
      <c r="A496" s="75">
        <v>44382</v>
      </c>
      <c r="B496" s="74">
        <v>0.89</v>
      </c>
      <c r="C496" s="74">
        <v>0.8</v>
      </c>
      <c r="D496" s="74">
        <v>0.02</v>
      </c>
    </row>
    <row r="497" spans="1:4" x14ac:dyDescent="0.25">
      <c r="A497" s="75">
        <v>44383</v>
      </c>
      <c r="B497" s="74">
        <v>0.88</v>
      </c>
      <c r="C497" s="74">
        <v>0.8</v>
      </c>
      <c r="D497" s="74">
        <v>0.02</v>
      </c>
    </row>
    <row r="498" spans="1:4" x14ac:dyDescent="0.25">
      <c r="A498" s="75">
        <v>44384</v>
      </c>
      <c r="B498" s="74">
        <v>0.89</v>
      </c>
      <c r="C498" s="74">
        <v>0.81</v>
      </c>
      <c r="D498" s="74">
        <v>0.02</v>
      </c>
    </row>
    <row r="499" spans="1:4" x14ac:dyDescent="0.25">
      <c r="A499" s="75">
        <v>44385</v>
      </c>
      <c r="B499" s="74">
        <v>0.88</v>
      </c>
      <c r="C499" s="74">
        <v>0.81</v>
      </c>
      <c r="D499" s="74">
        <v>0.02</v>
      </c>
    </row>
    <row r="500" spans="1:4" x14ac:dyDescent="0.25">
      <c r="A500" s="75">
        <v>44386</v>
      </c>
      <c r="B500" s="74">
        <v>0.88</v>
      </c>
      <c r="C500" s="74">
        <v>0.8</v>
      </c>
      <c r="D500" s="74">
        <v>0.02</v>
      </c>
    </row>
    <row r="501" spans="1:4" x14ac:dyDescent="0.25">
      <c r="A501" s="75">
        <v>44387</v>
      </c>
      <c r="B501" s="74">
        <v>0.88</v>
      </c>
      <c r="C501" s="74">
        <v>0.8</v>
      </c>
      <c r="D501" s="74">
        <v>0.02</v>
      </c>
    </row>
    <row r="502" spans="1:4" x14ac:dyDescent="0.25">
      <c r="A502" s="75">
        <v>44388</v>
      </c>
      <c r="B502" s="74">
        <v>0.88</v>
      </c>
      <c r="C502" s="74">
        <v>0.8</v>
      </c>
      <c r="D502" s="74">
        <v>0.02</v>
      </c>
    </row>
    <row r="503" spans="1:4" x14ac:dyDescent="0.25">
      <c r="A503" s="75">
        <v>44389</v>
      </c>
      <c r="B503" s="74">
        <v>0.88</v>
      </c>
      <c r="C503" s="74">
        <v>0.8</v>
      </c>
      <c r="D503" s="74">
        <v>0.02</v>
      </c>
    </row>
    <row r="504" spans="1:4" x14ac:dyDescent="0.25">
      <c r="A504" s="75">
        <v>44390</v>
      </c>
      <c r="B504" s="74">
        <v>0.88</v>
      </c>
      <c r="C504" s="74">
        <v>0.8</v>
      </c>
      <c r="D504" s="74">
        <v>0.02</v>
      </c>
    </row>
    <row r="505" spans="1:4" x14ac:dyDescent="0.25">
      <c r="A505" s="75">
        <v>44391</v>
      </c>
      <c r="B505" s="74">
        <v>0.88</v>
      </c>
      <c r="C505" s="74">
        <v>0.8</v>
      </c>
      <c r="D505" s="74">
        <v>0.02</v>
      </c>
    </row>
    <row r="506" spans="1:4" x14ac:dyDescent="0.25">
      <c r="A506" s="75">
        <v>44392</v>
      </c>
      <c r="B506" s="74">
        <v>0.88</v>
      </c>
      <c r="C506" s="74">
        <v>0.8</v>
      </c>
      <c r="D506" s="74">
        <v>0.02</v>
      </c>
    </row>
    <row r="507" spans="1:4" x14ac:dyDescent="0.25">
      <c r="A507" s="75">
        <v>44393</v>
      </c>
      <c r="B507" s="74">
        <v>0.88</v>
      </c>
      <c r="C507" s="74">
        <v>0.8</v>
      </c>
      <c r="D507" s="74">
        <v>0.02</v>
      </c>
    </row>
    <row r="508" spans="1:4" x14ac:dyDescent="0.25">
      <c r="A508" s="75">
        <v>44394</v>
      </c>
      <c r="B508" s="74">
        <v>0.88</v>
      </c>
      <c r="C508" s="74">
        <v>0.8</v>
      </c>
      <c r="D508" s="74">
        <v>0.02</v>
      </c>
    </row>
    <row r="509" spans="1:4" x14ac:dyDescent="0.25">
      <c r="A509" s="75">
        <v>44395</v>
      </c>
      <c r="B509" s="74">
        <v>0.88</v>
      </c>
      <c r="C509" s="74">
        <v>0.8</v>
      </c>
      <c r="D509" s="74">
        <v>0.02</v>
      </c>
    </row>
    <row r="510" spans="1:4" x14ac:dyDescent="0.25">
      <c r="A510" s="75">
        <v>44396</v>
      </c>
      <c r="B510" s="74">
        <v>0.87</v>
      </c>
      <c r="C510" s="74">
        <v>0.79</v>
      </c>
      <c r="D510" s="74">
        <v>0.02</v>
      </c>
    </row>
    <row r="511" spans="1:4" x14ac:dyDescent="0.25">
      <c r="A511" s="75">
        <v>44397</v>
      </c>
      <c r="B511" s="74">
        <v>0.87</v>
      </c>
      <c r="C511" s="74">
        <v>0.79</v>
      </c>
      <c r="D511" s="74">
        <v>0.02</v>
      </c>
    </row>
    <row r="512" spans="1:4" x14ac:dyDescent="0.25">
      <c r="A512" s="75">
        <v>44398</v>
      </c>
      <c r="B512" s="74">
        <v>0.87</v>
      </c>
      <c r="C512" s="74">
        <v>0.79</v>
      </c>
      <c r="D512" s="74">
        <v>0.02</v>
      </c>
    </row>
    <row r="513" spans="1:4" x14ac:dyDescent="0.25">
      <c r="A513" s="75">
        <v>44399</v>
      </c>
      <c r="B513" s="74">
        <v>0.87</v>
      </c>
      <c r="C513" s="74">
        <v>0.79</v>
      </c>
      <c r="D513" s="74">
        <v>0.02</v>
      </c>
    </row>
    <row r="514" spans="1:4" x14ac:dyDescent="0.25">
      <c r="A514" s="75">
        <v>44400</v>
      </c>
      <c r="B514" s="74">
        <v>0.87</v>
      </c>
      <c r="C514" s="74">
        <v>0.79</v>
      </c>
      <c r="D514" s="74">
        <v>0.02</v>
      </c>
    </row>
    <row r="515" spans="1:4" x14ac:dyDescent="0.25">
      <c r="A515" s="75">
        <v>44401</v>
      </c>
      <c r="B515" s="74">
        <v>0.87</v>
      </c>
      <c r="C515" s="74">
        <v>0.79</v>
      </c>
      <c r="D515" s="74">
        <v>0.02</v>
      </c>
    </row>
    <row r="516" spans="1:4" x14ac:dyDescent="0.25">
      <c r="A516" s="75">
        <v>44402</v>
      </c>
      <c r="B516" s="74">
        <v>0.87</v>
      </c>
      <c r="C516" s="74">
        <v>0.79</v>
      </c>
      <c r="D516" s="74">
        <v>0.02</v>
      </c>
    </row>
    <row r="517" spans="1:4" x14ac:dyDescent="0.25">
      <c r="A517" s="75">
        <v>44403</v>
      </c>
      <c r="B517" s="74">
        <v>0.86</v>
      </c>
      <c r="C517" s="74">
        <v>0.77</v>
      </c>
      <c r="D517" s="74">
        <v>0.02</v>
      </c>
    </row>
    <row r="518" spans="1:4" x14ac:dyDescent="0.25">
      <c r="A518" s="75">
        <v>44404</v>
      </c>
      <c r="B518" s="74">
        <v>0.86</v>
      </c>
      <c r="C518" s="74">
        <v>0.77</v>
      </c>
      <c r="D518" s="74">
        <v>0.02</v>
      </c>
    </row>
    <row r="519" spans="1:4" x14ac:dyDescent="0.25">
      <c r="A519" s="75">
        <v>44405</v>
      </c>
      <c r="B519" s="74">
        <v>0.86</v>
      </c>
      <c r="C519" s="74">
        <v>0.77</v>
      </c>
      <c r="D519" s="74">
        <v>0.02</v>
      </c>
    </row>
    <row r="520" spans="1:4" x14ac:dyDescent="0.25">
      <c r="A520" s="75">
        <v>44406</v>
      </c>
      <c r="B520" s="74">
        <v>0.85</v>
      </c>
      <c r="C520" s="74">
        <v>0.77</v>
      </c>
      <c r="D520" s="74">
        <v>0.02</v>
      </c>
    </row>
    <row r="521" spans="1:4" x14ac:dyDescent="0.25">
      <c r="A521" s="75">
        <v>44407</v>
      </c>
      <c r="B521" s="74">
        <v>0.85</v>
      </c>
      <c r="C521" s="74">
        <v>0.76</v>
      </c>
      <c r="D521" s="74">
        <v>0.02</v>
      </c>
    </row>
    <row r="522" spans="1:4" x14ac:dyDescent="0.25">
      <c r="A522" s="75">
        <v>44408</v>
      </c>
      <c r="B522" s="74">
        <v>0.83</v>
      </c>
      <c r="C522" s="74">
        <v>0.75</v>
      </c>
      <c r="D522" s="74">
        <v>0.02</v>
      </c>
    </row>
    <row r="523" spans="1:4" x14ac:dyDescent="0.25">
      <c r="A523" s="75">
        <v>44409</v>
      </c>
      <c r="B523" s="74">
        <v>0.77</v>
      </c>
      <c r="C523" s="74">
        <v>0.62</v>
      </c>
      <c r="D523" s="74">
        <v>0</v>
      </c>
    </row>
    <row r="524" spans="1:4" x14ac:dyDescent="0.25">
      <c r="A524" s="75">
        <v>44410</v>
      </c>
      <c r="B524" s="74">
        <v>0.77</v>
      </c>
      <c r="C524" s="74">
        <v>0.63</v>
      </c>
      <c r="D524" s="74">
        <v>0</v>
      </c>
    </row>
    <row r="525" spans="1:4" x14ac:dyDescent="0.25">
      <c r="A525" s="75">
        <v>44411</v>
      </c>
      <c r="B525" s="74">
        <v>0.77</v>
      </c>
      <c r="C525" s="74">
        <v>0.63</v>
      </c>
      <c r="D525" s="74">
        <v>0</v>
      </c>
    </row>
    <row r="526" spans="1:4" x14ac:dyDescent="0.25">
      <c r="A526" s="75">
        <v>44412</v>
      </c>
      <c r="B526" s="74">
        <v>0.77</v>
      </c>
      <c r="C526" s="74">
        <v>0.63</v>
      </c>
      <c r="D526" s="74">
        <v>0</v>
      </c>
    </row>
    <row r="527" spans="1:4" x14ac:dyDescent="0.25">
      <c r="A527" s="75">
        <v>44413</v>
      </c>
      <c r="B527" s="74">
        <v>0.77</v>
      </c>
      <c r="C527" s="74">
        <v>0.63</v>
      </c>
      <c r="D527" s="74">
        <v>0</v>
      </c>
    </row>
    <row r="528" spans="1:4" x14ac:dyDescent="0.25">
      <c r="A528" s="75">
        <v>44414</v>
      </c>
      <c r="B528" s="74">
        <v>0.77</v>
      </c>
      <c r="C528" s="74">
        <v>0.63</v>
      </c>
      <c r="D528" s="74">
        <v>0</v>
      </c>
    </row>
    <row r="529" spans="1:4" x14ac:dyDescent="0.25">
      <c r="A529" s="75">
        <v>44415</v>
      </c>
      <c r="B529" s="74">
        <v>0.77</v>
      </c>
      <c r="C529" s="74">
        <v>0.63</v>
      </c>
      <c r="D529" s="74">
        <v>0</v>
      </c>
    </row>
    <row r="530" spans="1:4" x14ac:dyDescent="0.25">
      <c r="A530" s="75">
        <v>44416</v>
      </c>
      <c r="B530" s="74">
        <v>0.77</v>
      </c>
      <c r="C530" s="74">
        <v>0.63</v>
      </c>
      <c r="D530" s="74">
        <v>0</v>
      </c>
    </row>
    <row r="531" spans="1:4" x14ac:dyDescent="0.25">
      <c r="A531" s="75">
        <v>44417</v>
      </c>
      <c r="B531" s="74">
        <v>0.77</v>
      </c>
      <c r="C531" s="74">
        <v>0.63</v>
      </c>
      <c r="D531" s="74">
        <v>0</v>
      </c>
    </row>
    <row r="532" spans="1:4" x14ac:dyDescent="0.25">
      <c r="A532" s="75">
        <v>44418</v>
      </c>
      <c r="B532" s="74">
        <v>0.77</v>
      </c>
      <c r="C532" s="74">
        <v>0.63</v>
      </c>
      <c r="D532" s="74">
        <v>0</v>
      </c>
    </row>
    <row r="533" spans="1:4" x14ac:dyDescent="0.25">
      <c r="A533" s="75">
        <v>44419</v>
      </c>
      <c r="B533" s="74">
        <v>0.77</v>
      </c>
      <c r="C533" s="74">
        <v>0.62</v>
      </c>
      <c r="D533" s="74">
        <v>0</v>
      </c>
    </row>
    <row r="534" spans="1:4" x14ac:dyDescent="0.25">
      <c r="A534" s="75">
        <v>44420</v>
      </c>
      <c r="B534" s="74">
        <v>0.77</v>
      </c>
      <c r="C534" s="74">
        <v>0.62</v>
      </c>
      <c r="D534" s="74">
        <v>0</v>
      </c>
    </row>
    <row r="535" spans="1:4" x14ac:dyDescent="0.25">
      <c r="A535" s="75">
        <v>44421</v>
      </c>
      <c r="B535" s="74">
        <v>0.77</v>
      </c>
      <c r="C535" s="74">
        <v>0.62</v>
      </c>
      <c r="D535" s="74">
        <v>0</v>
      </c>
    </row>
    <row r="536" spans="1:4" x14ac:dyDescent="0.25">
      <c r="A536" s="75">
        <v>44422</v>
      </c>
      <c r="B536" s="74">
        <v>0.77</v>
      </c>
      <c r="C536" s="74">
        <v>0.62</v>
      </c>
      <c r="D536" s="74">
        <v>0</v>
      </c>
    </row>
    <row r="537" spans="1:4" x14ac:dyDescent="0.25">
      <c r="A537" s="75">
        <v>44423</v>
      </c>
      <c r="B537" s="74">
        <v>0.77</v>
      </c>
      <c r="C537" s="74">
        <v>0.62</v>
      </c>
      <c r="D537" s="74">
        <v>0</v>
      </c>
    </row>
    <row r="538" spans="1:4" x14ac:dyDescent="0.25">
      <c r="A538" s="75">
        <v>44424</v>
      </c>
      <c r="B538" s="74">
        <v>0.76</v>
      </c>
      <c r="C538" s="74">
        <v>0.62</v>
      </c>
      <c r="D538" s="74">
        <v>0</v>
      </c>
    </row>
    <row r="539" spans="1:4" x14ac:dyDescent="0.25">
      <c r="A539" s="75">
        <v>44425</v>
      </c>
      <c r="B539" s="74">
        <v>0.76</v>
      </c>
      <c r="C539" s="74">
        <v>0.62</v>
      </c>
      <c r="D539" s="74">
        <v>0</v>
      </c>
    </row>
    <row r="540" spans="1:4" x14ac:dyDescent="0.25">
      <c r="A540" s="75">
        <v>44426</v>
      </c>
      <c r="B540" s="74">
        <v>0.76</v>
      </c>
      <c r="C540" s="74">
        <v>0.62</v>
      </c>
      <c r="D540" s="74">
        <v>0</v>
      </c>
    </row>
    <row r="541" spans="1:4" x14ac:dyDescent="0.25">
      <c r="A541" s="75">
        <v>44427</v>
      </c>
      <c r="B541" s="74">
        <v>0.76</v>
      </c>
      <c r="C541" s="74">
        <v>0.62</v>
      </c>
      <c r="D541" s="74">
        <v>0</v>
      </c>
    </row>
    <row r="542" spans="1:4" x14ac:dyDescent="0.25">
      <c r="A542" s="75">
        <v>44428</v>
      </c>
      <c r="B542" s="74">
        <v>0.76</v>
      </c>
      <c r="C542" s="74">
        <v>0.62</v>
      </c>
      <c r="D542" s="74">
        <v>0</v>
      </c>
    </row>
    <row r="543" spans="1:4" x14ac:dyDescent="0.25">
      <c r="A543" s="75">
        <v>44429</v>
      </c>
      <c r="B543" s="74">
        <v>0.76</v>
      </c>
      <c r="C543" s="74">
        <v>0.62</v>
      </c>
      <c r="D543" s="74">
        <v>0</v>
      </c>
    </row>
    <row r="544" spans="1:4" x14ac:dyDescent="0.25">
      <c r="A544" s="75">
        <v>44430</v>
      </c>
      <c r="B544" s="74">
        <v>0.76</v>
      </c>
      <c r="C544" s="74">
        <v>0.62</v>
      </c>
      <c r="D544" s="74">
        <v>0</v>
      </c>
    </row>
    <row r="545" spans="1:4" x14ac:dyDescent="0.25">
      <c r="A545" s="75">
        <v>44431</v>
      </c>
      <c r="B545" s="74">
        <v>0.76</v>
      </c>
      <c r="C545" s="74">
        <v>0.61</v>
      </c>
      <c r="D545" s="74">
        <v>0</v>
      </c>
    </row>
    <row r="546" spans="1:4" x14ac:dyDescent="0.25">
      <c r="A546" s="75">
        <v>44432</v>
      </c>
      <c r="B546" s="74">
        <v>0.76</v>
      </c>
      <c r="C546" s="74">
        <v>0.61</v>
      </c>
      <c r="D546" s="74">
        <v>0</v>
      </c>
    </row>
    <row r="547" spans="1:4" x14ac:dyDescent="0.25">
      <c r="A547" s="75">
        <v>44433</v>
      </c>
      <c r="B547" s="74">
        <v>0.76</v>
      </c>
      <c r="C547" s="74">
        <v>0.61</v>
      </c>
      <c r="D547" s="74">
        <v>0</v>
      </c>
    </row>
    <row r="548" spans="1:4" x14ac:dyDescent="0.25">
      <c r="A548" s="75">
        <v>44434</v>
      </c>
      <c r="B548" s="74">
        <v>0.75</v>
      </c>
      <c r="C548" s="74">
        <v>0.61</v>
      </c>
      <c r="D548" s="74">
        <v>0</v>
      </c>
    </row>
    <row r="549" spans="1:4" x14ac:dyDescent="0.25">
      <c r="A549" s="75">
        <v>44435</v>
      </c>
      <c r="B549" s="74">
        <v>0.75</v>
      </c>
      <c r="C549" s="74">
        <v>0.61</v>
      </c>
      <c r="D549" s="74">
        <v>0</v>
      </c>
    </row>
    <row r="550" spans="1:4" x14ac:dyDescent="0.25">
      <c r="A550" s="75">
        <v>44436</v>
      </c>
      <c r="B550" s="74">
        <v>0.75</v>
      </c>
      <c r="C550" s="74">
        <v>0.61</v>
      </c>
      <c r="D550" s="74">
        <v>0</v>
      </c>
    </row>
    <row r="551" spans="1:4" x14ac:dyDescent="0.25">
      <c r="A551" s="75">
        <v>44437</v>
      </c>
      <c r="B551" s="74">
        <v>0.74</v>
      </c>
      <c r="C551" s="74">
        <v>0.6</v>
      </c>
      <c r="D551" s="74">
        <v>0</v>
      </c>
    </row>
    <row r="552" spans="1:4" x14ac:dyDescent="0.25">
      <c r="A552" s="75">
        <v>44438</v>
      </c>
      <c r="B552" s="74">
        <v>0.74</v>
      </c>
      <c r="C552" s="74">
        <v>0.6</v>
      </c>
      <c r="D552" s="74">
        <v>0</v>
      </c>
    </row>
    <row r="553" spans="1:4" x14ac:dyDescent="0.25">
      <c r="A553" s="75">
        <v>44439</v>
      </c>
      <c r="B553" s="74">
        <v>0.73</v>
      </c>
      <c r="C553" s="74">
        <v>0.6</v>
      </c>
      <c r="D553" s="74">
        <v>0</v>
      </c>
    </row>
    <row r="554" spans="1:4" x14ac:dyDescent="0.25">
      <c r="A554" s="75"/>
      <c r="B554" s="74"/>
      <c r="C554" s="74"/>
      <c r="D554" s="74"/>
    </row>
    <row r="555" spans="1:4" x14ac:dyDescent="0.25">
      <c r="A555" s="77" t="s">
        <v>819</v>
      </c>
    </row>
  </sheetData>
  <pageMargins left="0.7" right="0.7" top="0.75" bottom="0.75" header="0.3" footer="0.3"/>
  <pageSetup paperSize="9" orientation="portrait" horizontalDpi="90" verticalDpi="9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5D29-9FA2-4768-97B0-792080516F4A}">
  <sheetPr>
    <tabColor theme="5"/>
  </sheetPr>
  <dimension ref="A1:H18"/>
  <sheetViews>
    <sheetView workbookViewId="0"/>
  </sheetViews>
  <sheetFormatPr defaultRowHeight="15" x14ac:dyDescent="0.25"/>
  <cols>
    <col min="1" max="1" width="23.875" customWidth="1"/>
    <col min="2" max="5" width="13.625" customWidth="1"/>
    <col min="7" max="7" width="12.125" bestFit="1" customWidth="1"/>
  </cols>
  <sheetData>
    <row r="1" spans="1:8" ht="20.25" thickBot="1" x14ac:dyDescent="0.3">
      <c r="A1" s="80" t="s">
        <v>344</v>
      </c>
    </row>
    <row r="2" spans="1:8" ht="16.5" thickTop="1" x14ac:dyDescent="0.25">
      <c r="A2" s="40"/>
    </row>
    <row r="3" spans="1:8" ht="63.6" customHeight="1" x14ac:dyDescent="0.25">
      <c r="A3" s="92" t="s">
        <v>371</v>
      </c>
      <c r="B3" s="37" t="s">
        <v>820</v>
      </c>
      <c r="C3" s="37" t="s">
        <v>821</v>
      </c>
      <c r="D3" s="37" t="s">
        <v>822</v>
      </c>
      <c r="E3" s="37" t="s">
        <v>823</v>
      </c>
    </row>
    <row r="4" spans="1:8" x14ac:dyDescent="0.25">
      <c r="A4" t="s">
        <v>98</v>
      </c>
      <c r="B4" s="64">
        <v>4.0999999999999996</v>
      </c>
      <c r="C4" s="64">
        <v>29</v>
      </c>
      <c r="D4" s="9">
        <v>2</v>
      </c>
      <c r="E4" s="9">
        <v>16</v>
      </c>
      <c r="G4" s="9"/>
      <c r="H4" s="9"/>
    </row>
    <row r="5" spans="1:8" x14ac:dyDescent="0.25">
      <c r="A5" t="s">
        <v>368</v>
      </c>
      <c r="B5" s="64">
        <v>42.6</v>
      </c>
      <c r="C5" s="64">
        <v>273.7</v>
      </c>
      <c r="D5" s="9">
        <v>1.3</v>
      </c>
      <c r="E5" s="9">
        <v>9.8000000000000007</v>
      </c>
      <c r="G5" s="9"/>
      <c r="H5" s="9"/>
    </row>
    <row r="6" spans="1:8" x14ac:dyDescent="0.25">
      <c r="A6" t="s">
        <v>383</v>
      </c>
      <c r="B6" s="64">
        <v>52.9</v>
      </c>
      <c r="C6" s="64">
        <v>147.9</v>
      </c>
      <c r="D6" s="9">
        <v>4.3</v>
      </c>
      <c r="E6" s="9">
        <v>16.2</v>
      </c>
      <c r="G6" s="9"/>
      <c r="H6" s="9"/>
    </row>
    <row r="7" spans="1:8" x14ac:dyDescent="0.25">
      <c r="A7" t="s">
        <v>369</v>
      </c>
      <c r="B7" s="64">
        <v>55.1</v>
      </c>
      <c r="C7" s="64">
        <v>343.4</v>
      </c>
      <c r="D7" s="9">
        <v>1.3</v>
      </c>
      <c r="E7" s="9">
        <v>9.5</v>
      </c>
      <c r="G7" s="9"/>
      <c r="H7" s="9"/>
    </row>
    <row r="8" spans="1:8" x14ac:dyDescent="0.25">
      <c r="A8" t="s">
        <v>106</v>
      </c>
      <c r="B8" s="64">
        <v>59.2</v>
      </c>
      <c r="C8" s="64">
        <v>395.9</v>
      </c>
      <c r="D8" s="9">
        <v>10.3</v>
      </c>
      <c r="E8" s="9">
        <v>79.2</v>
      </c>
      <c r="G8" s="9"/>
      <c r="H8" s="9"/>
    </row>
    <row r="9" spans="1:8" x14ac:dyDescent="0.25">
      <c r="A9" t="s">
        <v>376</v>
      </c>
      <c r="B9" s="64">
        <v>62.5</v>
      </c>
      <c r="C9" s="64">
        <v>242</v>
      </c>
      <c r="D9" s="9">
        <v>11.4</v>
      </c>
      <c r="E9" s="9">
        <v>55.5</v>
      </c>
      <c r="G9" s="9"/>
      <c r="H9" s="9"/>
    </row>
    <row r="10" spans="1:8" x14ac:dyDescent="0.25">
      <c r="A10" t="s">
        <v>100</v>
      </c>
      <c r="B10" s="64">
        <v>100.7</v>
      </c>
      <c r="C10" s="64">
        <v>622.9</v>
      </c>
      <c r="D10" s="9">
        <v>7.8</v>
      </c>
      <c r="E10" s="9">
        <v>55.8</v>
      </c>
      <c r="G10" s="9"/>
      <c r="H10" s="9"/>
    </row>
    <row r="11" spans="1:8" x14ac:dyDescent="0.25">
      <c r="A11" t="s">
        <v>375</v>
      </c>
      <c r="B11" s="64">
        <v>104</v>
      </c>
      <c r="C11" s="64">
        <v>287.3</v>
      </c>
      <c r="D11" s="9">
        <v>7.6</v>
      </c>
      <c r="E11" s="9">
        <v>28.5</v>
      </c>
      <c r="G11" s="9"/>
      <c r="H11" s="9"/>
    </row>
    <row r="12" spans="1:8" x14ac:dyDescent="0.25">
      <c r="A12" t="s">
        <v>384</v>
      </c>
      <c r="B12" s="64">
        <v>126.1</v>
      </c>
      <c r="C12" s="64">
        <v>456.5</v>
      </c>
      <c r="D12" s="9">
        <v>5.6</v>
      </c>
      <c r="E12" s="9">
        <v>25.8</v>
      </c>
      <c r="G12" s="9"/>
      <c r="H12" s="9"/>
    </row>
    <row r="13" spans="1:8" x14ac:dyDescent="0.25">
      <c r="A13" t="s">
        <v>99</v>
      </c>
      <c r="B13" s="64">
        <v>134.69999999999999</v>
      </c>
      <c r="C13" s="64">
        <v>776.3</v>
      </c>
      <c r="D13" s="9">
        <v>5.7</v>
      </c>
      <c r="E13" s="9">
        <v>38.5</v>
      </c>
      <c r="G13" s="9"/>
      <c r="H13" s="9"/>
    </row>
    <row r="14" spans="1:8" x14ac:dyDescent="0.25">
      <c r="A14" t="s">
        <v>367</v>
      </c>
      <c r="B14" s="64">
        <v>138.30000000000001</v>
      </c>
      <c r="C14" s="64">
        <v>681.2</v>
      </c>
      <c r="D14" s="9">
        <v>5</v>
      </c>
      <c r="E14" s="9">
        <v>29.9</v>
      </c>
      <c r="G14" s="9"/>
      <c r="H14" s="9"/>
    </row>
    <row r="15" spans="1:8" x14ac:dyDescent="0.25">
      <c r="A15" t="s">
        <v>104</v>
      </c>
      <c r="B15" s="64">
        <v>193.8</v>
      </c>
      <c r="C15" s="64">
        <v>1453.6</v>
      </c>
      <c r="D15" s="9">
        <v>9.5</v>
      </c>
      <c r="E15" s="9">
        <v>80.8</v>
      </c>
      <c r="G15" s="9"/>
      <c r="H15" s="9"/>
    </row>
    <row r="16" spans="1:8" x14ac:dyDescent="0.25">
      <c r="A16" t="s">
        <v>366</v>
      </c>
      <c r="B16" s="64">
        <v>195</v>
      </c>
      <c r="C16" s="64">
        <v>1656.2</v>
      </c>
      <c r="D16" s="9">
        <v>4.3</v>
      </c>
      <c r="E16" s="9">
        <v>41</v>
      </c>
      <c r="G16" s="9"/>
      <c r="H16" s="9"/>
    </row>
    <row r="17" spans="1:8" x14ac:dyDescent="0.25">
      <c r="B17" s="64"/>
      <c r="C17" s="64"/>
      <c r="D17" s="9"/>
      <c r="E17" s="9"/>
      <c r="G17" s="9"/>
      <c r="H17" s="9"/>
    </row>
    <row r="18" spans="1:8" x14ac:dyDescent="0.25">
      <c r="A18" s="77" t="s">
        <v>824</v>
      </c>
    </row>
  </sheetData>
  <pageMargins left="0.7" right="0.7" top="0.75" bottom="0.75" header="0.3" footer="0.3"/>
  <pageSetup paperSize="9" orientation="portrait" horizontalDpi="90" verticalDpi="9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2E22B-418E-4DA6-B30C-DBACB371FCF2}">
  <sheetPr>
    <tabColor theme="5"/>
  </sheetPr>
  <dimension ref="A1:J532"/>
  <sheetViews>
    <sheetView workbookViewId="0"/>
  </sheetViews>
  <sheetFormatPr defaultRowHeight="15" x14ac:dyDescent="0.25"/>
  <cols>
    <col min="1" max="1" width="16.625" bestFit="1" customWidth="1"/>
  </cols>
  <sheetData>
    <row r="1" spans="1:10" ht="20.25" thickBot="1" x14ac:dyDescent="0.3">
      <c r="A1" s="80" t="s">
        <v>345</v>
      </c>
    </row>
    <row r="2" spans="1:10" ht="16.5" thickTop="1" x14ac:dyDescent="0.25">
      <c r="A2" s="40"/>
    </row>
    <row r="3" spans="1:10" ht="45" x14ac:dyDescent="0.25">
      <c r="A3" s="61" t="s">
        <v>359</v>
      </c>
      <c r="B3" s="37" t="s">
        <v>825</v>
      </c>
      <c r="C3" s="37" t="s">
        <v>826</v>
      </c>
      <c r="D3" s="37" t="s">
        <v>827</v>
      </c>
      <c r="E3" s="37" t="s">
        <v>828</v>
      </c>
      <c r="F3" s="37" t="s">
        <v>829</v>
      </c>
      <c r="G3" s="37" t="s">
        <v>830</v>
      </c>
      <c r="H3" s="37" t="s">
        <v>831</v>
      </c>
      <c r="I3" s="37" t="s">
        <v>832</v>
      </c>
      <c r="J3" s="37" t="s">
        <v>833</v>
      </c>
    </row>
    <row r="4" spans="1:10" x14ac:dyDescent="0.25">
      <c r="A4" s="75">
        <v>43913</v>
      </c>
      <c r="G4" s="11">
        <v>1.22</v>
      </c>
      <c r="H4" s="11">
        <v>1.01</v>
      </c>
      <c r="I4" s="11">
        <v>0.68</v>
      </c>
      <c r="J4" s="11">
        <v>1.89</v>
      </c>
    </row>
    <row r="5" spans="1:10" x14ac:dyDescent="0.25">
      <c r="A5" s="75">
        <v>43914</v>
      </c>
      <c r="G5" s="11">
        <v>1.38</v>
      </c>
      <c r="H5" s="11">
        <v>1.2</v>
      </c>
      <c r="I5" s="11">
        <v>0.82</v>
      </c>
      <c r="J5" s="11">
        <v>2.2799999999999998</v>
      </c>
    </row>
    <row r="6" spans="1:10" x14ac:dyDescent="0.25">
      <c r="A6" s="75">
        <v>43915</v>
      </c>
      <c r="G6" s="11">
        <v>1.43</v>
      </c>
      <c r="H6" s="11">
        <v>1.3</v>
      </c>
      <c r="I6" s="11">
        <v>0.93</v>
      </c>
      <c r="J6" s="11">
        <v>2.38</v>
      </c>
    </row>
    <row r="7" spans="1:10" x14ac:dyDescent="0.25">
      <c r="A7" s="75">
        <v>43916</v>
      </c>
      <c r="G7" s="11">
        <v>1.45</v>
      </c>
      <c r="H7" s="11">
        <v>1.34</v>
      </c>
      <c r="I7" s="11">
        <v>0.96</v>
      </c>
      <c r="J7" s="11">
        <v>2.41</v>
      </c>
    </row>
    <row r="8" spans="1:10" x14ac:dyDescent="0.25">
      <c r="A8" s="75">
        <v>43917</v>
      </c>
      <c r="G8" s="11">
        <v>1.48</v>
      </c>
      <c r="H8" s="11">
        <v>1.38</v>
      </c>
      <c r="I8" s="11">
        <v>0.99</v>
      </c>
      <c r="J8" s="11">
        <v>2.48</v>
      </c>
    </row>
    <row r="9" spans="1:10" x14ac:dyDescent="0.25">
      <c r="A9" s="75">
        <v>43918</v>
      </c>
      <c r="G9" s="11">
        <v>1.51</v>
      </c>
      <c r="H9" s="11">
        <v>1.41</v>
      </c>
      <c r="I9" s="11">
        <v>1</v>
      </c>
      <c r="J9" s="11">
        <v>2.4900000000000002</v>
      </c>
    </row>
    <row r="10" spans="1:10" x14ac:dyDescent="0.25">
      <c r="A10" s="75">
        <v>43919</v>
      </c>
      <c r="G10" s="11">
        <v>1.52</v>
      </c>
      <c r="H10" s="11">
        <v>1.42</v>
      </c>
      <c r="I10" s="11">
        <v>1.01</v>
      </c>
      <c r="J10" s="11">
        <v>2.52</v>
      </c>
    </row>
    <row r="11" spans="1:10" x14ac:dyDescent="0.25">
      <c r="A11" s="75">
        <v>43920</v>
      </c>
      <c r="G11" s="11">
        <v>1.59</v>
      </c>
      <c r="H11" s="11">
        <v>1.53</v>
      </c>
      <c r="I11" s="11">
        <v>1.0900000000000001</v>
      </c>
      <c r="J11" s="11">
        <v>2.62</v>
      </c>
    </row>
    <row r="12" spans="1:10" x14ac:dyDescent="0.25">
      <c r="A12" s="75">
        <v>43921</v>
      </c>
      <c r="G12" s="11">
        <v>1.6</v>
      </c>
      <c r="H12" s="11">
        <v>1.54</v>
      </c>
      <c r="I12" s="11">
        <v>1.1000000000000001</v>
      </c>
      <c r="J12" s="11">
        <v>2.6</v>
      </c>
    </row>
    <row r="13" spans="1:10" x14ac:dyDescent="0.25">
      <c r="A13" s="75">
        <v>43922</v>
      </c>
      <c r="G13" s="11">
        <v>1.95</v>
      </c>
      <c r="H13" s="11">
        <v>1.9</v>
      </c>
      <c r="I13" s="11">
        <v>1.4</v>
      </c>
      <c r="J13" s="11">
        <v>3.2</v>
      </c>
    </row>
    <row r="14" spans="1:10" x14ac:dyDescent="0.25">
      <c r="A14" s="75">
        <v>43923</v>
      </c>
      <c r="G14" s="11">
        <v>1.96</v>
      </c>
      <c r="H14" s="11">
        <v>1.9</v>
      </c>
      <c r="I14" s="11">
        <v>1.4</v>
      </c>
      <c r="J14" s="11">
        <v>3.21</v>
      </c>
    </row>
    <row r="15" spans="1:10" x14ac:dyDescent="0.25">
      <c r="A15" s="75">
        <v>43924</v>
      </c>
      <c r="G15" s="11">
        <v>1.97</v>
      </c>
      <c r="H15" s="11">
        <v>1.92</v>
      </c>
      <c r="I15" s="11">
        <v>1.41</v>
      </c>
      <c r="J15" s="11">
        <v>3.22</v>
      </c>
    </row>
    <row r="16" spans="1:10" x14ac:dyDescent="0.25">
      <c r="A16" s="75">
        <v>43925</v>
      </c>
      <c r="G16" s="11">
        <v>1.97</v>
      </c>
      <c r="H16" s="11">
        <v>1.92</v>
      </c>
      <c r="I16" s="11">
        <v>1.41</v>
      </c>
      <c r="J16" s="11">
        <v>3.22</v>
      </c>
    </row>
    <row r="17" spans="1:10" x14ac:dyDescent="0.25">
      <c r="A17" s="75">
        <v>43926</v>
      </c>
      <c r="G17" s="11">
        <v>1.97</v>
      </c>
      <c r="H17" s="11">
        <v>1.92</v>
      </c>
      <c r="I17" s="11">
        <v>1.41</v>
      </c>
      <c r="J17" s="11">
        <v>3.22</v>
      </c>
    </row>
    <row r="18" spans="1:10" x14ac:dyDescent="0.25">
      <c r="A18" s="75">
        <v>43927</v>
      </c>
      <c r="G18" s="11">
        <v>2.0099999999999998</v>
      </c>
      <c r="H18" s="11">
        <v>1.96</v>
      </c>
      <c r="I18" s="11">
        <v>1.43</v>
      </c>
      <c r="J18" s="11">
        <v>3.3</v>
      </c>
    </row>
    <row r="19" spans="1:10" x14ac:dyDescent="0.25">
      <c r="A19" s="75">
        <v>43928</v>
      </c>
      <c r="G19" s="11">
        <v>2.0099999999999998</v>
      </c>
      <c r="H19" s="11">
        <v>1.96</v>
      </c>
      <c r="I19" s="11">
        <v>1.43</v>
      </c>
      <c r="J19" s="11">
        <v>3.3</v>
      </c>
    </row>
    <row r="20" spans="1:10" x14ac:dyDescent="0.25">
      <c r="A20" s="75">
        <v>43929</v>
      </c>
      <c r="G20" s="11">
        <v>2.0099999999999998</v>
      </c>
      <c r="H20" s="11">
        <v>1.96</v>
      </c>
      <c r="I20" s="11">
        <v>1.43</v>
      </c>
      <c r="J20" s="11">
        <v>3.31</v>
      </c>
    </row>
    <row r="21" spans="1:10" x14ac:dyDescent="0.25">
      <c r="A21" s="75">
        <v>43930</v>
      </c>
      <c r="G21" s="11">
        <v>2.0099999999999998</v>
      </c>
      <c r="H21" s="11">
        <v>1.97</v>
      </c>
      <c r="I21" s="11">
        <v>1.44</v>
      </c>
      <c r="J21" s="11">
        <v>3.31</v>
      </c>
    </row>
    <row r="22" spans="1:10" x14ac:dyDescent="0.25">
      <c r="A22" s="75">
        <v>43931</v>
      </c>
      <c r="G22" s="11">
        <v>2.02</v>
      </c>
      <c r="H22" s="11">
        <v>1.97</v>
      </c>
      <c r="I22" s="11">
        <v>1.44</v>
      </c>
      <c r="J22" s="11">
        <v>3.31</v>
      </c>
    </row>
    <row r="23" spans="1:10" x14ac:dyDescent="0.25">
      <c r="A23" s="75">
        <v>43932</v>
      </c>
      <c r="G23" s="11">
        <v>2.02</v>
      </c>
      <c r="H23" s="11">
        <v>1.97</v>
      </c>
      <c r="I23" s="11">
        <v>1.43</v>
      </c>
      <c r="J23" s="11">
        <v>3.31</v>
      </c>
    </row>
    <row r="24" spans="1:10" x14ac:dyDescent="0.25">
      <c r="A24" s="75">
        <v>43933</v>
      </c>
      <c r="G24" s="11">
        <v>2.02</v>
      </c>
      <c r="H24" s="11">
        <v>1.96</v>
      </c>
      <c r="I24" s="11">
        <v>1.43</v>
      </c>
      <c r="J24" s="11">
        <v>3.31</v>
      </c>
    </row>
    <row r="25" spans="1:10" x14ac:dyDescent="0.25">
      <c r="A25" s="75">
        <v>43934</v>
      </c>
      <c r="G25" s="11">
        <v>2.02</v>
      </c>
      <c r="H25" s="11">
        <v>1.98</v>
      </c>
      <c r="I25" s="11">
        <v>1.44</v>
      </c>
      <c r="J25" s="11">
        <v>3.31</v>
      </c>
    </row>
    <row r="26" spans="1:10" x14ac:dyDescent="0.25">
      <c r="A26" s="75">
        <v>43935</v>
      </c>
      <c r="G26" s="11">
        <v>2.02</v>
      </c>
      <c r="H26" s="11">
        <v>1.98</v>
      </c>
      <c r="I26" s="11">
        <v>1.45</v>
      </c>
      <c r="J26" s="11">
        <v>3.32</v>
      </c>
    </row>
    <row r="27" spans="1:10" x14ac:dyDescent="0.25">
      <c r="A27" s="75">
        <v>43936</v>
      </c>
      <c r="G27" s="11">
        <v>2.02</v>
      </c>
      <c r="H27" s="11">
        <v>1.98</v>
      </c>
      <c r="I27" s="11">
        <v>1.45</v>
      </c>
      <c r="J27" s="11">
        <v>3.32</v>
      </c>
    </row>
    <row r="28" spans="1:10" x14ac:dyDescent="0.25">
      <c r="A28" s="75">
        <v>43937</v>
      </c>
      <c r="G28" s="11">
        <v>2.02</v>
      </c>
      <c r="H28" s="11">
        <v>1.98</v>
      </c>
      <c r="I28" s="11">
        <v>1.45</v>
      </c>
      <c r="J28" s="11">
        <v>3.33</v>
      </c>
    </row>
    <row r="29" spans="1:10" x14ac:dyDescent="0.25">
      <c r="A29" s="75">
        <v>43938</v>
      </c>
      <c r="G29" s="11">
        <v>2.02</v>
      </c>
      <c r="H29" s="11">
        <v>1.98</v>
      </c>
      <c r="I29" s="11">
        <v>1.45</v>
      </c>
      <c r="J29" s="11">
        <v>3.33</v>
      </c>
    </row>
    <row r="30" spans="1:10" x14ac:dyDescent="0.25">
      <c r="A30" s="75">
        <v>43939</v>
      </c>
      <c r="G30" s="11">
        <v>2.0099999999999998</v>
      </c>
      <c r="H30" s="11">
        <v>1.95</v>
      </c>
      <c r="I30" s="11">
        <v>1.44</v>
      </c>
      <c r="J30" s="11">
        <v>3.32</v>
      </c>
    </row>
    <row r="31" spans="1:10" x14ac:dyDescent="0.25">
      <c r="A31" s="75">
        <v>43940</v>
      </c>
      <c r="G31" s="11">
        <v>2</v>
      </c>
      <c r="H31" s="11">
        <v>1.95</v>
      </c>
      <c r="I31" s="11">
        <v>1.44</v>
      </c>
      <c r="J31" s="11">
        <v>3.32</v>
      </c>
    </row>
    <row r="32" spans="1:10" x14ac:dyDescent="0.25">
      <c r="A32" s="75">
        <v>43941</v>
      </c>
      <c r="G32" s="11">
        <v>2.02</v>
      </c>
      <c r="H32" s="11">
        <v>1.97</v>
      </c>
      <c r="I32" s="11">
        <v>1.45</v>
      </c>
      <c r="J32" s="11">
        <v>3.35</v>
      </c>
    </row>
    <row r="33" spans="1:10" x14ac:dyDescent="0.25">
      <c r="A33" s="75">
        <v>43942</v>
      </c>
      <c r="G33" s="11">
        <v>2.02</v>
      </c>
      <c r="H33" s="11">
        <v>1.97</v>
      </c>
      <c r="I33" s="11">
        <v>1.46</v>
      </c>
      <c r="J33" s="11">
        <v>3.35</v>
      </c>
    </row>
    <row r="34" spans="1:10" x14ac:dyDescent="0.25">
      <c r="A34" s="75">
        <v>43943</v>
      </c>
      <c r="G34" s="11">
        <v>2.02</v>
      </c>
      <c r="H34" s="11">
        <v>1.97</v>
      </c>
      <c r="I34" s="11">
        <v>1.46</v>
      </c>
      <c r="J34" s="11">
        <v>3.35</v>
      </c>
    </row>
    <row r="35" spans="1:10" x14ac:dyDescent="0.25">
      <c r="A35" s="75">
        <v>43944</v>
      </c>
      <c r="G35" s="11">
        <v>2.02</v>
      </c>
      <c r="H35" s="11">
        <v>1.97</v>
      </c>
      <c r="I35" s="11">
        <v>1.46</v>
      </c>
      <c r="J35" s="11">
        <v>3.35</v>
      </c>
    </row>
    <row r="36" spans="1:10" x14ac:dyDescent="0.25">
      <c r="A36" s="75">
        <v>43945</v>
      </c>
      <c r="G36" s="11">
        <v>2.02</v>
      </c>
      <c r="H36" s="11">
        <v>1.98</v>
      </c>
      <c r="I36" s="11">
        <v>1.46</v>
      </c>
      <c r="J36" s="11">
        <v>3.35</v>
      </c>
    </row>
    <row r="37" spans="1:10" x14ac:dyDescent="0.25">
      <c r="A37" s="75">
        <v>43946</v>
      </c>
      <c r="G37" s="11">
        <v>2</v>
      </c>
      <c r="H37" s="11">
        <v>1.94</v>
      </c>
      <c r="I37" s="11">
        <v>1.44</v>
      </c>
      <c r="J37" s="11">
        <v>3.35</v>
      </c>
    </row>
    <row r="38" spans="1:10" x14ac:dyDescent="0.25">
      <c r="A38" s="75">
        <v>43947</v>
      </c>
      <c r="G38" s="11">
        <v>2</v>
      </c>
      <c r="H38" s="11">
        <v>1.94</v>
      </c>
      <c r="I38" s="11">
        <v>1.44</v>
      </c>
      <c r="J38" s="11">
        <v>3.35</v>
      </c>
    </row>
    <row r="39" spans="1:10" x14ac:dyDescent="0.25">
      <c r="A39" s="75">
        <v>43948</v>
      </c>
      <c r="G39" s="11">
        <v>2.0099999999999998</v>
      </c>
      <c r="H39" s="11">
        <v>1.96</v>
      </c>
      <c r="I39" s="11">
        <v>1.45</v>
      </c>
      <c r="J39" s="11">
        <v>3.36</v>
      </c>
    </row>
    <row r="40" spans="1:10" x14ac:dyDescent="0.25">
      <c r="A40" s="75">
        <v>43949</v>
      </c>
      <c r="G40" s="11">
        <v>2.0099999999999998</v>
      </c>
      <c r="H40" s="11">
        <v>1.96</v>
      </c>
      <c r="I40" s="11">
        <v>1.45</v>
      </c>
      <c r="J40" s="11">
        <v>3.36</v>
      </c>
    </row>
    <row r="41" spans="1:10" x14ac:dyDescent="0.25">
      <c r="A41" s="75">
        <v>43950</v>
      </c>
      <c r="G41" s="11">
        <v>2.0099999999999998</v>
      </c>
      <c r="H41" s="11">
        <v>1.96</v>
      </c>
      <c r="I41" s="11">
        <v>1.45</v>
      </c>
      <c r="J41" s="11">
        <v>3.36</v>
      </c>
    </row>
    <row r="42" spans="1:10" x14ac:dyDescent="0.25">
      <c r="A42" s="75">
        <v>43951</v>
      </c>
      <c r="G42" s="11">
        <v>2.0099999999999998</v>
      </c>
      <c r="H42" s="11">
        <v>1.96</v>
      </c>
      <c r="I42" s="11">
        <v>1.45</v>
      </c>
      <c r="J42" s="11">
        <v>3.36</v>
      </c>
    </row>
    <row r="43" spans="1:10" x14ac:dyDescent="0.25">
      <c r="A43" s="75">
        <v>43952</v>
      </c>
      <c r="G43" s="11">
        <v>1.98</v>
      </c>
      <c r="H43" s="11">
        <v>1.97</v>
      </c>
      <c r="I43" s="11">
        <v>1.48</v>
      </c>
      <c r="J43" s="11">
        <v>3.42</v>
      </c>
    </row>
    <row r="44" spans="1:10" x14ac:dyDescent="0.25">
      <c r="A44" s="75">
        <v>43953</v>
      </c>
      <c r="G44" s="11">
        <v>1.96</v>
      </c>
      <c r="H44" s="11">
        <v>1.94</v>
      </c>
      <c r="I44" s="11">
        <v>1.47</v>
      </c>
      <c r="J44" s="11">
        <v>3.41</v>
      </c>
    </row>
    <row r="45" spans="1:10" x14ac:dyDescent="0.25">
      <c r="A45" s="75">
        <v>43954</v>
      </c>
      <c r="G45" s="11">
        <v>1.96</v>
      </c>
      <c r="H45" s="11">
        <v>1.94</v>
      </c>
      <c r="I45" s="11">
        <v>1.47</v>
      </c>
      <c r="J45" s="11">
        <v>3.43</v>
      </c>
    </row>
    <row r="46" spans="1:10" x14ac:dyDescent="0.25">
      <c r="A46" s="75">
        <v>43955</v>
      </c>
      <c r="G46" s="11">
        <v>1.97</v>
      </c>
      <c r="H46" s="11">
        <v>1.96</v>
      </c>
      <c r="I46" s="11">
        <v>1.48</v>
      </c>
      <c r="J46" s="11">
        <v>3.45</v>
      </c>
    </row>
    <row r="47" spans="1:10" x14ac:dyDescent="0.25">
      <c r="A47" s="75">
        <v>43956</v>
      </c>
      <c r="G47" s="11">
        <v>1.97</v>
      </c>
      <c r="H47" s="11">
        <v>1.96</v>
      </c>
      <c r="I47" s="11">
        <v>1.48</v>
      </c>
      <c r="J47" s="11">
        <v>3.45</v>
      </c>
    </row>
    <row r="48" spans="1:10" x14ac:dyDescent="0.25">
      <c r="A48" s="75">
        <v>43957</v>
      </c>
      <c r="G48" s="11">
        <v>1.97</v>
      </c>
      <c r="H48" s="11">
        <v>1.96</v>
      </c>
      <c r="I48" s="11">
        <v>1.48</v>
      </c>
      <c r="J48" s="11">
        <v>3.45</v>
      </c>
    </row>
    <row r="49" spans="1:10" x14ac:dyDescent="0.25">
      <c r="A49" s="75">
        <v>43958</v>
      </c>
      <c r="G49" s="11">
        <v>1.97</v>
      </c>
      <c r="H49" s="11">
        <v>1.96</v>
      </c>
      <c r="I49" s="11">
        <v>1.48</v>
      </c>
      <c r="J49" s="11">
        <v>3.45</v>
      </c>
    </row>
    <row r="50" spans="1:10" x14ac:dyDescent="0.25">
      <c r="A50" s="75">
        <v>43959</v>
      </c>
      <c r="G50" s="11">
        <v>1.97</v>
      </c>
      <c r="H50" s="11">
        <v>1.96</v>
      </c>
      <c r="I50" s="11">
        <v>1.48</v>
      </c>
      <c r="J50" s="11">
        <v>3.45</v>
      </c>
    </row>
    <row r="51" spans="1:10" x14ac:dyDescent="0.25">
      <c r="A51" s="75">
        <v>43960</v>
      </c>
      <c r="G51" s="11">
        <v>1.96</v>
      </c>
      <c r="H51" s="11">
        <v>1.93</v>
      </c>
      <c r="I51" s="11">
        <v>1.47</v>
      </c>
      <c r="J51" s="11">
        <v>3.44</v>
      </c>
    </row>
    <row r="52" spans="1:10" x14ac:dyDescent="0.25">
      <c r="A52" s="75">
        <v>43961</v>
      </c>
      <c r="G52" s="11">
        <v>1.95</v>
      </c>
      <c r="H52" s="11">
        <v>1.93</v>
      </c>
      <c r="I52" s="11">
        <v>1.46</v>
      </c>
      <c r="J52" s="11">
        <v>3.44</v>
      </c>
    </row>
    <row r="53" spans="1:10" x14ac:dyDescent="0.25">
      <c r="A53" s="75">
        <v>43962</v>
      </c>
      <c r="G53" s="11">
        <v>1.96</v>
      </c>
      <c r="H53" s="11">
        <v>1.94</v>
      </c>
      <c r="I53" s="11">
        <v>1.47</v>
      </c>
      <c r="J53" s="11">
        <v>3.45</v>
      </c>
    </row>
    <row r="54" spans="1:10" x14ac:dyDescent="0.25">
      <c r="A54" s="75">
        <v>43963</v>
      </c>
      <c r="G54" s="11">
        <v>1.95</v>
      </c>
      <c r="H54" s="11">
        <v>1.94</v>
      </c>
      <c r="I54" s="11">
        <v>1.47</v>
      </c>
      <c r="J54" s="11">
        <v>3.44</v>
      </c>
    </row>
    <row r="55" spans="1:10" x14ac:dyDescent="0.25">
      <c r="A55" s="75">
        <v>43964</v>
      </c>
      <c r="G55" s="11">
        <v>1.95</v>
      </c>
      <c r="H55" s="11">
        <v>1.94</v>
      </c>
      <c r="I55" s="11">
        <v>1.47</v>
      </c>
      <c r="J55" s="11">
        <v>3.44</v>
      </c>
    </row>
    <row r="56" spans="1:10" x14ac:dyDescent="0.25">
      <c r="A56" s="75">
        <v>43965</v>
      </c>
      <c r="G56" s="11">
        <v>1.95</v>
      </c>
      <c r="H56" s="11">
        <v>1.94</v>
      </c>
      <c r="I56" s="11">
        <v>1.47</v>
      </c>
      <c r="J56" s="11">
        <v>3.45</v>
      </c>
    </row>
    <row r="57" spans="1:10" x14ac:dyDescent="0.25">
      <c r="A57" s="75">
        <v>43966</v>
      </c>
      <c r="G57" s="11">
        <v>1.95</v>
      </c>
      <c r="H57" s="11">
        <v>1.94</v>
      </c>
      <c r="I57" s="11">
        <v>1.47</v>
      </c>
      <c r="J57" s="11">
        <v>3.44</v>
      </c>
    </row>
    <row r="58" spans="1:10" x14ac:dyDescent="0.25">
      <c r="A58" s="75">
        <v>43967</v>
      </c>
      <c r="G58" s="11">
        <v>1.93</v>
      </c>
      <c r="H58" s="11">
        <v>1.92</v>
      </c>
      <c r="I58" s="11">
        <v>1.46</v>
      </c>
      <c r="J58" s="11">
        <v>3.44</v>
      </c>
    </row>
    <row r="59" spans="1:10" x14ac:dyDescent="0.25">
      <c r="A59" s="75">
        <v>43968</v>
      </c>
      <c r="G59" s="11">
        <v>1.93</v>
      </c>
      <c r="H59" s="11">
        <v>1.92</v>
      </c>
      <c r="I59" s="11">
        <v>1.45</v>
      </c>
      <c r="J59" s="11">
        <v>3.43</v>
      </c>
    </row>
    <row r="60" spans="1:10" x14ac:dyDescent="0.25">
      <c r="A60" s="75">
        <v>43969</v>
      </c>
      <c r="G60" s="11">
        <v>1.93</v>
      </c>
      <c r="H60" s="11">
        <v>1.92</v>
      </c>
      <c r="I60" s="11">
        <v>1.46</v>
      </c>
      <c r="J60" s="11">
        <v>3.43</v>
      </c>
    </row>
    <row r="61" spans="1:10" x14ac:dyDescent="0.25">
      <c r="A61" s="75">
        <v>43970</v>
      </c>
      <c r="G61" s="11">
        <v>1.93</v>
      </c>
      <c r="H61" s="11">
        <v>1.92</v>
      </c>
      <c r="I61" s="11">
        <v>1.46</v>
      </c>
      <c r="J61" s="11">
        <v>3.43</v>
      </c>
    </row>
    <row r="62" spans="1:10" x14ac:dyDescent="0.25">
      <c r="A62" s="75">
        <v>43971</v>
      </c>
      <c r="G62" s="11">
        <v>1.92</v>
      </c>
      <c r="H62" s="11">
        <v>1.92</v>
      </c>
      <c r="I62" s="11">
        <v>1.46</v>
      </c>
      <c r="J62" s="11">
        <v>3.43</v>
      </c>
    </row>
    <row r="63" spans="1:10" x14ac:dyDescent="0.25">
      <c r="A63" s="75">
        <v>43972</v>
      </c>
      <c r="G63" s="11">
        <v>1.92</v>
      </c>
      <c r="H63" s="11">
        <v>1.92</v>
      </c>
      <c r="I63" s="11">
        <v>1.46</v>
      </c>
      <c r="J63" s="11">
        <v>3.43</v>
      </c>
    </row>
    <row r="64" spans="1:10" x14ac:dyDescent="0.25">
      <c r="A64" s="75">
        <v>43973</v>
      </c>
      <c r="G64" s="11">
        <v>1.92</v>
      </c>
      <c r="H64" s="11">
        <v>1.92</v>
      </c>
      <c r="I64" s="11">
        <v>1.45</v>
      </c>
      <c r="J64" s="11">
        <v>3.42</v>
      </c>
    </row>
    <row r="65" spans="1:10" x14ac:dyDescent="0.25">
      <c r="A65" s="75">
        <v>43974</v>
      </c>
      <c r="G65" s="11">
        <v>1.9</v>
      </c>
      <c r="H65" s="11">
        <v>1.89</v>
      </c>
      <c r="I65" s="11">
        <v>1.44</v>
      </c>
      <c r="J65" s="11">
        <v>3.41</v>
      </c>
    </row>
    <row r="66" spans="1:10" x14ac:dyDescent="0.25">
      <c r="A66" s="75">
        <v>43975</v>
      </c>
      <c r="G66" s="11">
        <v>1.9</v>
      </c>
      <c r="H66" s="11">
        <v>1.89</v>
      </c>
      <c r="I66" s="11">
        <v>1.44</v>
      </c>
      <c r="J66" s="11">
        <v>3.41</v>
      </c>
    </row>
    <row r="67" spans="1:10" x14ac:dyDescent="0.25">
      <c r="A67" s="75">
        <v>43976</v>
      </c>
      <c r="G67" s="11">
        <v>1.9</v>
      </c>
      <c r="H67" s="11">
        <v>1.89</v>
      </c>
      <c r="I67" s="11">
        <v>1.44</v>
      </c>
      <c r="J67" s="11">
        <v>3.42</v>
      </c>
    </row>
    <row r="68" spans="1:10" x14ac:dyDescent="0.25">
      <c r="A68" s="75">
        <v>43977</v>
      </c>
      <c r="G68" s="11">
        <v>1.89</v>
      </c>
      <c r="H68" s="11">
        <v>1.89</v>
      </c>
      <c r="I68" s="11">
        <v>1.44</v>
      </c>
      <c r="J68" s="11">
        <v>3.41</v>
      </c>
    </row>
    <row r="69" spans="1:10" x14ac:dyDescent="0.25">
      <c r="A69" s="75">
        <v>43978</v>
      </c>
      <c r="G69" s="11">
        <v>1.89</v>
      </c>
      <c r="H69" s="11">
        <v>1.89</v>
      </c>
      <c r="I69" s="11">
        <v>1.44</v>
      </c>
      <c r="J69" s="11">
        <v>3.41</v>
      </c>
    </row>
    <row r="70" spans="1:10" x14ac:dyDescent="0.25">
      <c r="A70" s="75">
        <v>43979</v>
      </c>
      <c r="G70" s="11">
        <v>1.89</v>
      </c>
      <c r="H70" s="11">
        <v>1.88</v>
      </c>
      <c r="I70" s="11">
        <v>1.43</v>
      </c>
      <c r="J70" s="11">
        <v>3.4</v>
      </c>
    </row>
    <row r="71" spans="1:10" x14ac:dyDescent="0.25">
      <c r="A71" s="75">
        <v>43980</v>
      </c>
      <c r="G71" s="11">
        <v>1.88</v>
      </c>
      <c r="H71" s="11">
        <v>1.88</v>
      </c>
      <c r="I71" s="11">
        <v>1.43</v>
      </c>
      <c r="J71" s="11">
        <v>3.4</v>
      </c>
    </row>
    <row r="72" spans="1:10" x14ac:dyDescent="0.25">
      <c r="A72" s="75">
        <v>43981</v>
      </c>
      <c r="G72" s="11">
        <v>1.84</v>
      </c>
      <c r="H72" s="11">
        <v>1.82</v>
      </c>
      <c r="I72" s="11">
        <v>1.4</v>
      </c>
      <c r="J72" s="11">
        <v>3.38</v>
      </c>
    </row>
    <row r="73" spans="1:10" x14ac:dyDescent="0.25">
      <c r="A73" s="75">
        <v>43982</v>
      </c>
      <c r="G73" s="11">
        <v>1.81</v>
      </c>
      <c r="H73" s="11">
        <v>1.8</v>
      </c>
      <c r="I73" s="11">
        <v>1.39</v>
      </c>
      <c r="J73" s="11">
        <v>3.36</v>
      </c>
    </row>
    <row r="74" spans="1:10" x14ac:dyDescent="0.25">
      <c r="A74" s="75">
        <v>43983</v>
      </c>
      <c r="G74" s="11">
        <v>1.67</v>
      </c>
      <c r="H74" s="11">
        <v>1.68</v>
      </c>
      <c r="I74" s="11">
        <v>1.27</v>
      </c>
      <c r="J74" s="11">
        <v>3.09</v>
      </c>
    </row>
    <row r="75" spans="1:10" x14ac:dyDescent="0.25">
      <c r="A75" s="75">
        <v>43984</v>
      </c>
      <c r="G75" s="11">
        <v>1.67</v>
      </c>
      <c r="H75" s="11">
        <v>1.67</v>
      </c>
      <c r="I75" s="11">
        <v>1.26</v>
      </c>
      <c r="J75" s="11">
        <v>3.08</v>
      </c>
    </row>
    <row r="76" spans="1:10" x14ac:dyDescent="0.25">
      <c r="A76" s="75">
        <v>43985</v>
      </c>
      <c r="G76" s="11">
        <v>1.67</v>
      </c>
      <c r="H76" s="11">
        <v>1.67</v>
      </c>
      <c r="I76" s="11">
        <v>1.26</v>
      </c>
      <c r="J76" s="11">
        <v>3.08</v>
      </c>
    </row>
    <row r="77" spans="1:10" x14ac:dyDescent="0.25">
      <c r="A77" s="75">
        <v>43986</v>
      </c>
      <c r="G77" s="11">
        <v>1.67</v>
      </c>
      <c r="H77" s="11">
        <v>1.67</v>
      </c>
      <c r="I77" s="11">
        <v>1.26</v>
      </c>
      <c r="J77" s="11">
        <v>3.08</v>
      </c>
    </row>
    <row r="78" spans="1:10" x14ac:dyDescent="0.25">
      <c r="A78" s="75">
        <v>43987</v>
      </c>
      <c r="G78" s="11">
        <v>1.67</v>
      </c>
      <c r="H78" s="11">
        <v>1.67</v>
      </c>
      <c r="I78" s="11">
        <v>1.27</v>
      </c>
      <c r="J78" s="11">
        <v>3.08</v>
      </c>
    </row>
    <row r="79" spans="1:10" x14ac:dyDescent="0.25">
      <c r="A79" s="75">
        <v>43988</v>
      </c>
      <c r="G79" s="11">
        <v>1.65</v>
      </c>
      <c r="H79" s="11">
        <v>1.65</v>
      </c>
      <c r="I79" s="11">
        <v>1.25</v>
      </c>
      <c r="J79" s="11">
        <v>3.08</v>
      </c>
    </row>
    <row r="80" spans="1:10" x14ac:dyDescent="0.25">
      <c r="A80" s="75">
        <v>43989</v>
      </c>
      <c r="G80" s="11">
        <v>1.65</v>
      </c>
      <c r="H80" s="11">
        <v>1.65</v>
      </c>
      <c r="I80" s="11">
        <v>1.25</v>
      </c>
      <c r="J80" s="11">
        <v>3.07</v>
      </c>
    </row>
    <row r="81" spans="1:10" x14ac:dyDescent="0.25">
      <c r="A81" s="75">
        <v>43990</v>
      </c>
      <c r="G81" s="11">
        <v>1.65</v>
      </c>
      <c r="H81" s="11">
        <v>1.66</v>
      </c>
      <c r="I81" s="11">
        <v>1.25</v>
      </c>
      <c r="J81" s="11">
        <v>3.06</v>
      </c>
    </row>
    <row r="82" spans="1:10" x14ac:dyDescent="0.25">
      <c r="A82" s="75">
        <v>43991</v>
      </c>
      <c r="G82" s="11">
        <v>1.65</v>
      </c>
      <c r="H82" s="11">
        <v>1.66</v>
      </c>
      <c r="I82" s="11">
        <v>1.25</v>
      </c>
      <c r="J82" s="11">
        <v>3.06</v>
      </c>
    </row>
    <row r="83" spans="1:10" x14ac:dyDescent="0.25">
      <c r="A83" s="75">
        <v>43992</v>
      </c>
      <c r="G83" s="11">
        <v>1.65</v>
      </c>
      <c r="H83" s="11">
        <v>1.66</v>
      </c>
      <c r="I83" s="11">
        <v>1.26</v>
      </c>
      <c r="J83" s="11">
        <v>3.06</v>
      </c>
    </row>
    <row r="84" spans="1:10" x14ac:dyDescent="0.25">
      <c r="A84" s="75">
        <v>43993</v>
      </c>
      <c r="G84" s="11">
        <v>1.65</v>
      </c>
      <c r="H84" s="11">
        <v>1.66</v>
      </c>
      <c r="I84" s="11">
        <v>1.25</v>
      </c>
      <c r="J84" s="11">
        <v>3.06</v>
      </c>
    </row>
    <row r="85" spans="1:10" x14ac:dyDescent="0.25">
      <c r="A85" s="75">
        <v>43994</v>
      </c>
      <c r="G85" s="11">
        <v>1.65</v>
      </c>
      <c r="H85" s="11">
        <v>1.66</v>
      </c>
      <c r="I85" s="11">
        <v>1.25</v>
      </c>
      <c r="J85" s="11">
        <v>3.06</v>
      </c>
    </row>
    <row r="86" spans="1:10" x14ac:dyDescent="0.25">
      <c r="A86" s="75">
        <v>43995</v>
      </c>
      <c r="G86" s="11">
        <v>1.63</v>
      </c>
      <c r="H86" s="11">
        <v>1.64</v>
      </c>
      <c r="I86" s="11">
        <v>1.25</v>
      </c>
      <c r="J86" s="11">
        <v>3.06</v>
      </c>
    </row>
    <row r="87" spans="1:10" x14ac:dyDescent="0.25">
      <c r="A87" s="75">
        <v>43996</v>
      </c>
      <c r="G87" s="11">
        <v>1.63</v>
      </c>
      <c r="H87" s="11">
        <v>1.63</v>
      </c>
      <c r="I87" s="11">
        <v>1.24</v>
      </c>
      <c r="J87" s="11">
        <v>3.04</v>
      </c>
    </row>
    <row r="88" spans="1:10" x14ac:dyDescent="0.25">
      <c r="A88" s="75">
        <v>43997</v>
      </c>
      <c r="G88" s="11">
        <v>1.62</v>
      </c>
      <c r="H88" s="11">
        <v>1.63</v>
      </c>
      <c r="I88" s="11">
        <v>1.24</v>
      </c>
      <c r="J88" s="11">
        <v>3.02</v>
      </c>
    </row>
    <row r="89" spans="1:10" x14ac:dyDescent="0.25">
      <c r="A89" s="75">
        <v>43998</v>
      </c>
      <c r="G89" s="11">
        <v>1.62</v>
      </c>
      <c r="H89" s="11">
        <v>1.63</v>
      </c>
      <c r="I89" s="11">
        <v>1.24</v>
      </c>
      <c r="J89" s="11">
        <v>3.02</v>
      </c>
    </row>
    <row r="90" spans="1:10" x14ac:dyDescent="0.25">
      <c r="A90" s="75">
        <v>43999</v>
      </c>
      <c r="G90" s="11">
        <v>1.61</v>
      </c>
      <c r="H90" s="11">
        <v>1.63</v>
      </c>
      <c r="I90" s="11">
        <v>1.24</v>
      </c>
      <c r="J90" s="11">
        <v>3.02</v>
      </c>
    </row>
    <row r="91" spans="1:10" x14ac:dyDescent="0.25">
      <c r="A91" s="75">
        <v>44000</v>
      </c>
      <c r="G91" s="11">
        <v>1.61</v>
      </c>
      <c r="H91" s="11">
        <v>1.62</v>
      </c>
      <c r="I91" s="11">
        <v>1.24</v>
      </c>
      <c r="J91" s="11">
        <v>3.01</v>
      </c>
    </row>
    <row r="92" spans="1:10" x14ac:dyDescent="0.25">
      <c r="A92" s="75">
        <v>44001</v>
      </c>
      <c r="G92" s="11">
        <v>1.61</v>
      </c>
      <c r="H92" s="11">
        <v>1.62</v>
      </c>
      <c r="I92" s="11">
        <v>1.23</v>
      </c>
      <c r="J92" s="11">
        <v>3.02</v>
      </c>
    </row>
    <row r="93" spans="1:10" x14ac:dyDescent="0.25">
      <c r="A93" s="75">
        <v>44002</v>
      </c>
      <c r="G93" s="11">
        <v>1.6</v>
      </c>
      <c r="H93" s="11">
        <v>1.6</v>
      </c>
      <c r="I93" s="11">
        <v>1.22</v>
      </c>
      <c r="J93" s="11">
        <v>3.01</v>
      </c>
    </row>
    <row r="94" spans="1:10" x14ac:dyDescent="0.25">
      <c r="A94" s="75">
        <v>44003</v>
      </c>
      <c r="G94" s="11">
        <v>1.59</v>
      </c>
      <c r="H94" s="11">
        <v>1.59</v>
      </c>
      <c r="I94" s="11">
        <v>1.21</v>
      </c>
      <c r="J94" s="11">
        <v>3</v>
      </c>
    </row>
    <row r="95" spans="1:10" x14ac:dyDescent="0.25">
      <c r="A95" s="75">
        <v>44004</v>
      </c>
      <c r="G95" s="11">
        <v>1.58</v>
      </c>
      <c r="H95" s="11">
        <v>1.57</v>
      </c>
      <c r="I95" s="11">
        <v>1.2</v>
      </c>
      <c r="J95" s="11">
        <v>2.94</v>
      </c>
    </row>
    <row r="96" spans="1:10" x14ac:dyDescent="0.25">
      <c r="A96" s="75">
        <v>44005</v>
      </c>
      <c r="G96" s="11">
        <v>1.58</v>
      </c>
      <c r="H96" s="11">
        <v>1.57</v>
      </c>
      <c r="I96" s="11">
        <v>1.2</v>
      </c>
      <c r="J96" s="11">
        <v>2.94</v>
      </c>
    </row>
    <row r="97" spans="1:10" x14ac:dyDescent="0.25">
      <c r="A97" s="75">
        <v>44006</v>
      </c>
      <c r="G97" s="11">
        <v>1.57</v>
      </c>
      <c r="H97" s="11">
        <v>1.57</v>
      </c>
      <c r="I97" s="11">
        <v>1.2</v>
      </c>
      <c r="J97" s="11">
        <v>2.93</v>
      </c>
    </row>
    <row r="98" spans="1:10" x14ac:dyDescent="0.25">
      <c r="A98" s="75">
        <v>44007</v>
      </c>
      <c r="G98" s="11">
        <v>1.57</v>
      </c>
      <c r="H98" s="11">
        <v>1.56</v>
      </c>
      <c r="I98" s="11">
        <v>1.19</v>
      </c>
      <c r="J98" s="11">
        <v>2.93</v>
      </c>
    </row>
    <row r="99" spans="1:10" x14ac:dyDescent="0.25">
      <c r="A99" s="75">
        <v>44008</v>
      </c>
      <c r="G99" s="11">
        <v>1.56</v>
      </c>
      <c r="H99" s="11">
        <v>1.54</v>
      </c>
      <c r="I99" s="11">
        <v>1.19</v>
      </c>
      <c r="J99" s="11">
        <v>2.93</v>
      </c>
    </row>
    <row r="100" spans="1:10" x14ac:dyDescent="0.25">
      <c r="A100" s="75">
        <v>44009</v>
      </c>
      <c r="G100" s="11">
        <v>1.51</v>
      </c>
      <c r="H100" s="11">
        <v>1.48</v>
      </c>
      <c r="I100" s="11">
        <v>1.17</v>
      </c>
      <c r="J100" s="11">
        <v>2.92</v>
      </c>
    </row>
    <row r="101" spans="1:10" x14ac:dyDescent="0.25">
      <c r="A101" s="75">
        <v>44010</v>
      </c>
      <c r="G101" s="11">
        <v>1.49</v>
      </c>
      <c r="H101" s="11">
        <v>1.47</v>
      </c>
      <c r="I101" s="11">
        <v>1.1599999999999999</v>
      </c>
      <c r="J101" s="11">
        <v>2.9</v>
      </c>
    </row>
    <row r="102" spans="1:10" x14ac:dyDescent="0.25">
      <c r="A102" s="75">
        <v>44011</v>
      </c>
      <c r="G102" s="11">
        <v>1.46</v>
      </c>
      <c r="H102" s="11">
        <v>1.42</v>
      </c>
      <c r="I102" s="11">
        <v>1.1299999999999999</v>
      </c>
      <c r="J102" s="11">
        <v>2.83</v>
      </c>
    </row>
    <row r="103" spans="1:10" x14ac:dyDescent="0.25">
      <c r="A103" s="75">
        <v>44012</v>
      </c>
      <c r="G103" s="11">
        <v>1.45</v>
      </c>
      <c r="H103" s="11">
        <v>1.41</v>
      </c>
      <c r="I103" s="11">
        <v>1.1299999999999999</v>
      </c>
      <c r="J103" s="11">
        <v>2.82</v>
      </c>
    </row>
    <row r="104" spans="1:10" x14ac:dyDescent="0.25">
      <c r="A104" s="75">
        <v>44013</v>
      </c>
      <c r="B104" s="9">
        <v>34.9</v>
      </c>
      <c r="C104" s="9">
        <v>19.3</v>
      </c>
      <c r="D104" s="9">
        <v>16.7</v>
      </c>
      <c r="E104" s="9">
        <v>16.2</v>
      </c>
      <c r="F104" s="9">
        <v>18.5</v>
      </c>
      <c r="G104" s="11">
        <v>1.37</v>
      </c>
      <c r="H104" s="11">
        <v>1.34</v>
      </c>
      <c r="I104" s="11">
        <v>1.01</v>
      </c>
      <c r="J104" s="11">
        <v>2.2599999999999998</v>
      </c>
    </row>
    <row r="105" spans="1:10" x14ac:dyDescent="0.25">
      <c r="A105" s="75">
        <v>44014</v>
      </c>
      <c r="B105" s="9">
        <v>34.9</v>
      </c>
      <c r="C105" s="9">
        <v>19.3</v>
      </c>
      <c r="D105" s="9">
        <v>16.7</v>
      </c>
      <c r="E105" s="9">
        <v>16.2</v>
      </c>
      <c r="F105" s="9">
        <v>18.5</v>
      </c>
      <c r="G105" s="11">
        <v>1.37</v>
      </c>
      <c r="H105" s="11">
        <v>1.34</v>
      </c>
      <c r="I105" s="11">
        <v>1.01</v>
      </c>
      <c r="J105" s="11">
        <v>2.2599999999999998</v>
      </c>
    </row>
    <row r="106" spans="1:10" x14ac:dyDescent="0.25">
      <c r="A106" s="75">
        <v>44015</v>
      </c>
      <c r="B106" s="9">
        <v>34.799999999999997</v>
      </c>
      <c r="C106" s="9">
        <v>19.3</v>
      </c>
      <c r="D106" s="9">
        <v>16.7</v>
      </c>
      <c r="E106" s="9">
        <v>16.2</v>
      </c>
      <c r="F106" s="9">
        <v>18.5</v>
      </c>
      <c r="G106" s="11">
        <v>1.37</v>
      </c>
      <c r="H106" s="11">
        <v>1.34</v>
      </c>
      <c r="I106" s="11">
        <v>1.01</v>
      </c>
      <c r="J106" s="11">
        <v>2.2599999999999998</v>
      </c>
    </row>
    <row r="107" spans="1:10" x14ac:dyDescent="0.25">
      <c r="A107" s="75">
        <v>44016</v>
      </c>
      <c r="B107" s="9">
        <v>34.6</v>
      </c>
      <c r="C107" s="9">
        <v>19.2</v>
      </c>
      <c r="D107" s="9">
        <v>16.7</v>
      </c>
      <c r="E107" s="9">
        <v>16.100000000000001</v>
      </c>
      <c r="F107" s="9">
        <v>18.399999999999999</v>
      </c>
      <c r="G107" s="11">
        <v>1.36</v>
      </c>
      <c r="H107" s="11">
        <v>1.33</v>
      </c>
      <c r="I107" s="11">
        <v>1.01</v>
      </c>
      <c r="J107" s="11">
        <v>2.25</v>
      </c>
    </row>
    <row r="108" spans="1:10" x14ac:dyDescent="0.25">
      <c r="A108" s="75">
        <v>44017</v>
      </c>
      <c r="B108" s="9">
        <v>34.6</v>
      </c>
      <c r="C108" s="9">
        <v>19.2</v>
      </c>
      <c r="D108" s="9">
        <v>16.600000000000001</v>
      </c>
      <c r="E108" s="9">
        <v>16.100000000000001</v>
      </c>
      <c r="F108" s="9">
        <v>18.399999999999999</v>
      </c>
      <c r="G108" s="11">
        <v>1.36</v>
      </c>
      <c r="H108" s="11">
        <v>1.33</v>
      </c>
      <c r="I108" s="11">
        <v>1.01</v>
      </c>
      <c r="J108" s="11">
        <v>2.2400000000000002</v>
      </c>
    </row>
    <row r="109" spans="1:10" x14ac:dyDescent="0.25">
      <c r="A109" s="75">
        <v>44018</v>
      </c>
      <c r="B109" s="9">
        <v>34.5</v>
      </c>
      <c r="C109" s="9">
        <v>19.2</v>
      </c>
      <c r="D109" s="9">
        <v>16.600000000000001</v>
      </c>
      <c r="E109" s="9">
        <v>16</v>
      </c>
      <c r="F109" s="9">
        <v>18.399999999999999</v>
      </c>
      <c r="G109" s="11">
        <v>1.35</v>
      </c>
      <c r="H109" s="11">
        <v>1.33</v>
      </c>
      <c r="I109" s="11">
        <v>1.01</v>
      </c>
      <c r="J109" s="11">
        <v>2.23</v>
      </c>
    </row>
    <row r="110" spans="1:10" x14ac:dyDescent="0.25">
      <c r="A110" s="75">
        <v>44019</v>
      </c>
      <c r="B110" s="9">
        <v>34.4</v>
      </c>
      <c r="C110" s="9">
        <v>19.100000000000001</v>
      </c>
      <c r="D110" s="9">
        <v>16.600000000000001</v>
      </c>
      <c r="E110" s="9">
        <v>16</v>
      </c>
      <c r="F110" s="9">
        <v>18.3</v>
      </c>
      <c r="G110" s="11">
        <v>1.35</v>
      </c>
      <c r="H110" s="11">
        <v>1.33</v>
      </c>
      <c r="I110" s="11">
        <v>1</v>
      </c>
      <c r="J110" s="11">
        <v>2.23</v>
      </c>
    </row>
    <row r="111" spans="1:10" x14ac:dyDescent="0.25">
      <c r="A111" s="75">
        <v>44020</v>
      </c>
      <c r="B111" s="9">
        <v>34.1</v>
      </c>
      <c r="C111" s="9">
        <v>19</v>
      </c>
      <c r="D111" s="9">
        <v>16.5</v>
      </c>
      <c r="E111" s="9">
        <v>16</v>
      </c>
      <c r="F111" s="9">
        <v>18.3</v>
      </c>
      <c r="G111" s="11">
        <v>1.35</v>
      </c>
      <c r="H111" s="11">
        <v>1.33</v>
      </c>
      <c r="I111" s="11">
        <v>1</v>
      </c>
      <c r="J111" s="11">
        <v>2.21</v>
      </c>
    </row>
    <row r="112" spans="1:10" x14ac:dyDescent="0.25">
      <c r="A112" s="75">
        <v>44021</v>
      </c>
      <c r="B112" s="9">
        <v>34</v>
      </c>
      <c r="C112" s="9">
        <v>19</v>
      </c>
      <c r="D112" s="9">
        <v>16.5</v>
      </c>
      <c r="E112" s="9">
        <v>16</v>
      </c>
      <c r="F112" s="9">
        <v>18.3</v>
      </c>
      <c r="G112" s="11">
        <v>1.34</v>
      </c>
      <c r="H112" s="11">
        <v>1.32</v>
      </c>
      <c r="I112" s="11">
        <v>1</v>
      </c>
      <c r="J112" s="11">
        <v>2.21</v>
      </c>
    </row>
    <row r="113" spans="1:10" x14ac:dyDescent="0.25">
      <c r="A113" s="75">
        <v>44022</v>
      </c>
      <c r="B113" s="9">
        <v>34</v>
      </c>
      <c r="C113" s="9">
        <v>19</v>
      </c>
      <c r="D113" s="9">
        <v>16.5</v>
      </c>
      <c r="E113" s="9">
        <v>15.9</v>
      </c>
      <c r="F113" s="9">
        <v>18.2</v>
      </c>
      <c r="G113" s="11">
        <v>1.34</v>
      </c>
      <c r="H113" s="11">
        <v>1.32</v>
      </c>
      <c r="I113" s="11">
        <v>1</v>
      </c>
      <c r="J113" s="11">
        <v>2.21</v>
      </c>
    </row>
    <row r="114" spans="1:10" x14ac:dyDescent="0.25">
      <c r="A114" s="75">
        <v>44023</v>
      </c>
      <c r="B114" s="9">
        <v>33.799999999999997</v>
      </c>
      <c r="C114" s="9">
        <v>18.899999999999999</v>
      </c>
      <c r="D114" s="9">
        <v>16.399999999999999</v>
      </c>
      <c r="E114" s="9">
        <v>15.9</v>
      </c>
      <c r="F114" s="9">
        <v>18.2</v>
      </c>
      <c r="G114" s="11">
        <v>1.34</v>
      </c>
      <c r="H114" s="11">
        <v>1.32</v>
      </c>
      <c r="I114" s="11">
        <v>1</v>
      </c>
      <c r="J114" s="11">
        <v>2.2000000000000002</v>
      </c>
    </row>
    <row r="115" spans="1:10" x14ac:dyDescent="0.25">
      <c r="A115" s="75">
        <v>44024</v>
      </c>
      <c r="B115" s="9">
        <v>33.700000000000003</v>
      </c>
      <c r="C115" s="9">
        <v>18.899999999999999</v>
      </c>
      <c r="D115" s="9">
        <v>16.399999999999999</v>
      </c>
      <c r="E115" s="9">
        <v>15.9</v>
      </c>
      <c r="F115" s="9">
        <v>18.2</v>
      </c>
      <c r="G115" s="11">
        <v>1.33</v>
      </c>
      <c r="H115" s="11">
        <v>1.31</v>
      </c>
      <c r="I115" s="11">
        <v>1</v>
      </c>
      <c r="J115" s="11">
        <v>2.19</v>
      </c>
    </row>
    <row r="116" spans="1:10" x14ac:dyDescent="0.25">
      <c r="A116" s="75">
        <v>44025</v>
      </c>
      <c r="B116" s="9">
        <v>33.299999999999997</v>
      </c>
      <c r="C116" s="9">
        <v>18.7</v>
      </c>
      <c r="D116" s="9">
        <v>16.3</v>
      </c>
      <c r="E116" s="9">
        <v>15.8</v>
      </c>
      <c r="F116" s="9">
        <v>18.100000000000001</v>
      </c>
      <c r="G116" s="11">
        <v>1.33</v>
      </c>
      <c r="H116" s="11">
        <v>1.3</v>
      </c>
      <c r="I116" s="11">
        <v>0.99</v>
      </c>
      <c r="J116" s="11">
        <v>2.17</v>
      </c>
    </row>
    <row r="117" spans="1:10" x14ac:dyDescent="0.25">
      <c r="A117" s="75">
        <v>44026</v>
      </c>
      <c r="B117" s="9">
        <v>33.200000000000003</v>
      </c>
      <c r="C117" s="9">
        <v>18.7</v>
      </c>
      <c r="D117" s="9">
        <v>16.3</v>
      </c>
      <c r="E117" s="9">
        <v>15.7</v>
      </c>
      <c r="F117" s="9">
        <v>18</v>
      </c>
      <c r="G117" s="11">
        <v>1.32</v>
      </c>
      <c r="H117" s="11">
        <v>1.3</v>
      </c>
      <c r="I117" s="11">
        <v>0.99</v>
      </c>
      <c r="J117" s="11">
        <v>2.16</v>
      </c>
    </row>
    <row r="118" spans="1:10" x14ac:dyDescent="0.25">
      <c r="A118" s="75">
        <v>44027</v>
      </c>
      <c r="B118" s="9">
        <v>33</v>
      </c>
      <c r="C118" s="9">
        <v>18.600000000000001</v>
      </c>
      <c r="D118" s="9">
        <v>16.2</v>
      </c>
      <c r="E118" s="9">
        <v>15.7</v>
      </c>
      <c r="F118" s="9">
        <v>18</v>
      </c>
      <c r="G118" s="11">
        <v>1.32</v>
      </c>
      <c r="H118" s="11">
        <v>1.3</v>
      </c>
      <c r="I118" s="11">
        <v>0.99</v>
      </c>
      <c r="J118" s="11">
        <v>2.15</v>
      </c>
    </row>
    <row r="119" spans="1:10" x14ac:dyDescent="0.25">
      <c r="A119" s="75">
        <v>44028</v>
      </c>
      <c r="B119" s="9">
        <v>32.9</v>
      </c>
      <c r="C119" s="9">
        <v>18.600000000000001</v>
      </c>
      <c r="D119" s="9">
        <v>16.2</v>
      </c>
      <c r="E119" s="9">
        <v>15.7</v>
      </c>
      <c r="F119" s="9">
        <v>18</v>
      </c>
      <c r="G119" s="11">
        <v>1.32</v>
      </c>
      <c r="H119" s="11">
        <v>1.3</v>
      </c>
      <c r="I119" s="11">
        <v>0.99</v>
      </c>
      <c r="J119" s="11">
        <v>2.15</v>
      </c>
    </row>
    <row r="120" spans="1:10" x14ac:dyDescent="0.25">
      <c r="A120" s="75">
        <v>44029</v>
      </c>
      <c r="B120" s="9">
        <v>32.9</v>
      </c>
      <c r="C120" s="9">
        <v>18.600000000000001</v>
      </c>
      <c r="D120" s="9">
        <v>16.2</v>
      </c>
      <c r="E120" s="9">
        <v>15.7</v>
      </c>
      <c r="F120" s="9">
        <v>18</v>
      </c>
      <c r="G120" s="11">
        <v>1.31</v>
      </c>
      <c r="H120" s="11">
        <v>1.3</v>
      </c>
      <c r="I120" s="11">
        <v>0.99</v>
      </c>
      <c r="J120" s="11">
        <v>2.14</v>
      </c>
    </row>
    <row r="121" spans="1:10" x14ac:dyDescent="0.25">
      <c r="A121" s="75">
        <v>44030</v>
      </c>
      <c r="B121" s="9">
        <v>32.700000000000003</v>
      </c>
      <c r="C121" s="9">
        <v>18.5</v>
      </c>
      <c r="D121" s="9">
        <v>16.100000000000001</v>
      </c>
      <c r="E121" s="9">
        <v>15.6</v>
      </c>
      <c r="F121" s="9">
        <v>17.899999999999999</v>
      </c>
      <c r="G121" s="11">
        <v>1.31</v>
      </c>
      <c r="H121" s="11">
        <v>1.29</v>
      </c>
      <c r="I121" s="11">
        <v>0.99</v>
      </c>
      <c r="J121" s="11">
        <v>2.13</v>
      </c>
    </row>
    <row r="122" spans="1:10" x14ac:dyDescent="0.25">
      <c r="A122" s="75">
        <v>44031</v>
      </c>
      <c r="B122" s="9">
        <v>32.5</v>
      </c>
      <c r="C122" s="9">
        <v>18.399999999999999</v>
      </c>
      <c r="D122" s="9">
        <v>16.100000000000001</v>
      </c>
      <c r="E122" s="9">
        <v>15.6</v>
      </c>
      <c r="F122" s="9">
        <v>17.899999999999999</v>
      </c>
      <c r="G122" s="11">
        <v>1.3</v>
      </c>
      <c r="H122" s="11">
        <v>1.29</v>
      </c>
      <c r="I122" s="11">
        <v>0.98</v>
      </c>
      <c r="J122" s="11">
        <v>2.12</v>
      </c>
    </row>
    <row r="123" spans="1:10" x14ac:dyDescent="0.25">
      <c r="A123" s="75">
        <v>44032</v>
      </c>
      <c r="B123" s="9">
        <v>32.200000000000003</v>
      </c>
      <c r="C123" s="9">
        <v>18.2</v>
      </c>
      <c r="D123" s="9">
        <v>15.9</v>
      </c>
      <c r="E123" s="9">
        <v>15.5</v>
      </c>
      <c r="F123" s="9">
        <v>17.8</v>
      </c>
      <c r="G123" s="11">
        <v>1.3</v>
      </c>
      <c r="H123" s="11">
        <v>1.28</v>
      </c>
      <c r="I123" s="11">
        <v>0.98</v>
      </c>
      <c r="J123" s="11">
        <v>2.11</v>
      </c>
    </row>
    <row r="124" spans="1:10" x14ac:dyDescent="0.25">
      <c r="A124" s="75">
        <v>44033</v>
      </c>
      <c r="B124" s="9">
        <v>32</v>
      </c>
      <c r="C124" s="9">
        <v>18.2</v>
      </c>
      <c r="D124" s="9">
        <v>15.9</v>
      </c>
      <c r="E124" s="9">
        <v>15.4</v>
      </c>
      <c r="F124" s="9">
        <v>17.7</v>
      </c>
      <c r="G124" s="11">
        <v>1.29</v>
      </c>
      <c r="H124" s="11">
        <v>1.27</v>
      </c>
      <c r="I124" s="11">
        <v>0.97</v>
      </c>
      <c r="J124" s="11">
        <v>2.1</v>
      </c>
    </row>
    <row r="125" spans="1:10" x14ac:dyDescent="0.25">
      <c r="A125" s="75">
        <v>44034</v>
      </c>
      <c r="B125" s="9">
        <v>31.9</v>
      </c>
      <c r="C125" s="9">
        <v>18.100000000000001</v>
      </c>
      <c r="D125" s="9">
        <v>15.9</v>
      </c>
      <c r="E125" s="9">
        <v>15.4</v>
      </c>
      <c r="F125" s="9">
        <v>17.7</v>
      </c>
      <c r="G125" s="11">
        <v>1.29</v>
      </c>
      <c r="H125" s="11">
        <v>1.27</v>
      </c>
      <c r="I125" s="11">
        <v>0.97</v>
      </c>
      <c r="J125" s="11">
        <v>2.1</v>
      </c>
    </row>
    <row r="126" spans="1:10" x14ac:dyDescent="0.25">
      <c r="A126" s="75">
        <v>44035</v>
      </c>
      <c r="B126" s="9">
        <v>31.8</v>
      </c>
      <c r="C126" s="9">
        <v>18.100000000000001</v>
      </c>
      <c r="D126" s="9">
        <v>15.8</v>
      </c>
      <c r="E126" s="9">
        <v>15.4</v>
      </c>
      <c r="F126" s="9">
        <v>17.7</v>
      </c>
      <c r="G126" s="11">
        <v>1.29</v>
      </c>
      <c r="H126" s="11">
        <v>1.27</v>
      </c>
      <c r="I126" s="11">
        <v>0.97</v>
      </c>
      <c r="J126" s="11">
        <v>2.09</v>
      </c>
    </row>
    <row r="127" spans="1:10" x14ac:dyDescent="0.25">
      <c r="A127" s="75">
        <v>44036</v>
      </c>
      <c r="B127" s="9">
        <v>31.7</v>
      </c>
      <c r="C127" s="9">
        <v>18</v>
      </c>
      <c r="D127" s="9">
        <v>15.8</v>
      </c>
      <c r="E127" s="9">
        <v>15.3</v>
      </c>
      <c r="F127" s="9">
        <v>17.600000000000001</v>
      </c>
      <c r="G127" s="11">
        <v>1.29</v>
      </c>
      <c r="H127" s="11">
        <v>1.26</v>
      </c>
      <c r="I127" s="11">
        <v>0.97</v>
      </c>
      <c r="J127" s="11">
        <v>2.08</v>
      </c>
    </row>
    <row r="128" spans="1:10" x14ac:dyDescent="0.25">
      <c r="A128" s="75">
        <v>44037</v>
      </c>
      <c r="B128" s="9">
        <v>31.5</v>
      </c>
      <c r="C128" s="9">
        <v>17.899999999999999</v>
      </c>
      <c r="D128" s="9">
        <v>15.7</v>
      </c>
      <c r="E128" s="9">
        <v>15.3</v>
      </c>
      <c r="F128" s="9">
        <v>17.600000000000001</v>
      </c>
      <c r="G128" s="11">
        <v>1.28</v>
      </c>
      <c r="H128" s="11">
        <v>1.25</v>
      </c>
      <c r="I128" s="11">
        <v>0.96</v>
      </c>
      <c r="J128" s="11">
        <v>2.08</v>
      </c>
    </row>
    <row r="129" spans="1:10" x14ac:dyDescent="0.25">
      <c r="A129" s="75">
        <v>44038</v>
      </c>
      <c r="B129" s="9">
        <v>31.1</v>
      </c>
      <c r="C129" s="9">
        <v>17.8</v>
      </c>
      <c r="D129" s="9">
        <v>15.6</v>
      </c>
      <c r="E129" s="9">
        <v>15.2</v>
      </c>
      <c r="F129" s="9">
        <v>17.5</v>
      </c>
      <c r="G129" s="11">
        <v>1.27</v>
      </c>
      <c r="H129" s="11">
        <v>1.24</v>
      </c>
      <c r="I129" s="11">
        <v>0.96</v>
      </c>
      <c r="J129" s="11">
        <v>2.0699999999999998</v>
      </c>
    </row>
    <row r="130" spans="1:10" x14ac:dyDescent="0.25">
      <c r="A130" s="75">
        <v>44039</v>
      </c>
      <c r="B130" s="9">
        <v>30.5</v>
      </c>
      <c r="C130" s="9">
        <v>17.600000000000001</v>
      </c>
      <c r="D130" s="9">
        <v>15.5</v>
      </c>
      <c r="E130" s="9">
        <v>15</v>
      </c>
      <c r="F130" s="9">
        <v>17.3</v>
      </c>
      <c r="G130" s="11">
        <v>1.26</v>
      </c>
      <c r="H130" s="11">
        <v>1.22</v>
      </c>
      <c r="I130" s="11">
        <v>0.95</v>
      </c>
      <c r="J130" s="11">
        <v>2.0499999999999998</v>
      </c>
    </row>
    <row r="131" spans="1:10" x14ac:dyDescent="0.25">
      <c r="A131" s="75">
        <v>44040</v>
      </c>
      <c r="B131" s="9">
        <v>30.4</v>
      </c>
      <c r="C131" s="9">
        <v>17.600000000000001</v>
      </c>
      <c r="D131" s="9">
        <v>15.5</v>
      </c>
      <c r="E131" s="9">
        <v>15</v>
      </c>
      <c r="F131" s="9">
        <v>17.3</v>
      </c>
      <c r="G131" s="11">
        <v>1.26</v>
      </c>
      <c r="H131" s="11">
        <v>1.22</v>
      </c>
      <c r="I131" s="11">
        <v>0.95</v>
      </c>
      <c r="J131" s="11">
        <v>2.04</v>
      </c>
    </row>
    <row r="132" spans="1:10" x14ac:dyDescent="0.25">
      <c r="A132" s="75">
        <v>44041</v>
      </c>
      <c r="B132" s="9">
        <v>30.3</v>
      </c>
      <c r="C132" s="9">
        <v>17.5</v>
      </c>
      <c r="D132" s="9">
        <v>15.4</v>
      </c>
      <c r="E132" s="9">
        <v>14.9</v>
      </c>
      <c r="F132" s="9">
        <v>17.2</v>
      </c>
      <c r="G132" s="11">
        <v>1.25</v>
      </c>
      <c r="H132" s="11">
        <v>1.21</v>
      </c>
      <c r="I132" s="11">
        <v>0.94</v>
      </c>
      <c r="J132" s="11">
        <v>2.04</v>
      </c>
    </row>
    <row r="133" spans="1:10" x14ac:dyDescent="0.25">
      <c r="A133" s="75">
        <v>44042</v>
      </c>
      <c r="B133" s="9">
        <v>30.2</v>
      </c>
      <c r="C133" s="9">
        <v>17.5</v>
      </c>
      <c r="D133" s="9">
        <v>15.4</v>
      </c>
      <c r="E133" s="9">
        <v>14.9</v>
      </c>
      <c r="F133" s="9">
        <v>17.100000000000001</v>
      </c>
      <c r="G133" s="11">
        <v>1.25</v>
      </c>
      <c r="H133" s="11">
        <v>1.21</v>
      </c>
      <c r="I133" s="11">
        <v>0.94</v>
      </c>
      <c r="J133" s="11">
        <v>2.04</v>
      </c>
    </row>
    <row r="134" spans="1:10" x14ac:dyDescent="0.25">
      <c r="A134" s="75">
        <v>44043</v>
      </c>
      <c r="B134" s="9">
        <v>29.9</v>
      </c>
      <c r="C134" s="9">
        <v>17.3</v>
      </c>
      <c r="D134" s="9">
        <v>15.2</v>
      </c>
      <c r="E134" s="9">
        <v>14.8</v>
      </c>
      <c r="F134" s="9">
        <v>17</v>
      </c>
      <c r="G134" s="11">
        <v>1.24</v>
      </c>
      <c r="H134" s="11">
        <v>1.19</v>
      </c>
      <c r="I134" s="11">
        <v>0.93</v>
      </c>
      <c r="J134" s="11">
        <v>2.0299999999999998</v>
      </c>
    </row>
    <row r="135" spans="1:10" x14ac:dyDescent="0.25">
      <c r="A135" s="75">
        <v>44044</v>
      </c>
      <c r="B135" s="9">
        <v>22.4</v>
      </c>
      <c r="C135" s="9">
        <v>13.7</v>
      </c>
      <c r="D135" s="9">
        <v>12.6</v>
      </c>
      <c r="E135" s="9">
        <v>12.2</v>
      </c>
      <c r="F135" s="9">
        <v>14</v>
      </c>
      <c r="G135" s="11">
        <v>1.07</v>
      </c>
      <c r="H135" s="11">
        <v>0.94</v>
      </c>
      <c r="I135" s="11">
        <v>0.7</v>
      </c>
      <c r="J135" s="11">
        <v>1.53</v>
      </c>
    </row>
    <row r="136" spans="1:10" x14ac:dyDescent="0.25">
      <c r="A136" s="75">
        <v>44045</v>
      </c>
      <c r="B136" s="9">
        <v>22.4</v>
      </c>
      <c r="C136" s="9">
        <v>13.7</v>
      </c>
      <c r="D136" s="9">
        <v>12.6</v>
      </c>
      <c r="E136" s="9">
        <v>12.2</v>
      </c>
      <c r="F136" s="9">
        <v>14</v>
      </c>
      <c r="G136" s="11">
        <v>1.07</v>
      </c>
      <c r="H136" s="11">
        <v>0.94</v>
      </c>
      <c r="I136" s="11">
        <v>0.69</v>
      </c>
      <c r="J136" s="11">
        <v>1.52</v>
      </c>
    </row>
    <row r="137" spans="1:10" x14ac:dyDescent="0.25">
      <c r="A137" s="75">
        <v>44046</v>
      </c>
      <c r="B137" s="9">
        <v>22.3</v>
      </c>
      <c r="C137" s="9">
        <v>13.7</v>
      </c>
      <c r="D137" s="9">
        <v>12.6</v>
      </c>
      <c r="E137" s="9">
        <v>12.2</v>
      </c>
      <c r="F137" s="9">
        <v>14</v>
      </c>
      <c r="G137" s="11">
        <v>1.07</v>
      </c>
      <c r="H137" s="11">
        <v>0.94</v>
      </c>
      <c r="I137" s="11">
        <v>0.69</v>
      </c>
      <c r="J137" s="11">
        <v>1.52</v>
      </c>
    </row>
    <row r="138" spans="1:10" x14ac:dyDescent="0.25">
      <c r="A138" s="75">
        <v>44047</v>
      </c>
      <c r="B138" s="9">
        <v>22.2</v>
      </c>
      <c r="C138" s="9">
        <v>13.6</v>
      </c>
      <c r="D138" s="9">
        <v>12.5</v>
      </c>
      <c r="E138" s="9">
        <v>12.2</v>
      </c>
      <c r="F138" s="9">
        <v>14</v>
      </c>
      <c r="G138" s="11">
        <v>1.07</v>
      </c>
      <c r="H138" s="11">
        <v>0.94</v>
      </c>
      <c r="I138" s="11">
        <v>0.69</v>
      </c>
      <c r="J138" s="11">
        <v>1.51</v>
      </c>
    </row>
    <row r="139" spans="1:10" x14ac:dyDescent="0.25">
      <c r="A139" s="75">
        <v>44048</v>
      </c>
      <c r="B139" s="9">
        <v>22.2</v>
      </c>
      <c r="C139" s="9">
        <v>13.6</v>
      </c>
      <c r="D139" s="9">
        <v>12.5</v>
      </c>
      <c r="E139" s="9">
        <v>12.2</v>
      </c>
      <c r="F139" s="9">
        <v>14</v>
      </c>
      <c r="G139" s="11">
        <v>1.07</v>
      </c>
      <c r="H139" s="11">
        <v>0.94</v>
      </c>
      <c r="I139" s="11">
        <v>0.69</v>
      </c>
      <c r="J139" s="11">
        <v>1.51</v>
      </c>
    </row>
    <row r="140" spans="1:10" x14ac:dyDescent="0.25">
      <c r="A140" s="75">
        <v>44049</v>
      </c>
      <c r="B140" s="9">
        <v>22.2</v>
      </c>
      <c r="C140" s="9">
        <v>13.6</v>
      </c>
      <c r="D140" s="9">
        <v>12.5</v>
      </c>
      <c r="E140" s="9">
        <v>12.2</v>
      </c>
      <c r="F140" s="9">
        <v>14</v>
      </c>
      <c r="G140" s="11">
        <v>1.07</v>
      </c>
      <c r="H140" s="11">
        <v>0.94</v>
      </c>
      <c r="I140" s="11">
        <v>0.69</v>
      </c>
      <c r="J140" s="11">
        <v>1.51</v>
      </c>
    </row>
    <row r="141" spans="1:10" x14ac:dyDescent="0.25">
      <c r="A141" s="75">
        <v>44050</v>
      </c>
      <c r="B141" s="9">
        <v>22.2</v>
      </c>
      <c r="C141" s="9">
        <v>13.6</v>
      </c>
      <c r="D141" s="9">
        <v>12.5</v>
      </c>
      <c r="E141" s="9">
        <v>12.2</v>
      </c>
      <c r="F141" s="9">
        <v>14</v>
      </c>
      <c r="G141" s="11">
        <v>1.07</v>
      </c>
      <c r="H141" s="11">
        <v>0.94</v>
      </c>
      <c r="I141" s="11">
        <v>0.69</v>
      </c>
      <c r="J141" s="11">
        <v>1.51</v>
      </c>
    </row>
    <row r="142" spans="1:10" x14ac:dyDescent="0.25">
      <c r="A142" s="75">
        <v>44051</v>
      </c>
      <c r="B142" s="9">
        <v>22.1</v>
      </c>
      <c r="C142" s="9">
        <v>13.6</v>
      </c>
      <c r="D142" s="9">
        <v>12.5</v>
      </c>
      <c r="E142" s="9">
        <v>12.2</v>
      </c>
      <c r="F142" s="9">
        <v>13.9</v>
      </c>
      <c r="G142" s="11">
        <v>1.07</v>
      </c>
      <c r="H142" s="11">
        <v>0.94</v>
      </c>
      <c r="I142" s="11">
        <v>0.69</v>
      </c>
      <c r="J142" s="11">
        <v>1.5</v>
      </c>
    </row>
    <row r="143" spans="1:10" x14ac:dyDescent="0.25">
      <c r="A143" s="75">
        <v>44052</v>
      </c>
      <c r="B143" s="9">
        <v>22</v>
      </c>
      <c r="C143" s="9">
        <v>13.6</v>
      </c>
      <c r="D143" s="9">
        <v>12.5</v>
      </c>
      <c r="E143" s="9">
        <v>12.2</v>
      </c>
      <c r="F143" s="9">
        <v>13.9</v>
      </c>
      <c r="G143" s="11">
        <v>1.07</v>
      </c>
      <c r="H143" s="11">
        <v>0.94</v>
      </c>
      <c r="I143" s="11">
        <v>0.69</v>
      </c>
      <c r="J143" s="11">
        <v>1.5</v>
      </c>
    </row>
    <row r="144" spans="1:10" x14ac:dyDescent="0.25">
      <c r="A144" s="75">
        <v>44053</v>
      </c>
      <c r="B144" s="9">
        <v>21.8</v>
      </c>
      <c r="C144" s="9">
        <v>13.5</v>
      </c>
      <c r="D144" s="9">
        <v>12.4</v>
      </c>
      <c r="E144" s="9">
        <v>12.1</v>
      </c>
      <c r="F144" s="9">
        <v>13.9</v>
      </c>
      <c r="G144" s="11">
        <v>1.06</v>
      </c>
      <c r="H144" s="11">
        <v>0.93</v>
      </c>
      <c r="I144" s="11">
        <v>0.69</v>
      </c>
      <c r="J144" s="11">
        <v>1.48</v>
      </c>
    </row>
    <row r="145" spans="1:10" x14ac:dyDescent="0.25">
      <c r="A145" s="75">
        <v>44054</v>
      </c>
      <c r="B145" s="9">
        <v>21.8</v>
      </c>
      <c r="C145" s="9">
        <v>13.5</v>
      </c>
      <c r="D145" s="9">
        <v>12.4</v>
      </c>
      <c r="E145" s="9">
        <v>12.1</v>
      </c>
      <c r="F145" s="9">
        <v>13.8</v>
      </c>
      <c r="G145" s="11">
        <v>1.06</v>
      </c>
      <c r="H145" s="11">
        <v>0.93</v>
      </c>
      <c r="I145" s="11">
        <v>0.69</v>
      </c>
      <c r="J145" s="11">
        <v>1.48</v>
      </c>
    </row>
    <row r="146" spans="1:10" x14ac:dyDescent="0.25">
      <c r="A146" s="75">
        <v>44055</v>
      </c>
      <c r="B146" s="9">
        <v>21.8</v>
      </c>
      <c r="C146" s="9">
        <v>13.5</v>
      </c>
      <c r="D146" s="9">
        <v>12.4</v>
      </c>
      <c r="E146" s="9">
        <v>12.1</v>
      </c>
      <c r="F146" s="9">
        <v>13.8</v>
      </c>
      <c r="G146" s="11">
        <v>1.06</v>
      </c>
      <c r="H146" s="11">
        <v>0.93</v>
      </c>
      <c r="I146" s="11">
        <v>0.69</v>
      </c>
      <c r="J146" s="11">
        <v>1.48</v>
      </c>
    </row>
    <row r="147" spans="1:10" x14ac:dyDescent="0.25">
      <c r="A147" s="75">
        <v>44056</v>
      </c>
      <c r="B147" s="9">
        <v>21.7</v>
      </c>
      <c r="C147" s="9">
        <v>13.4</v>
      </c>
      <c r="D147" s="9">
        <v>12.4</v>
      </c>
      <c r="E147" s="9">
        <v>12.1</v>
      </c>
      <c r="F147" s="9">
        <v>13.8</v>
      </c>
      <c r="G147" s="11">
        <v>1.06</v>
      </c>
      <c r="H147" s="11">
        <v>0.93</v>
      </c>
      <c r="I147" s="11">
        <v>0.69</v>
      </c>
      <c r="J147" s="11">
        <v>1.47</v>
      </c>
    </row>
    <row r="148" spans="1:10" x14ac:dyDescent="0.25">
      <c r="A148" s="75">
        <v>44057</v>
      </c>
      <c r="B148" s="9">
        <v>21.7</v>
      </c>
      <c r="C148" s="9">
        <v>13.4</v>
      </c>
      <c r="D148" s="9">
        <v>12.4</v>
      </c>
      <c r="E148" s="9">
        <v>12.1</v>
      </c>
      <c r="F148" s="9">
        <v>13.8</v>
      </c>
      <c r="G148" s="11">
        <v>1.06</v>
      </c>
      <c r="H148" s="11">
        <v>0.93</v>
      </c>
      <c r="I148" s="11">
        <v>0.69</v>
      </c>
      <c r="J148" s="11">
        <v>1.47</v>
      </c>
    </row>
    <row r="149" spans="1:10" x14ac:dyDescent="0.25">
      <c r="A149" s="75">
        <v>44058</v>
      </c>
      <c r="B149" s="9">
        <v>21.6</v>
      </c>
      <c r="C149" s="9">
        <v>13.4</v>
      </c>
      <c r="D149" s="9">
        <v>12.3</v>
      </c>
      <c r="E149" s="9">
        <v>12</v>
      </c>
      <c r="F149" s="9">
        <v>13.8</v>
      </c>
      <c r="G149" s="11">
        <v>1.06</v>
      </c>
      <c r="H149" s="11">
        <v>0.93</v>
      </c>
      <c r="I149" s="11">
        <v>0.69</v>
      </c>
      <c r="J149" s="11">
        <v>1.47</v>
      </c>
    </row>
    <row r="150" spans="1:10" x14ac:dyDescent="0.25">
      <c r="A150" s="75">
        <v>44059</v>
      </c>
      <c r="B150" s="9">
        <v>21.5</v>
      </c>
      <c r="C150" s="9">
        <v>13.3</v>
      </c>
      <c r="D150" s="9">
        <v>12.3</v>
      </c>
      <c r="E150" s="9">
        <v>12</v>
      </c>
      <c r="F150" s="9">
        <v>13.7</v>
      </c>
      <c r="G150" s="11">
        <v>1.06</v>
      </c>
      <c r="H150" s="11">
        <v>0.93</v>
      </c>
      <c r="I150" s="11">
        <v>0.68</v>
      </c>
      <c r="J150" s="11">
        <v>1.46</v>
      </c>
    </row>
    <row r="151" spans="1:10" x14ac:dyDescent="0.25">
      <c r="A151" s="75">
        <v>44060</v>
      </c>
      <c r="B151" s="9">
        <v>21.3</v>
      </c>
      <c r="C151" s="9">
        <v>13.3</v>
      </c>
      <c r="D151" s="9">
        <v>12.3</v>
      </c>
      <c r="E151" s="9">
        <v>12</v>
      </c>
      <c r="F151" s="9">
        <v>13.7</v>
      </c>
      <c r="G151" s="11">
        <v>1.05</v>
      </c>
      <c r="H151" s="11">
        <v>0.92</v>
      </c>
      <c r="I151" s="11">
        <v>0.68</v>
      </c>
      <c r="J151" s="11">
        <v>1.44</v>
      </c>
    </row>
    <row r="152" spans="1:10" x14ac:dyDescent="0.25">
      <c r="A152" s="75">
        <v>44061</v>
      </c>
      <c r="B152" s="9">
        <v>21.3</v>
      </c>
      <c r="C152" s="9">
        <v>13.3</v>
      </c>
      <c r="D152" s="9">
        <v>12.2</v>
      </c>
      <c r="E152" s="9">
        <v>11.9</v>
      </c>
      <c r="F152" s="9">
        <v>13.7</v>
      </c>
      <c r="G152" s="11">
        <v>1.05</v>
      </c>
      <c r="H152" s="11">
        <v>0.92</v>
      </c>
      <c r="I152" s="11">
        <v>0.68</v>
      </c>
      <c r="J152" s="11">
        <v>1.44</v>
      </c>
    </row>
    <row r="153" spans="1:10" x14ac:dyDescent="0.25">
      <c r="A153" s="75">
        <v>44062</v>
      </c>
      <c r="B153" s="9">
        <v>21.2</v>
      </c>
      <c r="C153" s="9">
        <v>13.3</v>
      </c>
      <c r="D153" s="9">
        <v>12.2</v>
      </c>
      <c r="E153" s="9">
        <v>11.9</v>
      </c>
      <c r="F153" s="9">
        <v>13.6</v>
      </c>
      <c r="G153" s="11">
        <v>1.05</v>
      </c>
      <c r="H153" s="11">
        <v>0.92</v>
      </c>
      <c r="I153" s="11">
        <v>0.68</v>
      </c>
      <c r="J153" s="11">
        <v>1.44</v>
      </c>
    </row>
    <row r="154" spans="1:10" x14ac:dyDescent="0.25">
      <c r="A154" s="75">
        <v>44063</v>
      </c>
      <c r="B154" s="9">
        <v>21.2</v>
      </c>
      <c r="C154" s="9">
        <v>13.2</v>
      </c>
      <c r="D154" s="9">
        <v>12.2</v>
      </c>
      <c r="E154" s="9">
        <v>11.9</v>
      </c>
      <c r="F154" s="9">
        <v>13.6</v>
      </c>
      <c r="G154" s="11">
        <v>1.05</v>
      </c>
      <c r="H154" s="11">
        <v>0.92</v>
      </c>
      <c r="I154" s="11">
        <v>0.68</v>
      </c>
      <c r="J154" s="11">
        <v>1.44</v>
      </c>
    </row>
    <row r="155" spans="1:10" x14ac:dyDescent="0.25">
      <c r="A155" s="75">
        <v>44064</v>
      </c>
      <c r="B155" s="9">
        <v>21.1</v>
      </c>
      <c r="C155" s="9">
        <v>13.2</v>
      </c>
      <c r="D155" s="9">
        <v>12.2</v>
      </c>
      <c r="E155" s="9">
        <v>11.9</v>
      </c>
      <c r="F155" s="9">
        <v>13.6</v>
      </c>
      <c r="G155" s="11">
        <v>1.05</v>
      </c>
      <c r="H155" s="11">
        <v>0.92</v>
      </c>
      <c r="I155" s="11">
        <v>0.68</v>
      </c>
      <c r="J155" s="11">
        <v>1.43</v>
      </c>
    </row>
    <row r="156" spans="1:10" x14ac:dyDescent="0.25">
      <c r="A156" s="75">
        <v>44065</v>
      </c>
      <c r="B156" s="9">
        <v>21</v>
      </c>
      <c r="C156" s="9">
        <v>13.2</v>
      </c>
      <c r="D156" s="9">
        <v>12.2</v>
      </c>
      <c r="E156" s="9">
        <v>11.9</v>
      </c>
      <c r="F156" s="9">
        <v>13.5</v>
      </c>
      <c r="G156" s="11">
        <v>1.05</v>
      </c>
      <c r="H156" s="11">
        <v>0.91</v>
      </c>
      <c r="I156" s="11">
        <v>0.67</v>
      </c>
      <c r="J156" s="11">
        <v>1.43</v>
      </c>
    </row>
    <row r="157" spans="1:10" x14ac:dyDescent="0.25">
      <c r="A157" s="75">
        <v>44066</v>
      </c>
      <c r="B157" s="9">
        <v>21</v>
      </c>
      <c r="C157" s="9">
        <v>13.1</v>
      </c>
      <c r="D157" s="9">
        <v>12.1</v>
      </c>
      <c r="E157" s="9">
        <v>11.8</v>
      </c>
      <c r="F157" s="9">
        <v>13.5</v>
      </c>
      <c r="G157" s="11">
        <v>1.05</v>
      </c>
      <c r="H157" s="11">
        <v>0.91</v>
      </c>
      <c r="I157" s="11">
        <v>0.67</v>
      </c>
      <c r="J157" s="11">
        <v>1.42</v>
      </c>
    </row>
    <row r="158" spans="1:10" x14ac:dyDescent="0.25">
      <c r="A158" s="75">
        <v>44067</v>
      </c>
      <c r="B158" s="9">
        <v>20.8</v>
      </c>
      <c r="C158" s="9">
        <v>13</v>
      </c>
      <c r="D158" s="9">
        <v>12.1</v>
      </c>
      <c r="E158" s="9">
        <v>11.8</v>
      </c>
      <c r="F158" s="9">
        <v>13.5</v>
      </c>
      <c r="G158" s="11">
        <v>1.04</v>
      </c>
      <c r="H158" s="11">
        <v>0.9</v>
      </c>
      <c r="I158" s="11">
        <v>0.67</v>
      </c>
      <c r="J158" s="11">
        <v>1.41</v>
      </c>
    </row>
    <row r="159" spans="1:10" x14ac:dyDescent="0.25">
      <c r="A159" s="75">
        <v>44068</v>
      </c>
      <c r="B159" s="9">
        <v>20.7</v>
      </c>
      <c r="C159" s="9">
        <v>13</v>
      </c>
      <c r="D159" s="9">
        <v>12</v>
      </c>
      <c r="E159" s="9">
        <v>11.7</v>
      </c>
      <c r="F159" s="9">
        <v>13.4</v>
      </c>
      <c r="G159" s="11">
        <v>1.04</v>
      </c>
      <c r="H159" s="11">
        <v>0.9</v>
      </c>
      <c r="I159" s="11">
        <v>0.67</v>
      </c>
      <c r="J159" s="11">
        <v>1.41</v>
      </c>
    </row>
    <row r="160" spans="1:10" x14ac:dyDescent="0.25">
      <c r="A160" s="75">
        <v>44069</v>
      </c>
      <c r="B160" s="9">
        <v>20.7</v>
      </c>
      <c r="C160" s="9">
        <v>13</v>
      </c>
      <c r="D160" s="9">
        <v>12</v>
      </c>
      <c r="E160" s="9">
        <v>11.7</v>
      </c>
      <c r="F160" s="9">
        <v>13.4</v>
      </c>
      <c r="G160" s="11">
        <v>1.04</v>
      </c>
      <c r="H160" s="11">
        <v>0.9</v>
      </c>
      <c r="I160" s="11">
        <v>0.67</v>
      </c>
      <c r="J160" s="11">
        <v>1.41</v>
      </c>
    </row>
    <row r="161" spans="1:10" x14ac:dyDescent="0.25">
      <c r="A161" s="75">
        <v>44070</v>
      </c>
      <c r="B161" s="9">
        <v>20.6</v>
      </c>
      <c r="C161" s="9">
        <v>13</v>
      </c>
      <c r="D161" s="9">
        <v>12</v>
      </c>
      <c r="E161" s="9">
        <v>11.7</v>
      </c>
      <c r="F161" s="9">
        <v>13.4</v>
      </c>
      <c r="G161" s="11">
        <v>1.04</v>
      </c>
      <c r="H161" s="11">
        <v>0.9</v>
      </c>
      <c r="I161" s="11">
        <v>0.67</v>
      </c>
      <c r="J161" s="11">
        <v>1.41</v>
      </c>
    </row>
    <row r="162" spans="1:10" x14ac:dyDescent="0.25">
      <c r="A162" s="75">
        <v>44071</v>
      </c>
      <c r="B162" s="9">
        <v>20.6</v>
      </c>
      <c r="C162" s="9">
        <v>12.9</v>
      </c>
      <c r="D162" s="9">
        <v>12</v>
      </c>
      <c r="E162" s="9">
        <v>11.7</v>
      </c>
      <c r="F162" s="9">
        <v>13.4</v>
      </c>
      <c r="G162" s="11">
        <v>1.04</v>
      </c>
      <c r="H162" s="11">
        <v>0.89</v>
      </c>
      <c r="I162" s="11">
        <v>0.66</v>
      </c>
      <c r="J162" s="11">
        <v>1.4</v>
      </c>
    </row>
    <row r="163" spans="1:10" x14ac:dyDescent="0.25">
      <c r="A163" s="75">
        <v>44072</v>
      </c>
      <c r="B163" s="9">
        <v>20.2</v>
      </c>
      <c r="C163" s="9">
        <v>12.7</v>
      </c>
      <c r="D163" s="9">
        <v>11.8</v>
      </c>
      <c r="E163" s="9">
        <v>11.5</v>
      </c>
      <c r="F163" s="9">
        <v>13.1</v>
      </c>
      <c r="G163" s="11">
        <v>1.01</v>
      </c>
      <c r="H163" s="11">
        <v>0.87</v>
      </c>
      <c r="I163" s="11">
        <v>0.66</v>
      </c>
      <c r="J163" s="11">
        <v>1.39</v>
      </c>
    </row>
    <row r="164" spans="1:10" x14ac:dyDescent="0.25">
      <c r="A164" s="75">
        <v>44073</v>
      </c>
      <c r="B164" s="9">
        <v>20.100000000000001</v>
      </c>
      <c r="C164" s="9">
        <v>12.7</v>
      </c>
      <c r="D164" s="9">
        <v>11.7</v>
      </c>
      <c r="E164" s="9">
        <v>11.4</v>
      </c>
      <c r="F164" s="9">
        <v>13</v>
      </c>
      <c r="G164" s="11">
        <v>1</v>
      </c>
      <c r="H164" s="11">
        <v>0.86</v>
      </c>
      <c r="I164" s="11">
        <v>0.65</v>
      </c>
      <c r="J164" s="11">
        <v>1.39</v>
      </c>
    </row>
    <row r="165" spans="1:10" x14ac:dyDescent="0.25">
      <c r="A165" s="75">
        <v>44074</v>
      </c>
      <c r="B165" s="9">
        <v>19.600000000000001</v>
      </c>
      <c r="C165" s="9">
        <v>12.4</v>
      </c>
      <c r="D165" s="9">
        <v>11.5</v>
      </c>
      <c r="E165" s="9">
        <v>11.1</v>
      </c>
      <c r="F165" s="9">
        <v>12.7</v>
      </c>
      <c r="G165" s="11">
        <v>0.99</v>
      </c>
      <c r="H165" s="11">
        <v>0.84</v>
      </c>
      <c r="I165" s="11">
        <v>0.64</v>
      </c>
      <c r="J165" s="11">
        <v>1.35</v>
      </c>
    </row>
    <row r="166" spans="1:10" x14ac:dyDescent="0.25">
      <c r="A166" s="75">
        <v>44075</v>
      </c>
      <c r="B166" s="9">
        <v>14.9</v>
      </c>
      <c r="C166" s="9">
        <v>9.9</v>
      </c>
      <c r="D166" s="9">
        <v>9.3000000000000007</v>
      </c>
      <c r="E166" s="9">
        <v>9</v>
      </c>
      <c r="F166" s="9">
        <v>10.4</v>
      </c>
      <c r="G166" s="11">
        <v>0.9</v>
      </c>
      <c r="H166" s="11">
        <v>0.69</v>
      </c>
      <c r="I166" s="11">
        <v>0.45</v>
      </c>
      <c r="J166" s="11">
        <v>0.99</v>
      </c>
    </row>
    <row r="167" spans="1:10" x14ac:dyDescent="0.25">
      <c r="A167" s="75">
        <v>44076</v>
      </c>
      <c r="B167" s="9">
        <v>14.9</v>
      </c>
      <c r="C167" s="9">
        <v>9.9</v>
      </c>
      <c r="D167" s="9">
        <v>9.3000000000000007</v>
      </c>
      <c r="E167" s="9">
        <v>9</v>
      </c>
      <c r="F167" s="9">
        <v>10.4</v>
      </c>
      <c r="G167" s="11">
        <v>0.9</v>
      </c>
      <c r="H167" s="11">
        <v>0.69</v>
      </c>
      <c r="I167" s="11">
        <v>0.45</v>
      </c>
      <c r="J167" s="11">
        <v>0.99</v>
      </c>
    </row>
    <row r="168" spans="1:10" x14ac:dyDescent="0.25">
      <c r="A168" s="75">
        <v>44077</v>
      </c>
      <c r="B168" s="9">
        <v>14.9</v>
      </c>
      <c r="C168" s="9">
        <v>9.9</v>
      </c>
      <c r="D168" s="9">
        <v>9.3000000000000007</v>
      </c>
      <c r="E168" s="9">
        <v>9</v>
      </c>
      <c r="F168" s="9">
        <v>10.4</v>
      </c>
      <c r="G168" s="11">
        <v>0.89</v>
      </c>
      <c r="H168" s="11">
        <v>0.69</v>
      </c>
      <c r="I168" s="11">
        <v>0.45</v>
      </c>
      <c r="J168" s="11">
        <v>0.99</v>
      </c>
    </row>
    <row r="169" spans="1:10" x14ac:dyDescent="0.25">
      <c r="A169" s="75">
        <v>44078</v>
      </c>
      <c r="B169" s="9">
        <v>14.9</v>
      </c>
      <c r="C169" s="9">
        <v>9.9</v>
      </c>
      <c r="D169" s="9">
        <v>9.3000000000000007</v>
      </c>
      <c r="E169" s="9">
        <v>9</v>
      </c>
      <c r="F169" s="9">
        <v>10.4</v>
      </c>
      <c r="G169" s="11">
        <v>0.89</v>
      </c>
      <c r="H169" s="11">
        <v>0.69</v>
      </c>
      <c r="I169" s="11">
        <v>0.45</v>
      </c>
      <c r="J169" s="11">
        <v>0.99</v>
      </c>
    </row>
    <row r="170" spans="1:10" x14ac:dyDescent="0.25">
      <c r="A170" s="75">
        <v>44079</v>
      </c>
      <c r="B170" s="9">
        <v>14.9</v>
      </c>
      <c r="C170" s="9">
        <v>9.9</v>
      </c>
      <c r="D170" s="9">
        <v>9.3000000000000007</v>
      </c>
      <c r="E170" s="9">
        <v>9</v>
      </c>
      <c r="F170" s="9">
        <v>10.4</v>
      </c>
      <c r="G170" s="11">
        <v>0.89</v>
      </c>
      <c r="H170" s="11">
        <v>0.69</v>
      </c>
      <c r="I170" s="11">
        <v>0.45</v>
      </c>
      <c r="J170" s="11">
        <v>0.99</v>
      </c>
    </row>
    <row r="171" spans="1:10" x14ac:dyDescent="0.25">
      <c r="A171" s="75">
        <v>44080</v>
      </c>
      <c r="B171" s="9">
        <v>14.9</v>
      </c>
      <c r="C171" s="9">
        <v>9.9</v>
      </c>
      <c r="D171" s="9">
        <v>9.3000000000000007</v>
      </c>
      <c r="E171" s="9">
        <v>9</v>
      </c>
      <c r="F171" s="9">
        <v>10.3</v>
      </c>
      <c r="G171" s="11">
        <v>0.89</v>
      </c>
      <c r="H171" s="11">
        <v>0.69</v>
      </c>
      <c r="I171" s="11">
        <v>0.45</v>
      </c>
      <c r="J171" s="11">
        <v>0.98</v>
      </c>
    </row>
    <row r="172" spans="1:10" x14ac:dyDescent="0.25">
      <c r="A172" s="75">
        <v>44081</v>
      </c>
      <c r="B172" s="9">
        <v>14.8</v>
      </c>
      <c r="C172" s="9">
        <v>9.8000000000000007</v>
      </c>
      <c r="D172" s="9">
        <v>9.1999999999999993</v>
      </c>
      <c r="E172" s="9">
        <v>9</v>
      </c>
      <c r="F172" s="9">
        <v>10.3</v>
      </c>
      <c r="G172" s="11">
        <v>0.89</v>
      </c>
      <c r="H172" s="11">
        <v>0.68</v>
      </c>
      <c r="I172" s="11">
        <v>0.45</v>
      </c>
      <c r="J172" s="11">
        <v>0.98</v>
      </c>
    </row>
    <row r="173" spans="1:10" x14ac:dyDescent="0.25">
      <c r="A173" s="75">
        <v>44082</v>
      </c>
      <c r="B173" s="9">
        <v>14.7</v>
      </c>
      <c r="C173" s="9">
        <v>9.8000000000000007</v>
      </c>
      <c r="D173" s="9">
        <v>9.1999999999999993</v>
      </c>
      <c r="E173" s="9">
        <v>8.9</v>
      </c>
      <c r="F173" s="9">
        <v>10.3</v>
      </c>
      <c r="G173" s="11">
        <v>0.89</v>
      </c>
      <c r="H173" s="11">
        <v>0.68</v>
      </c>
      <c r="I173" s="11">
        <v>0.45</v>
      </c>
      <c r="J173" s="11">
        <v>0.97</v>
      </c>
    </row>
    <row r="174" spans="1:10" x14ac:dyDescent="0.25">
      <c r="A174" s="75">
        <v>44083</v>
      </c>
      <c r="B174" s="9">
        <v>14.7</v>
      </c>
      <c r="C174" s="9">
        <v>9.8000000000000007</v>
      </c>
      <c r="D174" s="9">
        <v>9.1999999999999993</v>
      </c>
      <c r="E174" s="9">
        <v>8.9</v>
      </c>
      <c r="F174" s="9">
        <v>10.3</v>
      </c>
      <c r="G174" s="11">
        <v>0.89</v>
      </c>
      <c r="H174" s="11">
        <v>0.68</v>
      </c>
      <c r="I174" s="11">
        <v>0.45</v>
      </c>
      <c r="J174" s="11">
        <v>0.97</v>
      </c>
    </row>
    <row r="175" spans="1:10" x14ac:dyDescent="0.25">
      <c r="A175" s="75">
        <v>44084</v>
      </c>
      <c r="B175" s="9">
        <v>14.7</v>
      </c>
      <c r="C175" s="9">
        <v>9.8000000000000007</v>
      </c>
      <c r="D175" s="9">
        <v>9.1999999999999993</v>
      </c>
      <c r="E175" s="9">
        <v>8.9</v>
      </c>
      <c r="F175" s="9">
        <v>10.3</v>
      </c>
      <c r="G175" s="11">
        <v>0.89</v>
      </c>
      <c r="H175" s="11">
        <v>0.68</v>
      </c>
      <c r="I175" s="11">
        <v>0.45</v>
      </c>
      <c r="J175" s="11">
        <v>0.97</v>
      </c>
    </row>
    <row r="176" spans="1:10" x14ac:dyDescent="0.25">
      <c r="A176" s="75">
        <v>44085</v>
      </c>
      <c r="B176" s="9">
        <v>14.7</v>
      </c>
      <c r="C176" s="9">
        <v>9.8000000000000007</v>
      </c>
      <c r="D176" s="9">
        <v>9.1999999999999993</v>
      </c>
      <c r="E176" s="9">
        <v>8.9</v>
      </c>
      <c r="F176" s="9">
        <v>10.3</v>
      </c>
      <c r="G176" s="11">
        <v>0.89</v>
      </c>
      <c r="H176" s="11">
        <v>0.68</v>
      </c>
      <c r="I176" s="11">
        <v>0.45</v>
      </c>
      <c r="J176" s="11">
        <v>0.97</v>
      </c>
    </row>
    <row r="177" spans="1:10" x14ac:dyDescent="0.25">
      <c r="A177" s="75">
        <v>44086</v>
      </c>
      <c r="B177" s="9">
        <v>14.7</v>
      </c>
      <c r="C177" s="9">
        <v>9.8000000000000007</v>
      </c>
      <c r="D177" s="9">
        <v>9.1999999999999993</v>
      </c>
      <c r="E177" s="9">
        <v>8.9</v>
      </c>
      <c r="F177" s="9">
        <v>10.199999999999999</v>
      </c>
      <c r="G177" s="11">
        <v>0.89</v>
      </c>
      <c r="H177" s="11">
        <v>0.68</v>
      </c>
      <c r="I177" s="11">
        <v>0.45</v>
      </c>
      <c r="J177" s="11">
        <v>0.97</v>
      </c>
    </row>
    <row r="178" spans="1:10" x14ac:dyDescent="0.25">
      <c r="A178" s="75">
        <v>44087</v>
      </c>
      <c r="B178" s="9">
        <v>14.7</v>
      </c>
      <c r="C178" s="9">
        <v>9.8000000000000007</v>
      </c>
      <c r="D178" s="9">
        <v>9.1999999999999993</v>
      </c>
      <c r="E178" s="9">
        <v>8.9</v>
      </c>
      <c r="F178" s="9">
        <v>10.199999999999999</v>
      </c>
      <c r="G178" s="11">
        <v>0.89</v>
      </c>
      <c r="H178" s="11">
        <v>0.68</v>
      </c>
      <c r="I178" s="11">
        <v>0.45</v>
      </c>
      <c r="J178" s="11">
        <v>0.96</v>
      </c>
    </row>
    <row r="179" spans="1:10" x14ac:dyDescent="0.25">
      <c r="A179" s="75">
        <v>44088</v>
      </c>
      <c r="B179" s="9">
        <v>14.4</v>
      </c>
      <c r="C179" s="9">
        <v>9.6999999999999993</v>
      </c>
      <c r="D179" s="9">
        <v>9.1</v>
      </c>
      <c r="E179" s="9">
        <v>8.9</v>
      </c>
      <c r="F179" s="9">
        <v>10.199999999999999</v>
      </c>
      <c r="G179" s="11">
        <v>0.89</v>
      </c>
      <c r="H179" s="11">
        <v>0.68</v>
      </c>
      <c r="I179" s="11">
        <v>0.45</v>
      </c>
      <c r="J179" s="11">
        <v>0.95</v>
      </c>
    </row>
    <row r="180" spans="1:10" x14ac:dyDescent="0.25">
      <c r="A180" s="75">
        <v>44089</v>
      </c>
      <c r="B180" s="9">
        <v>14.4</v>
      </c>
      <c r="C180" s="9">
        <v>9.6999999999999993</v>
      </c>
      <c r="D180" s="9">
        <v>9.1</v>
      </c>
      <c r="E180" s="9">
        <v>8.9</v>
      </c>
      <c r="F180" s="9">
        <v>10.199999999999999</v>
      </c>
      <c r="G180" s="11">
        <v>0.88</v>
      </c>
      <c r="H180" s="11">
        <v>0.68</v>
      </c>
      <c r="I180" s="11">
        <v>0.45</v>
      </c>
      <c r="J180" s="11">
        <v>0.94</v>
      </c>
    </row>
    <row r="181" spans="1:10" x14ac:dyDescent="0.25">
      <c r="A181" s="75">
        <v>44090</v>
      </c>
      <c r="B181" s="9">
        <v>14.4</v>
      </c>
      <c r="C181" s="9">
        <v>9.6999999999999993</v>
      </c>
      <c r="D181" s="9">
        <v>9.1</v>
      </c>
      <c r="E181" s="9">
        <v>8.8000000000000007</v>
      </c>
      <c r="F181" s="9">
        <v>10.199999999999999</v>
      </c>
      <c r="G181" s="11">
        <v>0.88</v>
      </c>
      <c r="H181" s="11">
        <v>0.68</v>
      </c>
      <c r="I181" s="11">
        <v>0.44</v>
      </c>
      <c r="J181" s="11">
        <v>0.94</v>
      </c>
    </row>
    <row r="182" spans="1:10" x14ac:dyDescent="0.25">
      <c r="A182" s="75">
        <v>44091</v>
      </c>
      <c r="B182" s="9">
        <v>14.4</v>
      </c>
      <c r="C182" s="9">
        <v>9.6</v>
      </c>
      <c r="D182" s="9">
        <v>9.1</v>
      </c>
      <c r="E182" s="9">
        <v>8.8000000000000007</v>
      </c>
      <c r="F182" s="9">
        <v>10.199999999999999</v>
      </c>
      <c r="G182" s="11">
        <v>0.88</v>
      </c>
      <c r="H182" s="11">
        <v>0.68</v>
      </c>
      <c r="I182" s="11">
        <v>0.44</v>
      </c>
      <c r="J182" s="11">
        <v>0.94</v>
      </c>
    </row>
    <row r="183" spans="1:10" x14ac:dyDescent="0.25">
      <c r="A183" s="75">
        <v>44092</v>
      </c>
      <c r="B183" s="9">
        <v>14.3</v>
      </c>
      <c r="C183" s="9">
        <v>9.6</v>
      </c>
      <c r="D183" s="9">
        <v>9.1</v>
      </c>
      <c r="E183" s="9">
        <v>8.8000000000000007</v>
      </c>
      <c r="F183" s="9">
        <v>10.199999999999999</v>
      </c>
      <c r="G183" s="11">
        <v>0.88</v>
      </c>
      <c r="H183" s="11">
        <v>0.68</v>
      </c>
      <c r="I183" s="11">
        <v>0.44</v>
      </c>
      <c r="J183" s="11">
        <v>0.94</v>
      </c>
    </row>
    <row r="184" spans="1:10" x14ac:dyDescent="0.25">
      <c r="A184" s="75">
        <v>44093</v>
      </c>
      <c r="B184" s="9">
        <v>14.3</v>
      </c>
      <c r="C184" s="9">
        <v>9.6</v>
      </c>
      <c r="D184" s="9">
        <v>9</v>
      </c>
      <c r="E184" s="9">
        <v>8.8000000000000007</v>
      </c>
      <c r="F184" s="9">
        <v>10.1</v>
      </c>
      <c r="G184" s="11">
        <v>0.88</v>
      </c>
      <c r="H184" s="11">
        <v>0.67</v>
      </c>
      <c r="I184" s="11">
        <v>0.44</v>
      </c>
      <c r="J184" s="11">
        <v>0.94</v>
      </c>
    </row>
    <row r="185" spans="1:10" x14ac:dyDescent="0.25">
      <c r="A185" s="75">
        <v>44094</v>
      </c>
      <c r="B185" s="9">
        <v>14.3</v>
      </c>
      <c r="C185" s="9">
        <v>9.6</v>
      </c>
      <c r="D185" s="9">
        <v>9</v>
      </c>
      <c r="E185" s="9">
        <v>8.8000000000000007</v>
      </c>
      <c r="F185" s="9">
        <v>10.1</v>
      </c>
      <c r="G185" s="11">
        <v>0.88</v>
      </c>
      <c r="H185" s="11">
        <v>0.67</v>
      </c>
      <c r="I185" s="11">
        <v>0.44</v>
      </c>
      <c r="J185" s="11">
        <v>0.93</v>
      </c>
    </row>
    <row r="186" spans="1:10" x14ac:dyDescent="0.25">
      <c r="A186" s="75">
        <v>44095</v>
      </c>
      <c r="B186" s="9">
        <v>14.3</v>
      </c>
      <c r="C186" s="9">
        <v>9.6</v>
      </c>
      <c r="D186" s="9">
        <v>9</v>
      </c>
      <c r="E186" s="9">
        <v>8.8000000000000007</v>
      </c>
      <c r="F186" s="9">
        <v>10.1</v>
      </c>
      <c r="G186" s="11">
        <v>0.88</v>
      </c>
      <c r="H186" s="11">
        <v>0.67</v>
      </c>
      <c r="I186" s="11">
        <v>0.44</v>
      </c>
      <c r="J186" s="11">
        <v>0.94</v>
      </c>
    </row>
    <row r="187" spans="1:10" x14ac:dyDescent="0.25">
      <c r="A187" s="75">
        <v>44096</v>
      </c>
      <c r="B187" s="9">
        <v>14.2</v>
      </c>
      <c r="C187" s="9">
        <v>9.6</v>
      </c>
      <c r="D187" s="9">
        <v>9</v>
      </c>
      <c r="E187" s="9">
        <v>8.8000000000000007</v>
      </c>
      <c r="F187" s="9">
        <v>10.1</v>
      </c>
      <c r="G187" s="11">
        <v>0.88</v>
      </c>
      <c r="H187" s="11">
        <v>0.67</v>
      </c>
      <c r="I187" s="11">
        <v>0.44</v>
      </c>
      <c r="J187" s="11">
        <v>0.93</v>
      </c>
    </row>
    <row r="188" spans="1:10" x14ac:dyDescent="0.25">
      <c r="A188" s="75">
        <v>44097</v>
      </c>
      <c r="B188" s="9">
        <v>14.2</v>
      </c>
      <c r="C188" s="9">
        <v>9.5</v>
      </c>
      <c r="D188" s="9">
        <v>9</v>
      </c>
      <c r="E188" s="9">
        <v>8.8000000000000007</v>
      </c>
      <c r="F188" s="9">
        <v>10.1</v>
      </c>
      <c r="G188" s="11">
        <v>0.88</v>
      </c>
      <c r="H188" s="11">
        <v>0.67</v>
      </c>
      <c r="I188" s="11">
        <v>0.44</v>
      </c>
      <c r="J188" s="11">
        <v>0.93</v>
      </c>
    </row>
    <row r="189" spans="1:10" x14ac:dyDescent="0.25">
      <c r="A189" s="75">
        <v>44098</v>
      </c>
      <c r="B189" s="9">
        <v>14.2</v>
      </c>
      <c r="C189" s="9">
        <v>9.5</v>
      </c>
      <c r="D189" s="9">
        <v>9</v>
      </c>
      <c r="E189" s="9">
        <v>8.6999999999999993</v>
      </c>
      <c r="F189" s="9">
        <v>10.1</v>
      </c>
      <c r="G189" s="11">
        <v>0.88</v>
      </c>
      <c r="H189" s="11">
        <v>0.67</v>
      </c>
      <c r="I189" s="11">
        <v>0.44</v>
      </c>
      <c r="J189" s="11">
        <v>0.93</v>
      </c>
    </row>
    <row r="190" spans="1:10" x14ac:dyDescent="0.25">
      <c r="A190" s="75">
        <v>44099</v>
      </c>
      <c r="B190" s="9">
        <v>14.2</v>
      </c>
      <c r="C190" s="9">
        <v>9.5</v>
      </c>
      <c r="D190" s="9">
        <v>9</v>
      </c>
      <c r="E190" s="9">
        <v>8.6999999999999993</v>
      </c>
      <c r="F190" s="9">
        <v>10</v>
      </c>
      <c r="G190" s="11">
        <v>0.87</v>
      </c>
      <c r="H190" s="11">
        <v>0.67</v>
      </c>
      <c r="I190" s="11">
        <v>0.44</v>
      </c>
      <c r="J190" s="11">
        <v>0.93</v>
      </c>
    </row>
    <row r="191" spans="1:10" x14ac:dyDescent="0.25">
      <c r="A191" s="75">
        <v>44100</v>
      </c>
      <c r="B191" s="9">
        <v>14.1</v>
      </c>
      <c r="C191" s="9">
        <v>9.5</v>
      </c>
      <c r="D191" s="9">
        <v>8.9</v>
      </c>
      <c r="E191" s="9">
        <v>8.6999999999999993</v>
      </c>
      <c r="F191" s="9">
        <v>9.9</v>
      </c>
      <c r="G191" s="11">
        <v>0.87</v>
      </c>
      <c r="H191" s="11">
        <v>0.66</v>
      </c>
      <c r="I191" s="11">
        <v>0.43</v>
      </c>
      <c r="J191" s="11">
        <v>0.93</v>
      </c>
    </row>
    <row r="192" spans="1:10" x14ac:dyDescent="0.25">
      <c r="A192" s="75">
        <v>44101</v>
      </c>
      <c r="B192" s="9">
        <v>14</v>
      </c>
      <c r="C192" s="9">
        <v>9.4</v>
      </c>
      <c r="D192" s="9">
        <v>8.9</v>
      </c>
      <c r="E192" s="9">
        <v>8.6</v>
      </c>
      <c r="F192" s="9">
        <v>9.9</v>
      </c>
      <c r="G192" s="11">
        <v>0.86</v>
      </c>
      <c r="H192" s="11">
        <v>0.66</v>
      </c>
      <c r="I192" s="11">
        <v>0.43</v>
      </c>
      <c r="J192" s="11">
        <v>0.93</v>
      </c>
    </row>
    <row r="193" spans="1:10" x14ac:dyDescent="0.25">
      <c r="A193" s="75">
        <v>44102</v>
      </c>
      <c r="B193" s="9">
        <v>14</v>
      </c>
      <c r="C193" s="9">
        <v>9.4</v>
      </c>
      <c r="D193" s="9">
        <v>8.8000000000000007</v>
      </c>
      <c r="E193" s="9">
        <v>8.6</v>
      </c>
      <c r="F193" s="9">
        <v>9.8000000000000007</v>
      </c>
      <c r="G193" s="11">
        <v>0.86</v>
      </c>
      <c r="H193" s="11">
        <v>0.65</v>
      </c>
      <c r="I193" s="11">
        <v>0.43</v>
      </c>
      <c r="J193" s="11">
        <v>0.93</v>
      </c>
    </row>
    <row r="194" spans="1:10" x14ac:dyDescent="0.25">
      <c r="A194" s="75">
        <v>44103</v>
      </c>
      <c r="B194" s="9">
        <v>13.9</v>
      </c>
      <c r="C194" s="9">
        <v>9.3000000000000007</v>
      </c>
      <c r="D194" s="9">
        <v>8.8000000000000007</v>
      </c>
      <c r="E194" s="9">
        <v>8.5</v>
      </c>
      <c r="F194" s="9">
        <v>9.8000000000000007</v>
      </c>
      <c r="G194" s="11">
        <v>0.85</v>
      </c>
      <c r="H194" s="11">
        <v>0.64</v>
      </c>
      <c r="I194" s="11">
        <v>0.43</v>
      </c>
      <c r="J194" s="11">
        <v>0.92</v>
      </c>
    </row>
    <row r="195" spans="1:10" x14ac:dyDescent="0.25">
      <c r="A195" s="75">
        <v>44104</v>
      </c>
      <c r="B195" s="9">
        <v>13.9</v>
      </c>
      <c r="C195" s="9">
        <v>9.3000000000000007</v>
      </c>
      <c r="D195" s="9">
        <v>8.8000000000000007</v>
      </c>
      <c r="E195" s="9">
        <v>8.5</v>
      </c>
      <c r="F195" s="9">
        <v>9.8000000000000007</v>
      </c>
      <c r="G195" s="11">
        <v>0.85</v>
      </c>
      <c r="H195" s="11">
        <v>0.64</v>
      </c>
      <c r="I195" s="11">
        <v>0.43</v>
      </c>
      <c r="J195" s="11">
        <v>0.92</v>
      </c>
    </row>
    <row r="196" spans="1:10" x14ac:dyDescent="0.25">
      <c r="A196" s="75">
        <v>44105</v>
      </c>
      <c r="B196" s="9">
        <v>12.4</v>
      </c>
      <c r="C196" s="9">
        <v>8.4</v>
      </c>
      <c r="D196" s="9">
        <v>7.9</v>
      </c>
      <c r="E196" s="9">
        <v>7.8</v>
      </c>
      <c r="F196" s="9">
        <v>8.8000000000000007</v>
      </c>
      <c r="G196" s="11">
        <v>0.82</v>
      </c>
      <c r="H196" s="11">
        <v>0.59</v>
      </c>
      <c r="I196" s="11">
        <v>0.36</v>
      </c>
      <c r="J196" s="11">
        <v>0.76</v>
      </c>
    </row>
    <row r="197" spans="1:10" x14ac:dyDescent="0.25">
      <c r="A197" s="75">
        <v>44106</v>
      </c>
      <c r="B197" s="9">
        <v>12.4</v>
      </c>
      <c r="C197" s="9">
        <v>8.4</v>
      </c>
      <c r="D197" s="9">
        <v>7.9</v>
      </c>
      <c r="E197" s="9">
        <v>7.8</v>
      </c>
      <c r="F197" s="9">
        <v>8.8000000000000007</v>
      </c>
      <c r="G197" s="11">
        <v>0.82</v>
      </c>
      <c r="H197" s="11">
        <v>0.59</v>
      </c>
      <c r="I197" s="11">
        <v>0.36</v>
      </c>
      <c r="J197" s="11">
        <v>0.76</v>
      </c>
    </row>
    <row r="198" spans="1:10" x14ac:dyDescent="0.25">
      <c r="A198" s="75">
        <v>44107</v>
      </c>
      <c r="B198" s="9">
        <v>12.4</v>
      </c>
      <c r="C198" s="9">
        <v>8.4</v>
      </c>
      <c r="D198" s="9">
        <v>7.9</v>
      </c>
      <c r="E198" s="9">
        <v>7.8</v>
      </c>
      <c r="F198" s="9">
        <v>8.8000000000000007</v>
      </c>
      <c r="G198" s="11">
        <v>0.82</v>
      </c>
      <c r="H198" s="11">
        <v>0.59</v>
      </c>
      <c r="I198" s="11">
        <v>0.36</v>
      </c>
      <c r="J198" s="11">
        <v>0.76</v>
      </c>
    </row>
    <row r="199" spans="1:10" x14ac:dyDescent="0.25">
      <c r="A199" s="75">
        <v>44108</v>
      </c>
      <c r="B199" s="9">
        <v>12.4</v>
      </c>
      <c r="C199" s="9">
        <v>8.4</v>
      </c>
      <c r="D199" s="9">
        <v>7.9</v>
      </c>
      <c r="E199" s="9">
        <v>7.8</v>
      </c>
      <c r="F199" s="9">
        <v>8.8000000000000007</v>
      </c>
      <c r="G199" s="11">
        <v>0.82</v>
      </c>
      <c r="H199" s="11">
        <v>0.59</v>
      </c>
      <c r="I199" s="11">
        <v>0.36</v>
      </c>
      <c r="J199" s="11">
        <v>0.76</v>
      </c>
    </row>
    <row r="200" spans="1:10" x14ac:dyDescent="0.25">
      <c r="A200" s="75">
        <v>44109</v>
      </c>
      <c r="B200" s="9">
        <v>12.5</v>
      </c>
      <c r="C200" s="9">
        <v>8.4</v>
      </c>
      <c r="D200" s="9">
        <v>7.9</v>
      </c>
      <c r="E200" s="9">
        <v>7.8</v>
      </c>
      <c r="F200" s="9">
        <v>8.8000000000000007</v>
      </c>
      <c r="G200" s="11">
        <v>0.82</v>
      </c>
      <c r="H200" s="11">
        <v>0.59</v>
      </c>
      <c r="I200" s="11">
        <v>0.36</v>
      </c>
      <c r="J200" s="11">
        <v>0.77</v>
      </c>
    </row>
    <row r="201" spans="1:10" x14ac:dyDescent="0.25">
      <c r="A201" s="75">
        <v>44110</v>
      </c>
      <c r="B201" s="9">
        <v>12.5</v>
      </c>
      <c r="C201" s="9">
        <v>8.4</v>
      </c>
      <c r="D201" s="9">
        <v>7.9</v>
      </c>
      <c r="E201" s="9">
        <v>7.8</v>
      </c>
      <c r="F201" s="9">
        <v>8.8000000000000007</v>
      </c>
      <c r="G201" s="11">
        <v>0.82</v>
      </c>
      <c r="H201" s="11">
        <v>0.59</v>
      </c>
      <c r="I201" s="11">
        <v>0.36</v>
      </c>
      <c r="J201" s="11">
        <v>0.77</v>
      </c>
    </row>
    <row r="202" spans="1:10" x14ac:dyDescent="0.25">
      <c r="A202" s="75">
        <v>44111</v>
      </c>
      <c r="B202" s="9">
        <v>12.5</v>
      </c>
      <c r="C202" s="9">
        <v>8.4</v>
      </c>
      <c r="D202" s="9">
        <v>7.9</v>
      </c>
      <c r="E202" s="9">
        <v>7.8</v>
      </c>
      <c r="F202" s="9">
        <v>8.8000000000000007</v>
      </c>
      <c r="G202" s="11">
        <v>0.82</v>
      </c>
      <c r="H202" s="11">
        <v>0.59</v>
      </c>
      <c r="I202" s="11">
        <v>0.36</v>
      </c>
      <c r="J202" s="11">
        <v>0.77</v>
      </c>
    </row>
    <row r="203" spans="1:10" x14ac:dyDescent="0.25">
      <c r="A203" s="75">
        <v>44112</v>
      </c>
      <c r="B203" s="9">
        <v>12.5</v>
      </c>
      <c r="C203" s="9">
        <v>8.4</v>
      </c>
      <c r="D203" s="9">
        <v>7.9</v>
      </c>
      <c r="E203" s="9">
        <v>7.8</v>
      </c>
      <c r="F203" s="9">
        <v>8.8000000000000007</v>
      </c>
      <c r="G203" s="11">
        <v>0.82</v>
      </c>
      <c r="H203" s="11">
        <v>0.59</v>
      </c>
      <c r="I203" s="11">
        <v>0.36</v>
      </c>
      <c r="J203" s="11">
        <v>0.77</v>
      </c>
    </row>
    <row r="204" spans="1:10" x14ac:dyDescent="0.25">
      <c r="A204" s="75">
        <v>44113</v>
      </c>
      <c r="B204" s="9">
        <v>12.5</v>
      </c>
      <c r="C204" s="9">
        <v>8.4</v>
      </c>
      <c r="D204" s="9">
        <v>7.9</v>
      </c>
      <c r="E204" s="9">
        <v>7.8</v>
      </c>
      <c r="F204" s="9">
        <v>8.8000000000000007</v>
      </c>
      <c r="G204" s="11">
        <v>0.82</v>
      </c>
      <c r="H204" s="11">
        <v>0.59</v>
      </c>
      <c r="I204" s="11">
        <v>0.36</v>
      </c>
      <c r="J204" s="11">
        <v>0.77</v>
      </c>
    </row>
    <row r="205" spans="1:10" x14ac:dyDescent="0.25">
      <c r="A205" s="75">
        <v>44114</v>
      </c>
      <c r="B205" s="9">
        <v>12.5</v>
      </c>
      <c r="C205" s="9">
        <v>8.4</v>
      </c>
      <c r="D205" s="9">
        <v>7.9</v>
      </c>
      <c r="E205" s="9">
        <v>7.8</v>
      </c>
      <c r="F205" s="9">
        <v>8.8000000000000007</v>
      </c>
      <c r="G205" s="11">
        <v>0.82</v>
      </c>
      <c r="H205" s="11">
        <v>0.59</v>
      </c>
      <c r="I205" s="11">
        <v>0.36</v>
      </c>
      <c r="J205" s="11">
        <v>0.77</v>
      </c>
    </row>
    <row r="206" spans="1:10" x14ac:dyDescent="0.25">
      <c r="A206" s="75">
        <v>44115</v>
      </c>
      <c r="B206" s="9">
        <v>12.5</v>
      </c>
      <c r="C206" s="9">
        <v>8.4</v>
      </c>
      <c r="D206" s="9">
        <v>7.9</v>
      </c>
      <c r="E206" s="9">
        <v>7.8</v>
      </c>
      <c r="F206" s="9">
        <v>8.8000000000000007</v>
      </c>
      <c r="G206" s="11">
        <v>0.82</v>
      </c>
      <c r="H206" s="11">
        <v>0.59</v>
      </c>
      <c r="I206" s="11">
        <v>0.36</v>
      </c>
      <c r="J206" s="11">
        <v>0.77</v>
      </c>
    </row>
    <row r="207" spans="1:10" x14ac:dyDescent="0.25">
      <c r="A207" s="75">
        <v>44116</v>
      </c>
      <c r="B207" s="9">
        <v>12.5</v>
      </c>
      <c r="C207" s="9">
        <v>8.4</v>
      </c>
      <c r="D207" s="9">
        <v>7.9</v>
      </c>
      <c r="E207" s="9">
        <v>7.7</v>
      </c>
      <c r="F207" s="9">
        <v>8.8000000000000007</v>
      </c>
      <c r="G207" s="11">
        <v>0.82</v>
      </c>
      <c r="H207" s="11">
        <v>0.59</v>
      </c>
      <c r="I207" s="11">
        <v>0.36</v>
      </c>
      <c r="J207" s="11">
        <v>0.76</v>
      </c>
    </row>
    <row r="208" spans="1:10" x14ac:dyDescent="0.25">
      <c r="A208" s="75">
        <v>44117</v>
      </c>
      <c r="B208" s="9">
        <v>12.5</v>
      </c>
      <c r="C208" s="9">
        <v>8.4</v>
      </c>
      <c r="D208" s="9">
        <v>7.9</v>
      </c>
      <c r="E208" s="9">
        <v>7.7</v>
      </c>
      <c r="F208" s="9">
        <v>8.8000000000000007</v>
      </c>
      <c r="G208" s="11">
        <v>0.82</v>
      </c>
      <c r="H208" s="11">
        <v>0.59</v>
      </c>
      <c r="I208" s="11">
        <v>0.35</v>
      </c>
      <c r="J208" s="11">
        <v>0.76</v>
      </c>
    </row>
    <row r="209" spans="1:10" x14ac:dyDescent="0.25">
      <c r="A209" s="75">
        <v>44118</v>
      </c>
      <c r="B209" s="9">
        <v>12.5</v>
      </c>
      <c r="C209" s="9">
        <v>8.4</v>
      </c>
      <c r="D209" s="9">
        <v>7.9</v>
      </c>
      <c r="E209" s="9">
        <v>7.7</v>
      </c>
      <c r="F209" s="9">
        <v>8.8000000000000007</v>
      </c>
      <c r="G209" s="11">
        <v>0.82</v>
      </c>
      <c r="H209" s="11">
        <v>0.59</v>
      </c>
      <c r="I209" s="11">
        <v>0.35</v>
      </c>
      <c r="J209" s="11">
        <v>0.76</v>
      </c>
    </row>
    <row r="210" spans="1:10" x14ac:dyDescent="0.25">
      <c r="A210" s="75">
        <v>44119</v>
      </c>
      <c r="B210" s="9">
        <v>12.5</v>
      </c>
      <c r="C210" s="9">
        <v>8.4</v>
      </c>
      <c r="D210" s="9">
        <v>7.9</v>
      </c>
      <c r="E210" s="9">
        <v>7.7</v>
      </c>
      <c r="F210" s="9">
        <v>8.8000000000000007</v>
      </c>
      <c r="G210" s="11">
        <v>0.82</v>
      </c>
      <c r="H210" s="11">
        <v>0.59</v>
      </c>
      <c r="I210" s="11">
        <v>0.36</v>
      </c>
      <c r="J210" s="11">
        <v>0.76</v>
      </c>
    </row>
    <row r="211" spans="1:10" x14ac:dyDescent="0.25">
      <c r="A211" s="75">
        <v>44120</v>
      </c>
      <c r="B211" s="9">
        <v>12.4</v>
      </c>
      <c r="C211" s="9">
        <v>8.3000000000000007</v>
      </c>
      <c r="D211" s="9">
        <v>7.9</v>
      </c>
      <c r="E211" s="9">
        <v>7.7</v>
      </c>
      <c r="F211" s="9">
        <v>8.8000000000000007</v>
      </c>
      <c r="G211" s="11">
        <v>0.82</v>
      </c>
      <c r="H211" s="11">
        <v>0.59</v>
      </c>
      <c r="I211" s="11">
        <v>0.35</v>
      </c>
      <c r="J211" s="11">
        <v>0.76</v>
      </c>
    </row>
    <row r="212" spans="1:10" x14ac:dyDescent="0.25">
      <c r="A212" s="75">
        <v>44121</v>
      </c>
      <c r="B212" s="9">
        <v>12.3</v>
      </c>
      <c r="C212" s="9">
        <v>8.3000000000000007</v>
      </c>
      <c r="D212" s="9">
        <v>7.9</v>
      </c>
      <c r="E212" s="9">
        <v>7.7</v>
      </c>
      <c r="F212" s="9">
        <v>8.8000000000000007</v>
      </c>
      <c r="G212" s="11">
        <v>0.82</v>
      </c>
      <c r="H212" s="11">
        <v>0.59</v>
      </c>
      <c r="I212" s="11">
        <v>0.35</v>
      </c>
      <c r="J212" s="11">
        <v>0.75</v>
      </c>
    </row>
    <row r="213" spans="1:10" x14ac:dyDescent="0.25">
      <c r="A213" s="75">
        <v>44122</v>
      </c>
      <c r="B213" s="9">
        <v>12.3</v>
      </c>
      <c r="C213" s="9">
        <v>8.3000000000000007</v>
      </c>
      <c r="D213" s="9">
        <v>7.9</v>
      </c>
      <c r="E213" s="9">
        <v>7.7</v>
      </c>
      <c r="F213" s="9">
        <v>8.8000000000000007</v>
      </c>
      <c r="G213" s="11">
        <v>0.82</v>
      </c>
      <c r="H213" s="11">
        <v>0.59</v>
      </c>
      <c r="I213" s="11">
        <v>0.35</v>
      </c>
      <c r="J213" s="11">
        <v>0.75</v>
      </c>
    </row>
    <row r="214" spans="1:10" x14ac:dyDescent="0.25">
      <c r="A214" s="75">
        <v>44123</v>
      </c>
      <c r="B214" s="9">
        <v>12.4</v>
      </c>
      <c r="C214" s="9">
        <v>8.3000000000000007</v>
      </c>
      <c r="D214" s="9">
        <v>7.9</v>
      </c>
      <c r="E214" s="9">
        <v>7.7</v>
      </c>
      <c r="F214" s="9">
        <v>8.8000000000000007</v>
      </c>
      <c r="G214" s="11">
        <v>0.82</v>
      </c>
      <c r="H214" s="11">
        <v>0.59</v>
      </c>
      <c r="I214" s="11">
        <v>0.35</v>
      </c>
      <c r="J214" s="11">
        <v>0.76</v>
      </c>
    </row>
    <row r="215" spans="1:10" x14ac:dyDescent="0.25">
      <c r="A215" s="75">
        <v>44124</v>
      </c>
      <c r="B215" s="9">
        <v>12.4</v>
      </c>
      <c r="C215" s="9">
        <v>8.3000000000000007</v>
      </c>
      <c r="D215" s="9">
        <v>7.9</v>
      </c>
      <c r="E215" s="9">
        <v>7.7</v>
      </c>
      <c r="F215" s="9">
        <v>8.8000000000000007</v>
      </c>
      <c r="G215" s="11">
        <v>0.82</v>
      </c>
      <c r="H215" s="11">
        <v>0.59</v>
      </c>
      <c r="I215" s="11">
        <v>0.35</v>
      </c>
      <c r="J215" s="11">
        <v>0.75</v>
      </c>
    </row>
    <row r="216" spans="1:10" x14ac:dyDescent="0.25">
      <c r="A216" s="75">
        <v>44125</v>
      </c>
      <c r="B216" s="9">
        <v>12.4</v>
      </c>
      <c r="C216" s="9">
        <v>8.3000000000000007</v>
      </c>
      <c r="D216" s="9">
        <v>7.9</v>
      </c>
      <c r="E216" s="9">
        <v>7.7</v>
      </c>
      <c r="F216" s="9">
        <v>8.8000000000000007</v>
      </c>
      <c r="G216" s="11">
        <v>0.82</v>
      </c>
      <c r="H216" s="11">
        <v>0.59</v>
      </c>
      <c r="I216" s="11">
        <v>0.35</v>
      </c>
      <c r="J216" s="11">
        <v>0.75</v>
      </c>
    </row>
    <row r="217" spans="1:10" x14ac:dyDescent="0.25">
      <c r="A217" s="75">
        <v>44126</v>
      </c>
      <c r="B217" s="9">
        <v>12.3</v>
      </c>
      <c r="C217" s="9">
        <v>8.3000000000000007</v>
      </c>
      <c r="D217" s="9">
        <v>7.9</v>
      </c>
      <c r="E217" s="9">
        <v>7.7</v>
      </c>
      <c r="F217" s="9">
        <v>8.8000000000000007</v>
      </c>
      <c r="G217" s="11">
        <v>0.82</v>
      </c>
      <c r="H217" s="11">
        <v>0.59</v>
      </c>
      <c r="I217" s="11">
        <v>0.35</v>
      </c>
      <c r="J217" s="11">
        <v>0.75</v>
      </c>
    </row>
    <row r="218" spans="1:10" x14ac:dyDescent="0.25">
      <c r="A218" s="75">
        <v>44127</v>
      </c>
      <c r="B218" s="9">
        <v>12.3</v>
      </c>
      <c r="C218" s="9">
        <v>8.3000000000000007</v>
      </c>
      <c r="D218" s="9">
        <v>7.9</v>
      </c>
      <c r="E218" s="9">
        <v>7.7</v>
      </c>
      <c r="F218" s="9">
        <v>8.6999999999999993</v>
      </c>
      <c r="G218" s="11">
        <v>0.82</v>
      </c>
      <c r="H218" s="11">
        <v>0.59</v>
      </c>
      <c r="I218" s="11">
        <v>0.35</v>
      </c>
      <c r="J218" s="11">
        <v>0.75</v>
      </c>
    </row>
    <row r="219" spans="1:10" x14ac:dyDescent="0.25">
      <c r="A219" s="75">
        <v>44128</v>
      </c>
      <c r="B219" s="9">
        <v>12.3</v>
      </c>
      <c r="C219" s="9">
        <v>8.3000000000000007</v>
      </c>
      <c r="D219" s="9">
        <v>7.9</v>
      </c>
      <c r="E219" s="9">
        <v>7.7</v>
      </c>
      <c r="F219" s="9">
        <v>8.6999999999999993</v>
      </c>
      <c r="G219" s="11">
        <v>0.81</v>
      </c>
      <c r="H219" s="11">
        <v>0.59</v>
      </c>
      <c r="I219" s="11">
        <v>0.35</v>
      </c>
      <c r="J219" s="11">
        <v>0.75</v>
      </c>
    </row>
    <row r="220" spans="1:10" x14ac:dyDescent="0.25">
      <c r="A220" s="75">
        <v>44129</v>
      </c>
      <c r="B220" s="9">
        <v>12.3</v>
      </c>
      <c r="C220" s="9">
        <v>8.3000000000000007</v>
      </c>
      <c r="D220" s="9">
        <v>7.9</v>
      </c>
      <c r="E220" s="9">
        <v>7.7</v>
      </c>
      <c r="F220" s="9">
        <v>8.6999999999999993</v>
      </c>
      <c r="G220" s="11">
        <v>0.81</v>
      </c>
      <c r="H220" s="11">
        <v>0.59</v>
      </c>
      <c r="I220" s="11">
        <v>0.35</v>
      </c>
      <c r="J220" s="11">
        <v>0.75</v>
      </c>
    </row>
    <row r="221" spans="1:10" x14ac:dyDescent="0.25">
      <c r="A221" s="75">
        <v>44130</v>
      </c>
      <c r="B221" s="9">
        <v>11.7</v>
      </c>
      <c r="C221" s="9">
        <v>8.1</v>
      </c>
      <c r="D221" s="9">
        <v>7.8</v>
      </c>
      <c r="E221" s="9">
        <v>7.6</v>
      </c>
      <c r="F221" s="9">
        <v>8.6999999999999993</v>
      </c>
      <c r="G221" s="11">
        <v>0.81</v>
      </c>
      <c r="H221" s="11">
        <v>0.57999999999999996</v>
      </c>
      <c r="I221" s="11">
        <v>0.35</v>
      </c>
      <c r="J221" s="11">
        <v>0.76</v>
      </c>
    </row>
    <row r="222" spans="1:10" x14ac:dyDescent="0.25">
      <c r="A222" s="75">
        <v>44131</v>
      </c>
      <c r="B222" s="9">
        <v>11.7</v>
      </c>
      <c r="C222" s="9">
        <v>8.1</v>
      </c>
      <c r="D222" s="9">
        <v>7.8</v>
      </c>
      <c r="E222" s="9">
        <v>7.6</v>
      </c>
      <c r="F222" s="9">
        <v>8.6999999999999993</v>
      </c>
      <c r="G222" s="11">
        <v>0.81</v>
      </c>
      <c r="H222" s="11">
        <v>0.57999999999999996</v>
      </c>
      <c r="I222" s="11">
        <v>0.35</v>
      </c>
      <c r="J222" s="11">
        <v>0.76</v>
      </c>
    </row>
    <row r="223" spans="1:10" x14ac:dyDescent="0.25">
      <c r="A223" s="75">
        <v>44132</v>
      </c>
      <c r="B223" s="9">
        <v>11.7</v>
      </c>
      <c r="C223" s="9">
        <v>8.1</v>
      </c>
      <c r="D223" s="9">
        <v>7.8</v>
      </c>
      <c r="E223" s="9">
        <v>7.6</v>
      </c>
      <c r="F223" s="9">
        <v>8.6999999999999993</v>
      </c>
      <c r="G223" s="11">
        <v>0.81</v>
      </c>
      <c r="H223" s="11">
        <v>0.57999999999999996</v>
      </c>
      <c r="I223" s="11">
        <v>0.35</v>
      </c>
      <c r="J223" s="11">
        <v>0.76</v>
      </c>
    </row>
    <row r="224" spans="1:10" x14ac:dyDescent="0.25">
      <c r="A224" s="75">
        <v>44133</v>
      </c>
      <c r="B224" s="9">
        <v>11.7</v>
      </c>
      <c r="C224" s="9">
        <v>8.1</v>
      </c>
      <c r="D224" s="9">
        <v>7.7</v>
      </c>
      <c r="E224" s="9">
        <v>7.6</v>
      </c>
      <c r="F224" s="9">
        <v>8.6</v>
      </c>
      <c r="G224" s="11">
        <v>0.81</v>
      </c>
      <c r="H224" s="11">
        <v>0.57999999999999996</v>
      </c>
      <c r="I224" s="11">
        <v>0.35</v>
      </c>
      <c r="J224" s="11">
        <v>0.75</v>
      </c>
    </row>
    <row r="225" spans="1:10" x14ac:dyDescent="0.25">
      <c r="A225" s="75">
        <v>44134</v>
      </c>
      <c r="B225" s="9">
        <v>11.6</v>
      </c>
      <c r="C225" s="9">
        <v>8</v>
      </c>
      <c r="D225" s="9">
        <v>7.7</v>
      </c>
      <c r="E225" s="9">
        <v>7.6</v>
      </c>
      <c r="F225" s="9">
        <v>8.6</v>
      </c>
      <c r="G225" s="11">
        <v>0.8</v>
      </c>
      <c r="H225" s="11">
        <v>0.57999999999999996</v>
      </c>
      <c r="I225" s="11">
        <v>0.35</v>
      </c>
      <c r="J225" s="11">
        <v>0.75</v>
      </c>
    </row>
    <row r="226" spans="1:10" x14ac:dyDescent="0.25">
      <c r="A226" s="75">
        <v>44135</v>
      </c>
      <c r="B226" s="9">
        <v>11.3</v>
      </c>
      <c r="C226" s="9">
        <v>7.8</v>
      </c>
      <c r="D226" s="9">
        <v>7.5</v>
      </c>
      <c r="E226" s="9">
        <v>7.3</v>
      </c>
      <c r="F226" s="9">
        <v>8.3000000000000007</v>
      </c>
      <c r="G226" s="11">
        <v>0.77</v>
      </c>
      <c r="H226" s="11">
        <v>0.55000000000000004</v>
      </c>
      <c r="I226" s="11">
        <v>0.34</v>
      </c>
      <c r="J226" s="11">
        <v>0.74</v>
      </c>
    </row>
    <row r="227" spans="1:10" x14ac:dyDescent="0.25">
      <c r="A227" s="75">
        <v>44136</v>
      </c>
      <c r="B227" s="9">
        <v>20.9</v>
      </c>
      <c r="C227" s="9">
        <v>12.2</v>
      </c>
      <c r="D227" s="9">
        <v>11.1</v>
      </c>
      <c r="E227" s="9">
        <v>10.4</v>
      </c>
      <c r="F227" s="9">
        <v>11.6</v>
      </c>
      <c r="G227" s="11">
        <v>1.26</v>
      </c>
      <c r="H227" s="11">
        <v>1.03</v>
      </c>
      <c r="I227" s="11">
        <v>0.5</v>
      </c>
      <c r="J227" s="11">
        <v>0.93</v>
      </c>
    </row>
    <row r="228" spans="1:10" x14ac:dyDescent="0.25">
      <c r="A228" s="75">
        <v>44137</v>
      </c>
      <c r="B228" s="9">
        <v>21.3</v>
      </c>
      <c r="C228" s="9">
        <v>12.3</v>
      </c>
      <c r="D228" s="9">
        <v>11.1</v>
      </c>
      <c r="E228" s="9">
        <v>10.5</v>
      </c>
      <c r="F228" s="9">
        <v>11.7</v>
      </c>
      <c r="G228" s="11">
        <v>1.26</v>
      </c>
      <c r="H228" s="11">
        <v>1.03</v>
      </c>
      <c r="I228" s="11">
        <v>0.51</v>
      </c>
      <c r="J228" s="11">
        <v>0.95</v>
      </c>
    </row>
    <row r="229" spans="1:10" x14ac:dyDescent="0.25">
      <c r="A229" s="75">
        <v>44138</v>
      </c>
      <c r="B229" s="9">
        <v>21.3</v>
      </c>
      <c r="C229" s="9">
        <v>12.4</v>
      </c>
      <c r="D229" s="9">
        <v>11.1</v>
      </c>
      <c r="E229" s="9">
        <v>10.5</v>
      </c>
      <c r="F229" s="9">
        <v>11.7</v>
      </c>
      <c r="G229" s="11">
        <v>1.26</v>
      </c>
      <c r="H229" s="11">
        <v>1.03</v>
      </c>
      <c r="I229" s="11">
        <v>0.51</v>
      </c>
      <c r="J229" s="11">
        <v>0.96</v>
      </c>
    </row>
    <row r="230" spans="1:10" x14ac:dyDescent="0.25">
      <c r="A230" s="75">
        <v>44139</v>
      </c>
      <c r="B230" s="9">
        <v>21.4</v>
      </c>
      <c r="C230" s="9">
        <v>12.4</v>
      </c>
      <c r="D230" s="9">
        <v>11.2</v>
      </c>
      <c r="E230" s="9">
        <v>10.5</v>
      </c>
      <c r="F230" s="9">
        <v>11.7</v>
      </c>
      <c r="G230" s="11">
        <v>1.26</v>
      </c>
      <c r="H230" s="11">
        <v>1.03</v>
      </c>
      <c r="I230" s="11">
        <v>0.51</v>
      </c>
      <c r="J230" s="11">
        <v>0.97</v>
      </c>
    </row>
    <row r="231" spans="1:10" x14ac:dyDescent="0.25">
      <c r="A231" s="75">
        <v>44140</v>
      </c>
      <c r="B231" s="9">
        <v>24.1</v>
      </c>
      <c r="C231" s="9">
        <v>13.3</v>
      </c>
      <c r="D231" s="9">
        <v>11.7</v>
      </c>
      <c r="E231" s="9">
        <v>11</v>
      </c>
      <c r="F231" s="9">
        <v>12.3</v>
      </c>
      <c r="G231" s="11">
        <v>1.26</v>
      </c>
      <c r="H231" s="11">
        <v>1.03</v>
      </c>
      <c r="I231" s="11">
        <v>0.53</v>
      </c>
      <c r="J231" s="11">
        <v>1.2</v>
      </c>
    </row>
    <row r="232" spans="1:10" x14ac:dyDescent="0.25">
      <c r="A232" s="75">
        <v>44141</v>
      </c>
      <c r="B232" s="9">
        <v>24.4</v>
      </c>
      <c r="C232" s="9">
        <v>13.4</v>
      </c>
      <c r="D232" s="9">
        <v>11.8</v>
      </c>
      <c r="E232" s="9">
        <v>11.1</v>
      </c>
      <c r="F232" s="9">
        <v>12.3</v>
      </c>
      <c r="G232" s="11">
        <v>1.26</v>
      </c>
      <c r="H232" s="11">
        <v>1.03</v>
      </c>
      <c r="I232" s="11">
        <v>0.53</v>
      </c>
      <c r="J232" s="11">
        <v>1.22</v>
      </c>
    </row>
    <row r="233" spans="1:10" x14ac:dyDescent="0.25">
      <c r="A233" s="75">
        <v>44142</v>
      </c>
      <c r="B233" s="9">
        <v>24.4</v>
      </c>
      <c r="C233" s="9">
        <v>13.5</v>
      </c>
      <c r="D233" s="9">
        <v>11.9</v>
      </c>
      <c r="E233" s="9">
        <v>11.1</v>
      </c>
      <c r="F233" s="9">
        <v>12.4</v>
      </c>
      <c r="G233" s="11">
        <v>1.26</v>
      </c>
      <c r="H233" s="11">
        <v>1.03</v>
      </c>
      <c r="I233" s="11">
        <v>0.53</v>
      </c>
      <c r="J233" s="11">
        <v>1.24</v>
      </c>
    </row>
    <row r="234" spans="1:10" x14ac:dyDescent="0.25">
      <c r="A234" s="75">
        <v>44143</v>
      </c>
      <c r="B234" s="9">
        <v>24.7</v>
      </c>
      <c r="C234" s="9">
        <v>13.6</v>
      </c>
      <c r="D234" s="9">
        <v>11.9</v>
      </c>
      <c r="E234" s="9">
        <v>11.2</v>
      </c>
      <c r="F234" s="9">
        <v>12.4</v>
      </c>
      <c r="G234" s="11">
        <v>1.26</v>
      </c>
      <c r="H234" s="11">
        <v>1.03</v>
      </c>
      <c r="I234" s="11">
        <v>0.54</v>
      </c>
      <c r="J234" s="11">
        <v>1.25</v>
      </c>
    </row>
    <row r="235" spans="1:10" x14ac:dyDescent="0.25">
      <c r="A235" s="75">
        <v>44144</v>
      </c>
      <c r="B235" s="9">
        <v>24.9</v>
      </c>
      <c r="C235" s="9">
        <v>13.7</v>
      </c>
      <c r="D235" s="9">
        <v>12.1</v>
      </c>
      <c r="E235" s="9">
        <v>11.3</v>
      </c>
      <c r="F235" s="9">
        <v>12.5</v>
      </c>
      <c r="G235" s="11">
        <v>1.26</v>
      </c>
      <c r="H235" s="11">
        <v>1.03</v>
      </c>
      <c r="I235" s="11">
        <v>0.54</v>
      </c>
      <c r="J235" s="11">
        <v>1.29</v>
      </c>
    </row>
    <row r="236" spans="1:10" x14ac:dyDescent="0.25">
      <c r="A236" s="75">
        <v>44145</v>
      </c>
      <c r="B236" s="9">
        <v>24.9</v>
      </c>
      <c r="C236" s="9">
        <v>13.7</v>
      </c>
      <c r="D236" s="9">
        <v>12.1</v>
      </c>
      <c r="E236" s="9">
        <v>11.3</v>
      </c>
      <c r="F236" s="9">
        <v>12.5</v>
      </c>
      <c r="G236" s="11">
        <v>1.26</v>
      </c>
      <c r="H236" s="11">
        <v>1.03</v>
      </c>
      <c r="I236" s="11">
        <v>0.54</v>
      </c>
      <c r="J236" s="11">
        <v>1.29</v>
      </c>
    </row>
    <row r="237" spans="1:10" x14ac:dyDescent="0.25">
      <c r="A237" s="75">
        <v>44146</v>
      </c>
      <c r="B237" s="9">
        <v>24.9</v>
      </c>
      <c r="C237" s="9">
        <v>13.7</v>
      </c>
      <c r="D237" s="9">
        <v>12.1</v>
      </c>
      <c r="E237" s="9">
        <v>11.3</v>
      </c>
      <c r="F237" s="9">
        <v>12.5</v>
      </c>
      <c r="G237" s="11">
        <v>1.26</v>
      </c>
      <c r="H237" s="11">
        <v>1.03</v>
      </c>
      <c r="I237" s="11">
        <v>0.54</v>
      </c>
      <c r="J237" s="11">
        <v>1.29</v>
      </c>
    </row>
    <row r="238" spans="1:10" x14ac:dyDescent="0.25">
      <c r="A238" s="75">
        <v>44147</v>
      </c>
      <c r="B238" s="9">
        <v>24.9</v>
      </c>
      <c r="C238" s="9">
        <v>13.7</v>
      </c>
      <c r="D238" s="9">
        <v>12.1</v>
      </c>
      <c r="E238" s="9">
        <v>11.3</v>
      </c>
      <c r="F238" s="9">
        <v>12.5</v>
      </c>
      <c r="G238" s="11">
        <v>1.26</v>
      </c>
      <c r="H238" s="11">
        <v>1.03</v>
      </c>
      <c r="I238" s="11">
        <v>0.54</v>
      </c>
      <c r="J238" s="11">
        <v>1.29</v>
      </c>
    </row>
    <row r="239" spans="1:10" x14ac:dyDescent="0.25">
      <c r="A239" s="75">
        <v>44148</v>
      </c>
      <c r="B239" s="9">
        <v>24.8</v>
      </c>
      <c r="C239" s="9">
        <v>13.7</v>
      </c>
      <c r="D239" s="9">
        <v>12.1</v>
      </c>
      <c r="E239" s="9">
        <v>11.3</v>
      </c>
      <c r="F239" s="9">
        <v>12.5</v>
      </c>
      <c r="G239" s="11">
        <v>1.26</v>
      </c>
      <c r="H239" s="11">
        <v>1.03</v>
      </c>
      <c r="I239" s="11">
        <v>0.54</v>
      </c>
      <c r="J239" s="11">
        <v>1.29</v>
      </c>
    </row>
    <row r="240" spans="1:10" x14ac:dyDescent="0.25">
      <c r="A240" s="75">
        <v>44149</v>
      </c>
      <c r="B240" s="9">
        <v>24.8</v>
      </c>
      <c r="C240" s="9">
        <v>13.7</v>
      </c>
      <c r="D240" s="9">
        <v>12</v>
      </c>
      <c r="E240" s="9">
        <v>11.3</v>
      </c>
      <c r="F240" s="9">
        <v>12.5</v>
      </c>
      <c r="G240" s="11">
        <v>1.26</v>
      </c>
      <c r="H240" s="11">
        <v>1.03</v>
      </c>
      <c r="I240" s="11">
        <v>0.54</v>
      </c>
      <c r="J240" s="11">
        <v>1.29</v>
      </c>
    </row>
    <row r="241" spans="1:10" x14ac:dyDescent="0.25">
      <c r="A241" s="75">
        <v>44150</v>
      </c>
      <c r="B241" s="9">
        <v>24.8</v>
      </c>
      <c r="C241" s="9">
        <v>13.7</v>
      </c>
      <c r="D241" s="9">
        <v>12</v>
      </c>
      <c r="E241" s="9">
        <v>11.3</v>
      </c>
      <c r="F241" s="9">
        <v>12.5</v>
      </c>
      <c r="G241" s="11">
        <v>1.26</v>
      </c>
      <c r="H241" s="11">
        <v>1.03</v>
      </c>
      <c r="I241" s="11">
        <v>0.54</v>
      </c>
      <c r="J241" s="11">
        <v>1.29</v>
      </c>
    </row>
    <row r="242" spans="1:10" x14ac:dyDescent="0.25">
      <c r="A242" s="75">
        <v>44151</v>
      </c>
      <c r="B242" s="9">
        <v>24.8</v>
      </c>
      <c r="C242" s="9">
        <v>13.7</v>
      </c>
      <c r="D242" s="9">
        <v>12</v>
      </c>
      <c r="E242" s="9">
        <v>11.3</v>
      </c>
      <c r="F242" s="9">
        <v>12.5</v>
      </c>
      <c r="G242" s="11">
        <v>1.26</v>
      </c>
      <c r="H242" s="11">
        <v>1.03</v>
      </c>
      <c r="I242" s="11">
        <v>0.54</v>
      </c>
      <c r="J242" s="11">
        <v>1.29</v>
      </c>
    </row>
    <row r="243" spans="1:10" x14ac:dyDescent="0.25">
      <c r="A243" s="75">
        <v>44152</v>
      </c>
      <c r="B243" s="9">
        <v>24.7</v>
      </c>
      <c r="C243" s="9">
        <v>13.6</v>
      </c>
      <c r="D243" s="9">
        <v>12</v>
      </c>
      <c r="E243" s="9">
        <v>11.3</v>
      </c>
      <c r="F243" s="9">
        <v>12.5</v>
      </c>
      <c r="G243" s="11">
        <v>1.26</v>
      </c>
      <c r="H243" s="11">
        <v>1.03</v>
      </c>
      <c r="I243" s="11">
        <v>0.54</v>
      </c>
      <c r="J243" s="11">
        <v>1.29</v>
      </c>
    </row>
    <row r="244" spans="1:10" x14ac:dyDescent="0.25">
      <c r="A244" s="75">
        <v>44153</v>
      </c>
      <c r="B244" s="9">
        <v>24.7</v>
      </c>
      <c r="C244" s="9">
        <v>13.6</v>
      </c>
      <c r="D244" s="9">
        <v>12</v>
      </c>
      <c r="E244" s="9">
        <v>11.3</v>
      </c>
      <c r="F244" s="9">
        <v>12.5</v>
      </c>
      <c r="G244" s="11">
        <v>1.26</v>
      </c>
      <c r="H244" s="11">
        <v>1.03</v>
      </c>
      <c r="I244" s="11">
        <v>0.54</v>
      </c>
      <c r="J244" s="11">
        <v>1.29</v>
      </c>
    </row>
    <row r="245" spans="1:10" x14ac:dyDescent="0.25">
      <c r="A245" s="75">
        <v>44154</v>
      </c>
      <c r="B245" s="9">
        <v>24.7</v>
      </c>
      <c r="C245" s="9">
        <v>13.6</v>
      </c>
      <c r="D245" s="9">
        <v>12</v>
      </c>
      <c r="E245" s="9">
        <v>11.3</v>
      </c>
      <c r="F245" s="9">
        <v>12.5</v>
      </c>
      <c r="G245" s="11">
        <v>1.26</v>
      </c>
      <c r="H245" s="11">
        <v>1.03</v>
      </c>
      <c r="I245" s="11">
        <v>0.54</v>
      </c>
      <c r="J245" s="11">
        <v>1.29</v>
      </c>
    </row>
    <row r="246" spans="1:10" x14ac:dyDescent="0.25">
      <c r="A246" s="75">
        <v>44155</v>
      </c>
      <c r="B246" s="9">
        <v>24.8</v>
      </c>
      <c r="C246" s="9">
        <v>13.6</v>
      </c>
      <c r="D246" s="9">
        <v>12</v>
      </c>
      <c r="E246" s="9">
        <v>11.3</v>
      </c>
      <c r="F246" s="9">
        <v>12.5</v>
      </c>
      <c r="G246" s="11">
        <v>1.25</v>
      </c>
      <c r="H246" s="11">
        <v>1.03</v>
      </c>
      <c r="I246" s="11">
        <v>0.54</v>
      </c>
      <c r="J246" s="11">
        <v>1.29</v>
      </c>
    </row>
    <row r="247" spans="1:10" x14ac:dyDescent="0.25">
      <c r="A247" s="75">
        <v>44156</v>
      </c>
      <c r="B247" s="9">
        <v>24.8</v>
      </c>
      <c r="C247" s="9">
        <v>13.6</v>
      </c>
      <c r="D247" s="9">
        <v>12</v>
      </c>
      <c r="E247" s="9">
        <v>11.3</v>
      </c>
      <c r="F247" s="9">
        <v>12.5</v>
      </c>
      <c r="G247" s="11">
        <v>1.25</v>
      </c>
      <c r="H247" s="11">
        <v>1.03</v>
      </c>
      <c r="I247" s="11">
        <v>0.54</v>
      </c>
      <c r="J247" s="11">
        <v>1.29</v>
      </c>
    </row>
    <row r="248" spans="1:10" x14ac:dyDescent="0.25">
      <c r="A248" s="75">
        <v>44157</v>
      </c>
      <c r="B248" s="9">
        <v>24.7</v>
      </c>
      <c r="C248" s="9">
        <v>13.6</v>
      </c>
      <c r="D248" s="9">
        <v>12</v>
      </c>
      <c r="E248" s="9">
        <v>11.3</v>
      </c>
      <c r="F248" s="9">
        <v>12.5</v>
      </c>
      <c r="G248" s="11">
        <v>1.25</v>
      </c>
      <c r="H248" s="11">
        <v>1.02</v>
      </c>
      <c r="I248" s="11">
        <v>0.54</v>
      </c>
      <c r="J248" s="11">
        <v>1.29</v>
      </c>
    </row>
    <row r="249" spans="1:10" x14ac:dyDescent="0.25">
      <c r="A249" s="75">
        <v>44158</v>
      </c>
      <c r="B249" s="9">
        <v>24.7</v>
      </c>
      <c r="C249" s="9">
        <v>13.6</v>
      </c>
      <c r="D249" s="9">
        <v>12</v>
      </c>
      <c r="E249" s="9">
        <v>11.2</v>
      </c>
      <c r="F249" s="9">
        <v>12.4</v>
      </c>
      <c r="G249" s="11">
        <v>1.25</v>
      </c>
      <c r="H249" s="11">
        <v>1.02</v>
      </c>
      <c r="I249" s="11">
        <v>0.53</v>
      </c>
      <c r="J249" s="11">
        <v>1.29</v>
      </c>
    </row>
    <row r="250" spans="1:10" x14ac:dyDescent="0.25">
      <c r="A250" s="75">
        <v>44159</v>
      </c>
      <c r="B250" s="9">
        <v>24.6</v>
      </c>
      <c r="C250" s="9">
        <v>13.6</v>
      </c>
      <c r="D250" s="9">
        <v>12</v>
      </c>
      <c r="E250" s="9">
        <v>11.2</v>
      </c>
      <c r="F250" s="9">
        <v>12.4</v>
      </c>
      <c r="G250" s="11">
        <v>1.25</v>
      </c>
      <c r="H250" s="11">
        <v>1.02</v>
      </c>
      <c r="I250" s="11">
        <v>0.53</v>
      </c>
      <c r="J250" s="11">
        <v>1.29</v>
      </c>
    </row>
    <row r="251" spans="1:10" x14ac:dyDescent="0.25">
      <c r="A251" s="75">
        <v>44160</v>
      </c>
      <c r="B251" s="9">
        <v>24.6</v>
      </c>
      <c r="C251" s="9">
        <v>13.6</v>
      </c>
      <c r="D251" s="9">
        <v>11.9</v>
      </c>
      <c r="E251" s="9">
        <v>11.2</v>
      </c>
      <c r="F251" s="9">
        <v>12.4</v>
      </c>
      <c r="G251" s="11">
        <v>1.25</v>
      </c>
      <c r="H251" s="11">
        <v>1.02</v>
      </c>
      <c r="I251" s="11">
        <v>0.53</v>
      </c>
      <c r="J251" s="11">
        <v>1.29</v>
      </c>
    </row>
    <row r="252" spans="1:10" x14ac:dyDescent="0.25">
      <c r="A252" s="75">
        <v>44161</v>
      </c>
      <c r="B252" s="9">
        <v>24.5</v>
      </c>
      <c r="C252" s="9">
        <v>13.5</v>
      </c>
      <c r="D252" s="9">
        <v>11.9</v>
      </c>
      <c r="E252" s="9">
        <v>11.2</v>
      </c>
      <c r="F252" s="9">
        <v>12.4</v>
      </c>
      <c r="G252" s="11">
        <v>1.24</v>
      </c>
      <c r="H252" s="11">
        <v>1.01</v>
      </c>
      <c r="I252" s="11">
        <v>0.53</v>
      </c>
      <c r="J252" s="11">
        <v>1.29</v>
      </c>
    </row>
    <row r="253" spans="1:10" x14ac:dyDescent="0.25">
      <c r="A253" s="75">
        <v>44162</v>
      </c>
      <c r="B253" s="9">
        <v>24.5</v>
      </c>
      <c r="C253" s="9">
        <v>13.5</v>
      </c>
      <c r="D253" s="9">
        <v>11.9</v>
      </c>
      <c r="E253" s="9">
        <v>11.2</v>
      </c>
      <c r="F253" s="9">
        <v>12.4</v>
      </c>
      <c r="G253" s="11">
        <v>1.24</v>
      </c>
      <c r="H253" s="11">
        <v>1.01</v>
      </c>
      <c r="I253" s="11">
        <v>0.53</v>
      </c>
      <c r="J253" s="11">
        <v>1.29</v>
      </c>
    </row>
    <row r="254" spans="1:10" x14ac:dyDescent="0.25">
      <c r="A254" s="75">
        <v>44163</v>
      </c>
      <c r="B254" s="9">
        <v>24.3</v>
      </c>
      <c r="C254" s="9">
        <v>13.4</v>
      </c>
      <c r="D254" s="9">
        <v>11.8</v>
      </c>
      <c r="E254" s="9">
        <v>11</v>
      </c>
      <c r="F254" s="9">
        <v>12.2</v>
      </c>
      <c r="G254" s="11">
        <v>1.22</v>
      </c>
      <c r="H254" s="11">
        <v>0.99</v>
      </c>
      <c r="I254" s="11">
        <v>0.53</v>
      </c>
      <c r="J254" s="11">
        <v>1.28</v>
      </c>
    </row>
    <row r="255" spans="1:10" x14ac:dyDescent="0.25">
      <c r="A255" s="75">
        <v>44164</v>
      </c>
      <c r="B255" s="9">
        <v>24</v>
      </c>
      <c r="C255" s="9">
        <v>13.2</v>
      </c>
      <c r="D255" s="9">
        <v>11.7</v>
      </c>
      <c r="E255" s="9">
        <v>10.9</v>
      </c>
      <c r="F255" s="9">
        <v>12.1</v>
      </c>
      <c r="G255" s="11">
        <v>1.21</v>
      </c>
      <c r="H255" s="11">
        <v>0.98</v>
      </c>
      <c r="I255" s="11">
        <v>0.52</v>
      </c>
      <c r="J255" s="11">
        <v>1.27</v>
      </c>
    </row>
    <row r="256" spans="1:10" x14ac:dyDescent="0.25">
      <c r="A256" s="75">
        <v>44165</v>
      </c>
      <c r="B256" s="9">
        <v>22.6</v>
      </c>
      <c r="C256" s="9">
        <v>12.8</v>
      </c>
      <c r="D256" s="9">
        <v>11.4</v>
      </c>
      <c r="E256" s="9">
        <v>10.7</v>
      </c>
      <c r="F256" s="9">
        <v>11.8</v>
      </c>
      <c r="G256" s="11">
        <v>1.19</v>
      </c>
      <c r="H256" s="11">
        <v>0.95</v>
      </c>
      <c r="I256" s="11">
        <v>0.51</v>
      </c>
      <c r="J256" s="11">
        <v>1.21</v>
      </c>
    </row>
    <row r="257" spans="1:10" x14ac:dyDescent="0.25">
      <c r="A257" s="75">
        <v>44166</v>
      </c>
      <c r="B257" s="9">
        <v>22.8</v>
      </c>
      <c r="C257" s="9">
        <v>13.2</v>
      </c>
      <c r="D257" s="9">
        <v>11.9</v>
      </c>
      <c r="E257" s="9">
        <v>11.2</v>
      </c>
      <c r="F257" s="9">
        <v>12.2</v>
      </c>
      <c r="G257" s="11">
        <v>1.26</v>
      </c>
      <c r="H257" s="11">
        <v>1.06</v>
      </c>
      <c r="I257" s="11">
        <v>0.56000000000000005</v>
      </c>
      <c r="J257" s="11">
        <v>1.1200000000000001</v>
      </c>
    </row>
    <row r="258" spans="1:10" x14ac:dyDescent="0.25">
      <c r="A258" s="75">
        <v>44167</v>
      </c>
      <c r="B258" s="9">
        <v>22.8</v>
      </c>
      <c r="C258" s="9">
        <v>13.2</v>
      </c>
      <c r="D258" s="9">
        <v>11.9</v>
      </c>
      <c r="E258" s="9">
        <v>11.2</v>
      </c>
      <c r="F258" s="9">
        <v>12.2</v>
      </c>
      <c r="G258" s="11">
        <v>1.25</v>
      </c>
      <c r="H258" s="11">
        <v>1.06</v>
      </c>
      <c r="I258" s="11">
        <v>0.55000000000000004</v>
      </c>
      <c r="J258" s="11">
        <v>1.1299999999999999</v>
      </c>
    </row>
    <row r="259" spans="1:10" x14ac:dyDescent="0.25">
      <c r="A259" s="75">
        <v>44168</v>
      </c>
      <c r="B259" s="9">
        <v>22.7</v>
      </c>
      <c r="C259" s="9">
        <v>13.1</v>
      </c>
      <c r="D259" s="9">
        <v>11.9</v>
      </c>
      <c r="E259" s="9">
        <v>11.2</v>
      </c>
      <c r="F259" s="9">
        <v>12.2</v>
      </c>
      <c r="G259" s="11">
        <v>1.25</v>
      </c>
      <c r="H259" s="11">
        <v>1.06</v>
      </c>
      <c r="I259" s="11">
        <v>0.55000000000000004</v>
      </c>
      <c r="J259" s="11">
        <v>1.1200000000000001</v>
      </c>
    </row>
    <row r="260" spans="1:10" x14ac:dyDescent="0.25">
      <c r="A260" s="75">
        <v>44169</v>
      </c>
      <c r="B260" s="9">
        <v>22.6</v>
      </c>
      <c r="C260" s="9">
        <v>13.1</v>
      </c>
      <c r="D260" s="9">
        <v>11.9</v>
      </c>
      <c r="E260" s="9">
        <v>11.2</v>
      </c>
      <c r="F260" s="9">
        <v>12.2</v>
      </c>
      <c r="G260" s="11">
        <v>1.25</v>
      </c>
      <c r="H260" s="11">
        <v>1.06</v>
      </c>
      <c r="I260" s="11">
        <v>0.55000000000000004</v>
      </c>
      <c r="J260" s="11">
        <v>1.1200000000000001</v>
      </c>
    </row>
    <row r="261" spans="1:10" x14ac:dyDescent="0.25">
      <c r="A261" s="75">
        <v>44170</v>
      </c>
      <c r="B261" s="9">
        <v>22.6</v>
      </c>
      <c r="C261" s="9">
        <v>13.1</v>
      </c>
      <c r="D261" s="9">
        <v>11.9</v>
      </c>
      <c r="E261" s="9">
        <v>11.2</v>
      </c>
      <c r="F261" s="9">
        <v>12.2</v>
      </c>
      <c r="G261" s="11">
        <v>1.25</v>
      </c>
      <c r="H261" s="11">
        <v>1.06</v>
      </c>
      <c r="I261" s="11">
        <v>0.55000000000000004</v>
      </c>
      <c r="J261" s="11">
        <v>1.1100000000000001</v>
      </c>
    </row>
    <row r="262" spans="1:10" x14ac:dyDescent="0.25">
      <c r="A262" s="75">
        <v>44171</v>
      </c>
      <c r="B262" s="9">
        <v>22.5</v>
      </c>
      <c r="C262" s="9">
        <v>13.1</v>
      </c>
      <c r="D262" s="9">
        <v>11.8</v>
      </c>
      <c r="E262" s="9">
        <v>11.2</v>
      </c>
      <c r="F262" s="9">
        <v>12.2</v>
      </c>
      <c r="G262" s="11">
        <v>1.25</v>
      </c>
      <c r="H262" s="11">
        <v>1.06</v>
      </c>
      <c r="I262" s="11">
        <v>0.55000000000000004</v>
      </c>
      <c r="J262" s="11">
        <v>1.1100000000000001</v>
      </c>
    </row>
    <row r="263" spans="1:10" x14ac:dyDescent="0.25">
      <c r="A263" s="75">
        <v>44172</v>
      </c>
      <c r="B263" s="9">
        <v>22.4</v>
      </c>
      <c r="C263" s="9">
        <v>13.1</v>
      </c>
      <c r="D263" s="9">
        <v>11.8</v>
      </c>
      <c r="E263" s="9">
        <v>11.2</v>
      </c>
      <c r="F263" s="9">
        <v>12.1</v>
      </c>
      <c r="G263" s="11">
        <v>1.25</v>
      </c>
      <c r="H263" s="11">
        <v>1.06</v>
      </c>
      <c r="I263" s="11">
        <v>0.55000000000000004</v>
      </c>
      <c r="J263" s="11">
        <v>1.1100000000000001</v>
      </c>
    </row>
    <row r="264" spans="1:10" x14ac:dyDescent="0.25">
      <c r="A264" s="75">
        <v>44173</v>
      </c>
      <c r="B264" s="9">
        <v>22.4</v>
      </c>
      <c r="C264" s="9">
        <v>13</v>
      </c>
      <c r="D264" s="9">
        <v>11.8</v>
      </c>
      <c r="E264" s="9">
        <v>11.1</v>
      </c>
      <c r="F264" s="9">
        <v>12.1</v>
      </c>
      <c r="G264" s="11">
        <v>1.25</v>
      </c>
      <c r="H264" s="11">
        <v>1.06</v>
      </c>
      <c r="I264" s="11">
        <v>0.55000000000000004</v>
      </c>
      <c r="J264" s="11">
        <v>1.1000000000000001</v>
      </c>
    </row>
    <row r="265" spans="1:10" x14ac:dyDescent="0.25">
      <c r="A265" s="75">
        <v>44174</v>
      </c>
      <c r="B265" s="9">
        <v>22.3</v>
      </c>
      <c r="C265" s="9">
        <v>13</v>
      </c>
      <c r="D265" s="9">
        <v>11.8</v>
      </c>
      <c r="E265" s="9">
        <v>11.1</v>
      </c>
      <c r="F265" s="9">
        <v>12.1</v>
      </c>
      <c r="G265" s="11">
        <v>1.25</v>
      </c>
      <c r="H265" s="11">
        <v>1.06</v>
      </c>
      <c r="I265" s="11">
        <v>0.55000000000000004</v>
      </c>
      <c r="J265" s="11">
        <v>1.1000000000000001</v>
      </c>
    </row>
    <row r="266" spans="1:10" x14ac:dyDescent="0.25">
      <c r="A266" s="75">
        <v>44175</v>
      </c>
      <c r="B266" s="9">
        <v>22.3</v>
      </c>
      <c r="C266" s="9">
        <v>13</v>
      </c>
      <c r="D266" s="9">
        <v>11.8</v>
      </c>
      <c r="E266" s="9">
        <v>11.1</v>
      </c>
      <c r="F266" s="9">
        <v>12.1</v>
      </c>
      <c r="G266" s="11">
        <v>1.25</v>
      </c>
      <c r="H266" s="11">
        <v>1.06</v>
      </c>
      <c r="I266" s="11">
        <v>0.55000000000000004</v>
      </c>
      <c r="J266" s="11">
        <v>1.1000000000000001</v>
      </c>
    </row>
    <row r="267" spans="1:10" x14ac:dyDescent="0.25">
      <c r="A267" s="75">
        <v>44176</v>
      </c>
      <c r="B267" s="9">
        <v>22.3</v>
      </c>
      <c r="C267" s="9">
        <v>13</v>
      </c>
      <c r="D267" s="9">
        <v>11.8</v>
      </c>
      <c r="E267" s="9">
        <v>11.1</v>
      </c>
      <c r="F267" s="9">
        <v>12.1</v>
      </c>
      <c r="G267" s="11">
        <v>1.25</v>
      </c>
      <c r="H267" s="11">
        <v>1.06</v>
      </c>
      <c r="I267" s="11">
        <v>0.55000000000000004</v>
      </c>
      <c r="J267" s="11">
        <v>1.1000000000000001</v>
      </c>
    </row>
    <row r="268" spans="1:10" x14ac:dyDescent="0.25">
      <c r="A268" s="75">
        <v>44177</v>
      </c>
      <c r="B268" s="9">
        <v>22.3</v>
      </c>
      <c r="C268" s="9">
        <v>13</v>
      </c>
      <c r="D268" s="9">
        <v>11.8</v>
      </c>
      <c r="E268" s="9">
        <v>11.1</v>
      </c>
      <c r="F268" s="9">
        <v>12.1</v>
      </c>
      <c r="G268" s="11">
        <v>1.25</v>
      </c>
      <c r="H268" s="11">
        <v>1.06</v>
      </c>
      <c r="I268" s="11">
        <v>0.55000000000000004</v>
      </c>
      <c r="J268" s="11">
        <v>1.1000000000000001</v>
      </c>
    </row>
    <row r="269" spans="1:10" x14ac:dyDescent="0.25">
      <c r="A269" s="75">
        <v>44178</v>
      </c>
      <c r="B269" s="9">
        <v>22.3</v>
      </c>
      <c r="C269" s="9">
        <v>13</v>
      </c>
      <c r="D269" s="9">
        <v>11.8</v>
      </c>
      <c r="E269" s="9">
        <v>11.1</v>
      </c>
      <c r="F269" s="9">
        <v>12.1</v>
      </c>
      <c r="G269" s="11">
        <v>1.25</v>
      </c>
      <c r="H269" s="11">
        <v>1.06</v>
      </c>
      <c r="I269" s="11">
        <v>0.55000000000000004</v>
      </c>
      <c r="J269" s="11">
        <v>1.1000000000000001</v>
      </c>
    </row>
    <row r="270" spans="1:10" x14ac:dyDescent="0.25">
      <c r="A270" s="75">
        <v>44179</v>
      </c>
      <c r="B270" s="9">
        <v>22.3</v>
      </c>
      <c r="C270" s="9">
        <v>13</v>
      </c>
      <c r="D270" s="9">
        <v>11.8</v>
      </c>
      <c r="E270" s="9">
        <v>11.1</v>
      </c>
      <c r="F270" s="9">
        <v>12.1</v>
      </c>
      <c r="G270" s="11">
        <v>1.24</v>
      </c>
      <c r="H270" s="11">
        <v>1.06</v>
      </c>
      <c r="I270" s="11">
        <v>0.56000000000000005</v>
      </c>
      <c r="J270" s="11">
        <v>1.1000000000000001</v>
      </c>
    </row>
    <row r="271" spans="1:10" x14ac:dyDescent="0.25">
      <c r="A271" s="75">
        <v>44180</v>
      </c>
      <c r="B271" s="9">
        <v>22.3</v>
      </c>
      <c r="C271" s="9">
        <v>13</v>
      </c>
      <c r="D271" s="9">
        <v>11.8</v>
      </c>
      <c r="E271" s="9">
        <v>11.1</v>
      </c>
      <c r="F271" s="9">
        <v>12.1</v>
      </c>
      <c r="G271" s="11">
        <v>1.24</v>
      </c>
      <c r="H271" s="11">
        <v>1.06</v>
      </c>
      <c r="I271" s="11">
        <v>0.56000000000000005</v>
      </c>
      <c r="J271" s="11">
        <v>1.1000000000000001</v>
      </c>
    </row>
    <row r="272" spans="1:10" x14ac:dyDescent="0.25">
      <c r="A272" s="75">
        <v>44181</v>
      </c>
      <c r="B272" s="9">
        <v>22.4</v>
      </c>
      <c r="C272" s="9">
        <v>13</v>
      </c>
      <c r="D272" s="9">
        <v>11.8</v>
      </c>
      <c r="E272" s="9">
        <v>11.1</v>
      </c>
      <c r="F272" s="9">
        <v>12.1</v>
      </c>
      <c r="G272" s="11">
        <v>1.24</v>
      </c>
      <c r="H272" s="11">
        <v>1.06</v>
      </c>
      <c r="I272" s="11">
        <v>0.56000000000000005</v>
      </c>
      <c r="J272" s="11">
        <v>1.1100000000000001</v>
      </c>
    </row>
    <row r="273" spans="1:10" x14ac:dyDescent="0.25">
      <c r="A273" s="75">
        <v>44182</v>
      </c>
      <c r="B273" s="9">
        <v>22.4</v>
      </c>
      <c r="C273" s="9">
        <v>13</v>
      </c>
      <c r="D273" s="9">
        <v>11.8</v>
      </c>
      <c r="E273" s="9">
        <v>11.1</v>
      </c>
      <c r="F273" s="9">
        <v>12.1</v>
      </c>
      <c r="G273" s="11">
        <v>1.24</v>
      </c>
      <c r="H273" s="11">
        <v>1.06</v>
      </c>
      <c r="I273" s="11">
        <v>0.56000000000000005</v>
      </c>
      <c r="J273" s="11">
        <v>1.1100000000000001</v>
      </c>
    </row>
    <row r="274" spans="1:10" x14ac:dyDescent="0.25">
      <c r="A274" s="75">
        <v>44183</v>
      </c>
      <c r="B274" s="9">
        <v>22.4</v>
      </c>
      <c r="C274" s="9">
        <v>13</v>
      </c>
      <c r="D274" s="9">
        <v>11.8</v>
      </c>
      <c r="E274" s="9">
        <v>11.2</v>
      </c>
      <c r="F274" s="9">
        <v>12.1</v>
      </c>
      <c r="G274" s="11">
        <v>1.24</v>
      </c>
      <c r="H274" s="11">
        <v>1.06</v>
      </c>
      <c r="I274" s="11">
        <v>0.56000000000000005</v>
      </c>
      <c r="J274" s="11">
        <v>1.1100000000000001</v>
      </c>
    </row>
    <row r="275" spans="1:10" x14ac:dyDescent="0.25">
      <c r="A275" s="75">
        <v>44184</v>
      </c>
      <c r="B275" s="9">
        <v>22.4</v>
      </c>
      <c r="C275" s="9">
        <v>13.1</v>
      </c>
      <c r="D275" s="9">
        <v>11.9</v>
      </c>
      <c r="E275" s="9">
        <v>11.2</v>
      </c>
      <c r="F275" s="9">
        <v>12.2</v>
      </c>
      <c r="G275" s="11">
        <v>1.24</v>
      </c>
      <c r="H275" s="11">
        <v>1.06</v>
      </c>
      <c r="I275" s="11">
        <v>0.56000000000000005</v>
      </c>
      <c r="J275" s="11">
        <v>1.1200000000000001</v>
      </c>
    </row>
    <row r="276" spans="1:10" x14ac:dyDescent="0.25">
      <c r="A276" s="75">
        <v>44185</v>
      </c>
      <c r="B276" s="9">
        <v>22.7</v>
      </c>
      <c r="C276" s="9">
        <v>13.2</v>
      </c>
      <c r="D276" s="9">
        <v>11.9</v>
      </c>
      <c r="E276" s="9">
        <v>11.3</v>
      </c>
      <c r="F276" s="9">
        <v>12.2</v>
      </c>
      <c r="G276" s="11">
        <v>1.24</v>
      </c>
      <c r="H276" s="11">
        <v>1.06</v>
      </c>
      <c r="I276" s="11">
        <v>0.56000000000000005</v>
      </c>
      <c r="J276" s="11">
        <v>1.1499999999999999</v>
      </c>
    </row>
    <row r="277" spans="1:10" x14ac:dyDescent="0.25">
      <c r="A277" s="75">
        <v>44186</v>
      </c>
      <c r="B277" s="9">
        <v>23</v>
      </c>
      <c r="C277" s="9">
        <v>13.3</v>
      </c>
      <c r="D277" s="9">
        <v>12</v>
      </c>
      <c r="E277" s="9">
        <v>11.3</v>
      </c>
      <c r="F277" s="9">
        <v>12.3</v>
      </c>
      <c r="G277" s="11">
        <v>1.24</v>
      </c>
      <c r="H277" s="11">
        <v>1.06</v>
      </c>
      <c r="I277" s="11">
        <v>0.56999999999999995</v>
      </c>
      <c r="J277" s="11">
        <v>1.18</v>
      </c>
    </row>
    <row r="278" spans="1:10" x14ac:dyDescent="0.25">
      <c r="A278" s="75">
        <v>44187</v>
      </c>
      <c r="B278" s="9">
        <v>23</v>
      </c>
      <c r="C278" s="9">
        <v>13.3</v>
      </c>
      <c r="D278" s="9">
        <v>12.1</v>
      </c>
      <c r="E278" s="9">
        <v>11.3</v>
      </c>
      <c r="F278" s="9">
        <v>12.3</v>
      </c>
      <c r="G278" s="11">
        <v>1.24</v>
      </c>
      <c r="H278" s="11">
        <v>1.06</v>
      </c>
      <c r="I278" s="11">
        <v>0.56999999999999995</v>
      </c>
      <c r="J278" s="11">
        <v>1.18</v>
      </c>
    </row>
    <row r="279" spans="1:10" x14ac:dyDescent="0.25">
      <c r="A279" s="75">
        <v>44188</v>
      </c>
      <c r="B279" s="9">
        <v>23</v>
      </c>
      <c r="C279" s="9">
        <v>13.4</v>
      </c>
      <c r="D279" s="9">
        <v>12.1</v>
      </c>
      <c r="E279" s="9">
        <v>11.4</v>
      </c>
      <c r="F279" s="9">
        <v>12.3</v>
      </c>
      <c r="G279" s="11">
        <v>1.24</v>
      </c>
      <c r="H279" s="11">
        <v>1.06</v>
      </c>
      <c r="I279" s="11">
        <v>0.56999999999999995</v>
      </c>
      <c r="J279" s="11">
        <v>1.19</v>
      </c>
    </row>
    <row r="280" spans="1:10" x14ac:dyDescent="0.25">
      <c r="A280" s="75">
        <v>44189</v>
      </c>
      <c r="B280" s="9">
        <v>23</v>
      </c>
      <c r="C280" s="9">
        <v>13.4</v>
      </c>
      <c r="D280" s="9">
        <v>12.1</v>
      </c>
      <c r="E280" s="9">
        <v>11.4</v>
      </c>
      <c r="F280" s="9">
        <v>12.3</v>
      </c>
      <c r="G280" s="11">
        <v>1.24</v>
      </c>
      <c r="H280" s="11">
        <v>1.05</v>
      </c>
      <c r="I280" s="11">
        <v>0.56999999999999995</v>
      </c>
      <c r="J280" s="11">
        <v>1.19</v>
      </c>
    </row>
    <row r="281" spans="1:10" x14ac:dyDescent="0.25">
      <c r="A281" s="75">
        <v>44190</v>
      </c>
      <c r="B281" s="9">
        <v>23.2</v>
      </c>
      <c r="C281" s="9">
        <v>13.4</v>
      </c>
      <c r="D281" s="9">
        <v>12.1</v>
      </c>
      <c r="E281" s="9">
        <v>11.4</v>
      </c>
      <c r="F281" s="9">
        <v>12.3</v>
      </c>
      <c r="G281" s="11">
        <v>1.23</v>
      </c>
      <c r="H281" s="11">
        <v>1.05</v>
      </c>
      <c r="I281" s="11">
        <v>0.56999999999999995</v>
      </c>
      <c r="J281" s="11">
        <v>1.21</v>
      </c>
    </row>
    <row r="282" spans="1:10" x14ac:dyDescent="0.25">
      <c r="A282" s="75">
        <v>44191</v>
      </c>
      <c r="B282" s="9">
        <v>23.2</v>
      </c>
      <c r="C282" s="9">
        <v>13.4</v>
      </c>
      <c r="D282" s="9">
        <v>12.1</v>
      </c>
      <c r="E282" s="9">
        <v>11.3</v>
      </c>
      <c r="F282" s="9">
        <v>12.3</v>
      </c>
      <c r="G282" s="11">
        <v>1.23</v>
      </c>
      <c r="H282" s="11">
        <v>1.04</v>
      </c>
      <c r="I282" s="11">
        <v>0.56999999999999995</v>
      </c>
      <c r="J282" s="11">
        <v>1.22</v>
      </c>
    </row>
    <row r="283" spans="1:10" x14ac:dyDescent="0.25">
      <c r="A283" s="75">
        <v>44192</v>
      </c>
      <c r="B283" s="9">
        <v>23.3</v>
      </c>
      <c r="C283" s="9">
        <v>13.4</v>
      </c>
      <c r="D283" s="9">
        <v>12.1</v>
      </c>
      <c r="E283" s="9">
        <v>11.3</v>
      </c>
      <c r="F283" s="9">
        <v>12.2</v>
      </c>
      <c r="G283" s="11">
        <v>1.22</v>
      </c>
      <c r="H283" s="11">
        <v>1.04</v>
      </c>
      <c r="I283" s="11">
        <v>0.56999999999999995</v>
      </c>
      <c r="J283" s="11">
        <v>1.22</v>
      </c>
    </row>
    <row r="284" spans="1:10" x14ac:dyDescent="0.25">
      <c r="A284" s="75">
        <v>44193</v>
      </c>
      <c r="B284" s="9">
        <v>23.2</v>
      </c>
      <c r="C284" s="9">
        <v>13.4</v>
      </c>
      <c r="D284" s="9">
        <v>12</v>
      </c>
      <c r="E284" s="9">
        <v>11.3</v>
      </c>
      <c r="F284" s="9">
        <v>12.2</v>
      </c>
      <c r="G284" s="11">
        <v>1.22</v>
      </c>
      <c r="H284" s="11">
        <v>1.03</v>
      </c>
      <c r="I284" s="11">
        <v>0.56000000000000005</v>
      </c>
      <c r="J284" s="11">
        <v>1.23</v>
      </c>
    </row>
    <row r="285" spans="1:10" x14ac:dyDescent="0.25">
      <c r="A285" s="75">
        <v>44194</v>
      </c>
      <c r="B285" s="9">
        <v>23.1</v>
      </c>
      <c r="C285" s="9">
        <v>13.3</v>
      </c>
      <c r="D285" s="9">
        <v>12</v>
      </c>
      <c r="E285" s="9">
        <v>11.2</v>
      </c>
      <c r="F285" s="9">
        <v>12.1</v>
      </c>
      <c r="G285" s="11">
        <v>1.21</v>
      </c>
      <c r="H285" s="11">
        <v>1.02</v>
      </c>
      <c r="I285" s="11">
        <v>0.56000000000000005</v>
      </c>
      <c r="J285" s="11">
        <v>1.23</v>
      </c>
    </row>
    <row r="286" spans="1:10" x14ac:dyDescent="0.25">
      <c r="A286" s="75">
        <v>44195</v>
      </c>
      <c r="B286" s="9">
        <v>23</v>
      </c>
      <c r="C286" s="9">
        <v>13.3</v>
      </c>
      <c r="D286" s="9">
        <v>11.9</v>
      </c>
      <c r="E286" s="9">
        <v>11.2</v>
      </c>
      <c r="F286" s="9">
        <v>12.1</v>
      </c>
      <c r="G286" s="11">
        <v>1.2</v>
      </c>
      <c r="H286" s="11">
        <v>1.02</v>
      </c>
      <c r="I286" s="11">
        <v>0.56000000000000005</v>
      </c>
      <c r="J286" s="11">
        <v>1.23</v>
      </c>
    </row>
    <row r="287" spans="1:10" x14ac:dyDescent="0.25">
      <c r="A287" s="75">
        <v>44196</v>
      </c>
      <c r="B287" s="9">
        <v>22.8</v>
      </c>
      <c r="C287" s="9">
        <v>13.2</v>
      </c>
      <c r="D287" s="9">
        <v>11.8</v>
      </c>
      <c r="E287" s="9">
        <v>11.1</v>
      </c>
      <c r="F287" s="9">
        <v>12</v>
      </c>
      <c r="G287" s="11">
        <v>1.19</v>
      </c>
      <c r="H287" s="11">
        <v>1.01</v>
      </c>
      <c r="I287" s="11">
        <v>0.56000000000000005</v>
      </c>
      <c r="J287" s="11">
        <v>1.23</v>
      </c>
    </row>
    <row r="288" spans="1:10" x14ac:dyDescent="0.25">
      <c r="A288" s="75">
        <v>44197</v>
      </c>
      <c r="B288" s="9">
        <v>27.2</v>
      </c>
      <c r="C288" s="9">
        <v>15.9</v>
      </c>
      <c r="D288" s="9">
        <v>14.7</v>
      </c>
      <c r="E288" s="9">
        <v>14</v>
      </c>
      <c r="F288" s="9">
        <v>15.2</v>
      </c>
      <c r="G288" s="11">
        <v>1.47</v>
      </c>
      <c r="H288" s="11">
        <v>1.26</v>
      </c>
      <c r="I288" s="11">
        <v>0.71</v>
      </c>
      <c r="J288" s="11">
        <v>1.49</v>
      </c>
    </row>
    <row r="289" spans="1:10" x14ac:dyDescent="0.25">
      <c r="A289" s="75">
        <v>44198</v>
      </c>
      <c r="B289" s="9">
        <v>27.2</v>
      </c>
      <c r="C289" s="9">
        <v>16</v>
      </c>
      <c r="D289" s="9">
        <v>14.7</v>
      </c>
      <c r="E289" s="9">
        <v>14</v>
      </c>
      <c r="F289" s="9">
        <v>15.2</v>
      </c>
      <c r="G289" s="11">
        <v>1.47</v>
      </c>
      <c r="H289" s="11">
        <v>1.27</v>
      </c>
      <c r="I289" s="11">
        <v>0.71</v>
      </c>
      <c r="J289" s="11">
        <v>1.5</v>
      </c>
    </row>
    <row r="290" spans="1:10" x14ac:dyDescent="0.25">
      <c r="A290" s="75">
        <v>44199</v>
      </c>
      <c r="B290" s="9">
        <v>27.3</v>
      </c>
      <c r="C290" s="9">
        <v>16</v>
      </c>
      <c r="D290" s="9">
        <v>14.7</v>
      </c>
      <c r="E290" s="9">
        <v>14</v>
      </c>
      <c r="F290" s="9">
        <v>15.2</v>
      </c>
      <c r="G290" s="11">
        <v>1.47</v>
      </c>
      <c r="H290" s="11">
        <v>1.27</v>
      </c>
      <c r="I290" s="11">
        <v>0.71</v>
      </c>
      <c r="J290" s="11">
        <v>1.5</v>
      </c>
    </row>
    <row r="291" spans="1:10" x14ac:dyDescent="0.25">
      <c r="A291" s="75">
        <v>44200</v>
      </c>
      <c r="B291" s="9">
        <v>28</v>
      </c>
      <c r="C291" s="9">
        <v>16.100000000000001</v>
      </c>
      <c r="D291" s="9">
        <v>14.8</v>
      </c>
      <c r="E291" s="9">
        <v>14.1</v>
      </c>
      <c r="F291" s="9">
        <v>15.3</v>
      </c>
      <c r="G291" s="11">
        <v>1.47</v>
      </c>
      <c r="H291" s="11">
        <v>1.27</v>
      </c>
      <c r="I291" s="11">
        <v>0.71</v>
      </c>
      <c r="J291" s="11">
        <v>1.55</v>
      </c>
    </row>
    <row r="292" spans="1:10" x14ac:dyDescent="0.25">
      <c r="A292" s="75">
        <v>44201</v>
      </c>
      <c r="B292" s="9">
        <v>28.1</v>
      </c>
      <c r="C292" s="9">
        <v>16.2</v>
      </c>
      <c r="D292" s="9">
        <v>14.9</v>
      </c>
      <c r="E292" s="9">
        <v>14.1</v>
      </c>
      <c r="F292" s="9">
        <v>15.4</v>
      </c>
      <c r="G292" s="11">
        <v>1.47</v>
      </c>
      <c r="H292" s="11">
        <v>1.27</v>
      </c>
      <c r="I292" s="11">
        <v>0.71</v>
      </c>
      <c r="J292" s="11">
        <v>1.57</v>
      </c>
    </row>
    <row r="293" spans="1:10" x14ac:dyDescent="0.25">
      <c r="A293" s="75">
        <v>44202</v>
      </c>
      <c r="B293" s="9">
        <v>28.2</v>
      </c>
      <c r="C293" s="9">
        <v>16.2</v>
      </c>
      <c r="D293" s="9">
        <v>14.9</v>
      </c>
      <c r="E293" s="9">
        <v>14.2</v>
      </c>
      <c r="F293" s="9">
        <v>15.4</v>
      </c>
      <c r="G293" s="11">
        <v>1.47</v>
      </c>
      <c r="H293" s="11">
        <v>1.27</v>
      </c>
      <c r="I293" s="11">
        <v>0.71</v>
      </c>
      <c r="J293" s="11">
        <v>1.58</v>
      </c>
    </row>
    <row r="294" spans="1:10" x14ac:dyDescent="0.25">
      <c r="A294" s="75">
        <v>44203</v>
      </c>
      <c r="B294" s="9">
        <v>28.2</v>
      </c>
      <c r="C294" s="9">
        <v>16.3</v>
      </c>
      <c r="D294" s="9">
        <v>14.9</v>
      </c>
      <c r="E294" s="9">
        <v>14.2</v>
      </c>
      <c r="F294" s="9">
        <v>15.5</v>
      </c>
      <c r="G294" s="11">
        <v>1.47</v>
      </c>
      <c r="H294" s="11">
        <v>1.27</v>
      </c>
      <c r="I294" s="11">
        <v>0.71</v>
      </c>
      <c r="J294" s="11">
        <v>1.59</v>
      </c>
    </row>
    <row r="295" spans="1:10" x14ac:dyDescent="0.25">
      <c r="A295" s="75">
        <v>44204</v>
      </c>
      <c r="B295" s="9">
        <v>28.2</v>
      </c>
      <c r="C295" s="9">
        <v>16.3</v>
      </c>
      <c r="D295" s="9">
        <v>14.9</v>
      </c>
      <c r="E295" s="9">
        <v>14.2</v>
      </c>
      <c r="F295" s="9">
        <v>15.5</v>
      </c>
      <c r="G295" s="11">
        <v>1.47</v>
      </c>
      <c r="H295" s="11">
        <v>1.27</v>
      </c>
      <c r="I295" s="11">
        <v>0.71</v>
      </c>
      <c r="J295" s="11">
        <v>1.59</v>
      </c>
    </row>
    <row r="296" spans="1:10" x14ac:dyDescent="0.25">
      <c r="A296" s="75">
        <v>44205</v>
      </c>
      <c r="B296" s="9">
        <v>28.2</v>
      </c>
      <c r="C296" s="9">
        <v>16.3</v>
      </c>
      <c r="D296" s="9">
        <v>14.9</v>
      </c>
      <c r="E296" s="9">
        <v>14.2</v>
      </c>
      <c r="F296" s="9">
        <v>15.5</v>
      </c>
      <c r="G296" s="11">
        <v>1.46</v>
      </c>
      <c r="H296" s="11">
        <v>1.27</v>
      </c>
      <c r="I296" s="11">
        <v>0.71</v>
      </c>
      <c r="J296" s="11">
        <v>1.59</v>
      </c>
    </row>
    <row r="297" spans="1:10" x14ac:dyDescent="0.25">
      <c r="A297" s="75">
        <v>44206</v>
      </c>
      <c r="B297" s="9">
        <v>28.2</v>
      </c>
      <c r="C297" s="9">
        <v>16.3</v>
      </c>
      <c r="D297" s="9">
        <v>15</v>
      </c>
      <c r="E297" s="9">
        <v>14.2</v>
      </c>
      <c r="F297" s="9">
        <v>15.5</v>
      </c>
      <c r="G297" s="11">
        <v>1.46</v>
      </c>
      <c r="H297" s="11">
        <v>1.27</v>
      </c>
      <c r="I297" s="11">
        <v>0.71</v>
      </c>
      <c r="J297" s="11">
        <v>1.59</v>
      </c>
    </row>
    <row r="298" spans="1:10" x14ac:dyDescent="0.25">
      <c r="A298" s="75">
        <v>44207</v>
      </c>
      <c r="B298" s="9">
        <v>28.3</v>
      </c>
      <c r="C298" s="9">
        <v>16.3</v>
      </c>
      <c r="D298" s="9">
        <v>15</v>
      </c>
      <c r="E298" s="9">
        <v>14.3</v>
      </c>
      <c r="F298" s="9">
        <v>15.6</v>
      </c>
      <c r="G298" s="11">
        <v>1.46</v>
      </c>
      <c r="H298" s="11">
        <v>1.27</v>
      </c>
      <c r="I298" s="11">
        <v>0.71</v>
      </c>
      <c r="J298" s="11">
        <v>1.61</v>
      </c>
    </row>
    <row r="299" spans="1:10" x14ac:dyDescent="0.25">
      <c r="A299" s="75">
        <v>44208</v>
      </c>
      <c r="B299" s="9">
        <v>28.3</v>
      </c>
      <c r="C299" s="9">
        <v>16.3</v>
      </c>
      <c r="D299" s="9">
        <v>15</v>
      </c>
      <c r="E299" s="9">
        <v>14.3</v>
      </c>
      <c r="F299" s="9">
        <v>15.6</v>
      </c>
      <c r="G299" s="11">
        <v>1.46</v>
      </c>
      <c r="H299" s="11">
        <v>1.27</v>
      </c>
      <c r="I299" s="11">
        <v>0.71</v>
      </c>
      <c r="J299" s="11">
        <v>1.61</v>
      </c>
    </row>
    <row r="300" spans="1:10" x14ac:dyDescent="0.25">
      <c r="A300" s="75">
        <v>44209</v>
      </c>
      <c r="B300" s="9">
        <v>28.3</v>
      </c>
      <c r="C300" s="9">
        <v>16.3</v>
      </c>
      <c r="D300" s="9">
        <v>15</v>
      </c>
      <c r="E300" s="9">
        <v>14.3</v>
      </c>
      <c r="F300" s="9">
        <v>15.6</v>
      </c>
      <c r="G300" s="11">
        <v>1.46</v>
      </c>
      <c r="H300" s="11">
        <v>1.27</v>
      </c>
      <c r="I300" s="11">
        <v>0.71</v>
      </c>
      <c r="J300" s="11">
        <v>1.61</v>
      </c>
    </row>
    <row r="301" spans="1:10" x14ac:dyDescent="0.25">
      <c r="A301" s="75">
        <v>44210</v>
      </c>
      <c r="B301" s="9">
        <v>28.3</v>
      </c>
      <c r="C301" s="9">
        <v>16.3</v>
      </c>
      <c r="D301" s="9">
        <v>15</v>
      </c>
      <c r="E301" s="9">
        <v>14.3</v>
      </c>
      <c r="F301" s="9">
        <v>15.6</v>
      </c>
      <c r="G301" s="11">
        <v>1.46</v>
      </c>
      <c r="H301" s="11">
        <v>1.27</v>
      </c>
      <c r="I301" s="11">
        <v>0.71</v>
      </c>
      <c r="J301" s="11">
        <v>1.62</v>
      </c>
    </row>
    <row r="302" spans="1:10" x14ac:dyDescent="0.25">
      <c r="A302" s="75">
        <v>44211</v>
      </c>
      <c r="B302" s="9">
        <v>28.3</v>
      </c>
      <c r="C302" s="9">
        <v>16.3</v>
      </c>
      <c r="D302" s="9">
        <v>15</v>
      </c>
      <c r="E302" s="9">
        <v>14.3</v>
      </c>
      <c r="F302" s="9">
        <v>15.6</v>
      </c>
      <c r="G302" s="11">
        <v>1.46</v>
      </c>
      <c r="H302" s="11">
        <v>1.26</v>
      </c>
      <c r="I302" s="11">
        <v>0.71</v>
      </c>
      <c r="J302" s="11">
        <v>1.62</v>
      </c>
    </row>
    <row r="303" spans="1:10" x14ac:dyDescent="0.25">
      <c r="A303" s="75">
        <v>44212</v>
      </c>
      <c r="B303" s="9">
        <v>28.2</v>
      </c>
      <c r="C303" s="9">
        <v>16.3</v>
      </c>
      <c r="D303" s="9">
        <v>15</v>
      </c>
      <c r="E303" s="9">
        <v>14.3</v>
      </c>
      <c r="F303" s="9">
        <v>15.6</v>
      </c>
      <c r="G303" s="11">
        <v>1.46</v>
      </c>
      <c r="H303" s="11">
        <v>1.26</v>
      </c>
      <c r="I303" s="11">
        <v>0.71</v>
      </c>
      <c r="J303" s="11">
        <v>1.62</v>
      </c>
    </row>
    <row r="304" spans="1:10" x14ac:dyDescent="0.25">
      <c r="A304" s="75">
        <v>44213</v>
      </c>
      <c r="B304" s="9">
        <v>28.3</v>
      </c>
      <c r="C304" s="9">
        <v>16.3</v>
      </c>
      <c r="D304" s="9">
        <v>15</v>
      </c>
      <c r="E304" s="9">
        <v>14.3</v>
      </c>
      <c r="F304" s="9">
        <v>15.6</v>
      </c>
      <c r="G304" s="11">
        <v>1.46</v>
      </c>
      <c r="H304" s="11">
        <v>1.26</v>
      </c>
      <c r="I304" s="11">
        <v>0.71</v>
      </c>
      <c r="J304" s="11">
        <v>1.62</v>
      </c>
    </row>
    <row r="305" spans="1:10" x14ac:dyDescent="0.25">
      <c r="A305" s="75">
        <v>44214</v>
      </c>
      <c r="B305" s="9">
        <v>28.2</v>
      </c>
      <c r="C305" s="9">
        <v>16.399999999999999</v>
      </c>
      <c r="D305" s="9">
        <v>15</v>
      </c>
      <c r="E305" s="9">
        <v>14.3</v>
      </c>
      <c r="F305" s="9">
        <v>15.6</v>
      </c>
      <c r="G305" s="11">
        <v>1.46</v>
      </c>
      <c r="H305" s="11">
        <v>1.26</v>
      </c>
      <c r="I305" s="11">
        <v>0.71</v>
      </c>
      <c r="J305" s="11">
        <v>1.63</v>
      </c>
    </row>
    <row r="306" spans="1:10" x14ac:dyDescent="0.25">
      <c r="A306" s="75">
        <v>44215</v>
      </c>
      <c r="B306" s="9">
        <v>28.2</v>
      </c>
      <c r="C306" s="9">
        <v>16.399999999999999</v>
      </c>
      <c r="D306" s="9">
        <v>15.1</v>
      </c>
      <c r="E306" s="9">
        <v>14.3</v>
      </c>
      <c r="F306" s="9">
        <v>15.6</v>
      </c>
      <c r="G306" s="11">
        <v>1.46</v>
      </c>
      <c r="H306" s="11">
        <v>1.26</v>
      </c>
      <c r="I306" s="11">
        <v>0.71</v>
      </c>
      <c r="J306" s="11">
        <v>1.63</v>
      </c>
    </row>
    <row r="307" spans="1:10" x14ac:dyDescent="0.25">
      <c r="A307" s="75">
        <v>44216</v>
      </c>
      <c r="B307" s="9">
        <v>28.2</v>
      </c>
      <c r="C307" s="9">
        <v>16.399999999999999</v>
      </c>
      <c r="D307" s="9">
        <v>15</v>
      </c>
      <c r="E307" s="9">
        <v>14.3</v>
      </c>
      <c r="F307" s="9">
        <v>15.6</v>
      </c>
      <c r="G307" s="11">
        <v>1.46</v>
      </c>
      <c r="H307" s="11">
        <v>1.26</v>
      </c>
      <c r="I307" s="11">
        <v>0.71</v>
      </c>
      <c r="J307" s="11">
        <v>1.63</v>
      </c>
    </row>
    <row r="308" spans="1:10" x14ac:dyDescent="0.25">
      <c r="A308" s="75">
        <v>44217</v>
      </c>
      <c r="B308" s="9">
        <v>28.2</v>
      </c>
      <c r="C308" s="9">
        <v>16.399999999999999</v>
      </c>
      <c r="D308" s="9">
        <v>15</v>
      </c>
      <c r="E308" s="9">
        <v>14.3</v>
      </c>
      <c r="F308" s="9">
        <v>15.6</v>
      </c>
      <c r="G308" s="11">
        <v>1.46</v>
      </c>
      <c r="H308" s="11">
        <v>1.26</v>
      </c>
      <c r="I308" s="11">
        <v>0.71</v>
      </c>
      <c r="J308" s="11">
        <v>1.63</v>
      </c>
    </row>
    <row r="309" spans="1:10" x14ac:dyDescent="0.25">
      <c r="A309" s="75">
        <v>44218</v>
      </c>
      <c r="B309" s="9">
        <v>28.2</v>
      </c>
      <c r="C309" s="9">
        <v>16.399999999999999</v>
      </c>
      <c r="D309" s="9">
        <v>15</v>
      </c>
      <c r="E309" s="9">
        <v>14.3</v>
      </c>
      <c r="F309" s="9">
        <v>15.6</v>
      </c>
      <c r="G309" s="11">
        <v>1.46</v>
      </c>
      <c r="H309" s="11">
        <v>1.26</v>
      </c>
      <c r="I309" s="11">
        <v>0.71</v>
      </c>
      <c r="J309" s="11">
        <v>1.64</v>
      </c>
    </row>
    <row r="310" spans="1:10" x14ac:dyDescent="0.25">
      <c r="A310" s="75">
        <v>44219</v>
      </c>
      <c r="B310" s="9">
        <v>28.2</v>
      </c>
      <c r="C310" s="9">
        <v>16.3</v>
      </c>
      <c r="D310" s="9">
        <v>15</v>
      </c>
      <c r="E310" s="9">
        <v>14.3</v>
      </c>
      <c r="F310" s="9">
        <v>15.6</v>
      </c>
      <c r="G310" s="11">
        <v>1.45</v>
      </c>
      <c r="H310" s="11">
        <v>1.26</v>
      </c>
      <c r="I310" s="11">
        <v>0.71</v>
      </c>
      <c r="J310" s="11">
        <v>1.64</v>
      </c>
    </row>
    <row r="311" spans="1:10" x14ac:dyDescent="0.25">
      <c r="A311" s="75">
        <v>44220</v>
      </c>
      <c r="B311" s="9">
        <v>28.1</v>
      </c>
      <c r="C311" s="9">
        <v>16.3</v>
      </c>
      <c r="D311" s="9">
        <v>15</v>
      </c>
      <c r="E311" s="9">
        <v>14.3</v>
      </c>
      <c r="F311" s="9">
        <v>15.5</v>
      </c>
      <c r="G311" s="11">
        <v>1.45</v>
      </c>
      <c r="H311" s="11">
        <v>1.25</v>
      </c>
      <c r="I311" s="11">
        <v>0.71</v>
      </c>
      <c r="J311" s="11">
        <v>1.64</v>
      </c>
    </row>
    <row r="312" spans="1:10" x14ac:dyDescent="0.25">
      <c r="A312" s="75">
        <v>44221</v>
      </c>
      <c r="B312" s="9">
        <v>28.1</v>
      </c>
      <c r="C312" s="9">
        <v>16.3</v>
      </c>
      <c r="D312" s="9">
        <v>15</v>
      </c>
      <c r="E312" s="9">
        <v>14.3</v>
      </c>
      <c r="F312" s="9">
        <v>15.5</v>
      </c>
      <c r="G312" s="11">
        <v>1.45</v>
      </c>
      <c r="H312" s="11">
        <v>1.25</v>
      </c>
      <c r="I312" s="11">
        <v>0.71</v>
      </c>
      <c r="J312" s="11">
        <v>1.64</v>
      </c>
    </row>
    <row r="313" spans="1:10" x14ac:dyDescent="0.25">
      <c r="A313" s="75">
        <v>44222</v>
      </c>
      <c r="B313" s="9">
        <v>28</v>
      </c>
      <c r="C313" s="9">
        <v>16.2</v>
      </c>
      <c r="D313" s="9">
        <v>15</v>
      </c>
      <c r="E313" s="9">
        <v>14.2</v>
      </c>
      <c r="F313" s="9">
        <v>15.5</v>
      </c>
      <c r="G313" s="11">
        <v>1.45</v>
      </c>
      <c r="H313" s="11">
        <v>1.25</v>
      </c>
      <c r="I313" s="11">
        <v>0.7</v>
      </c>
      <c r="J313" s="11">
        <v>1.64</v>
      </c>
    </row>
    <row r="314" spans="1:10" x14ac:dyDescent="0.25">
      <c r="A314" s="75">
        <v>44223</v>
      </c>
      <c r="B314" s="9">
        <v>28</v>
      </c>
      <c r="C314" s="9">
        <v>16.2</v>
      </c>
      <c r="D314" s="9">
        <v>15</v>
      </c>
      <c r="E314" s="9">
        <v>14.2</v>
      </c>
      <c r="F314" s="9">
        <v>15.5</v>
      </c>
      <c r="G314" s="11">
        <v>1.45</v>
      </c>
      <c r="H314" s="11">
        <v>1.24</v>
      </c>
      <c r="I314" s="11">
        <v>0.7</v>
      </c>
      <c r="J314" s="11">
        <v>1.64</v>
      </c>
    </row>
    <row r="315" spans="1:10" x14ac:dyDescent="0.25">
      <c r="A315" s="75">
        <v>44224</v>
      </c>
      <c r="B315" s="9">
        <v>28</v>
      </c>
      <c r="C315" s="9">
        <v>16.2</v>
      </c>
      <c r="D315" s="9">
        <v>14.9</v>
      </c>
      <c r="E315" s="9">
        <v>14.2</v>
      </c>
      <c r="F315" s="9">
        <v>15.5</v>
      </c>
      <c r="G315" s="11">
        <v>1.44</v>
      </c>
      <c r="H315" s="11">
        <v>1.24</v>
      </c>
      <c r="I315" s="11">
        <v>0.7</v>
      </c>
      <c r="J315" s="11">
        <v>1.64</v>
      </c>
    </row>
    <row r="316" spans="1:10" x14ac:dyDescent="0.25">
      <c r="A316" s="75">
        <v>44225</v>
      </c>
      <c r="B316" s="9">
        <v>27.8</v>
      </c>
      <c r="C316" s="9">
        <v>16.2</v>
      </c>
      <c r="D316" s="9">
        <v>14.9</v>
      </c>
      <c r="E316" s="9">
        <v>14.1</v>
      </c>
      <c r="F316" s="9">
        <v>15.4</v>
      </c>
      <c r="G316" s="11">
        <v>1.44</v>
      </c>
      <c r="H316" s="11">
        <v>1.23</v>
      </c>
      <c r="I316" s="11">
        <v>0.7</v>
      </c>
      <c r="J316" s="11">
        <v>1.64</v>
      </c>
    </row>
    <row r="317" spans="1:10" x14ac:dyDescent="0.25">
      <c r="A317" s="75">
        <v>44226</v>
      </c>
      <c r="B317" s="9">
        <v>27.4</v>
      </c>
      <c r="C317" s="9">
        <v>15.9</v>
      </c>
      <c r="D317" s="9">
        <v>14.6</v>
      </c>
      <c r="E317" s="9">
        <v>13.9</v>
      </c>
      <c r="F317" s="9">
        <v>15.1</v>
      </c>
      <c r="G317" s="11">
        <v>1.4</v>
      </c>
      <c r="H317" s="11">
        <v>1.2</v>
      </c>
      <c r="I317" s="11">
        <v>0.69</v>
      </c>
      <c r="J317" s="11">
        <v>1.64</v>
      </c>
    </row>
    <row r="318" spans="1:10" x14ac:dyDescent="0.25">
      <c r="A318" s="75">
        <v>44227</v>
      </c>
      <c r="B318" s="9">
        <v>27.1</v>
      </c>
      <c r="C318" s="9">
        <v>15.8</v>
      </c>
      <c r="D318" s="9">
        <v>14.5</v>
      </c>
      <c r="E318" s="9">
        <v>13.8</v>
      </c>
      <c r="F318" s="9">
        <v>15</v>
      </c>
      <c r="G318" s="11">
        <v>1.38</v>
      </c>
      <c r="H318" s="11">
        <v>1.18</v>
      </c>
      <c r="I318" s="11">
        <v>0.69</v>
      </c>
      <c r="J318" s="11">
        <v>1.63</v>
      </c>
    </row>
    <row r="319" spans="1:10" x14ac:dyDescent="0.25">
      <c r="A319" s="75">
        <v>44228</v>
      </c>
      <c r="B319" s="9">
        <v>27.4</v>
      </c>
      <c r="C319" s="9">
        <v>15.9</v>
      </c>
      <c r="D319" s="9">
        <v>14.8</v>
      </c>
      <c r="E319" s="9">
        <v>14.1</v>
      </c>
      <c r="F319" s="9">
        <v>15.5</v>
      </c>
      <c r="G319" s="11">
        <v>1.43</v>
      </c>
      <c r="H319" s="11">
        <v>1.22</v>
      </c>
      <c r="I319" s="11">
        <v>0.68</v>
      </c>
      <c r="J319" s="11">
        <v>1.57</v>
      </c>
    </row>
    <row r="320" spans="1:10" x14ac:dyDescent="0.25">
      <c r="A320" s="75">
        <v>44229</v>
      </c>
      <c r="B320" s="9">
        <v>27.4</v>
      </c>
      <c r="C320" s="9">
        <v>15.9</v>
      </c>
      <c r="D320" s="9">
        <v>14.8</v>
      </c>
      <c r="E320" s="9">
        <v>14.1</v>
      </c>
      <c r="F320" s="9">
        <v>15.5</v>
      </c>
      <c r="G320" s="11">
        <v>1.43</v>
      </c>
      <c r="H320" s="11">
        <v>1.22</v>
      </c>
      <c r="I320" s="11">
        <v>0.68</v>
      </c>
      <c r="J320" s="11">
        <v>1.57</v>
      </c>
    </row>
    <row r="321" spans="1:10" x14ac:dyDescent="0.25">
      <c r="A321" s="75">
        <v>44230</v>
      </c>
      <c r="B321" s="9">
        <v>27.4</v>
      </c>
      <c r="C321" s="9">
        <v>15.9</v>
      </c>
      <c r="D321" s="9">
        <v>14.8</v>
      </c>
      <c r="E321" s="9">
        <v>14.1</v>
      </c>
      <c r="F321" s="9">
        <v>15.5</v>
      </c>
      <c r="G321" s="11">
        <v>1.43</v>
      </c>
      <c r="H321" s="11">
        <v>1.22</v>
      </c>
      <c r="I321" s="11">
        <v>0.68</v>
      </c>
      <c r="J321" s="11">
        <v>1.57</v>
      </c>
    </row>
    <row r="322" spans="1:10" x14ac:dyDescent="0.25">
      <c r="A322" s="75">
        <v>44231</v>
      </c>
      <c r="B322" s="9">
        <v>27.4</v>
      </c>
      <c r="C322" s="9">
        <v>16</v>
      </c>
      <c r="D322" s="9">
        <v>14.8</v>
      </c>
      <c r="E322" s="9">
        <v>14.1</v>
      </c>
      <c r="F322" s="9">
        <v>15.5</v>
      </c>
      <c r="G322" s="11">
        <v>1.43</v>
      </c>
      <c r="H322" s="11">
        <v>1.22</v>
      </c>
      <c r="I322" s="11">
        <v>0.68</v>
      </c>
      <c r="J322" s="11">
        <v>1.57</v>
      </c>
    </row>
    <row r="323" spans="1:10" x14ac:dyDescent="0.25">
      <c r="A323" s="75">
        <v>44232</v>
      </c>
      <c r="B323" s="9">
        <v>27.4</v>
      </c>
      <c r="C323" s="9">
        <v>16</v>
      </c>
      <c r="D323" s="9">
        <v>14.9</v>
      </c>
      <c r="E323" s="9">
        <v>14.1</v>
      </c>
      <c r="F323" s="9">
        <v>15.5</v>
      </c>
      <c r="G323" s="11">
        <v>1.43</v>
      </c>
      <c r="H323" s="11">
        <v>1.22</v>
      </c>
      <c r="I323" s="11">
        <v>0.68</v>
      </c>
      <c r="J323" s="11">
        <v>1.57</v>
      </c>
    </row>
    <row r="324" spans="1:10" x14ac:dyDescent="0.25">
      <c r="A324" s="75">
        <v>44233</v>
      </c>
      <c r="B324" s="9">
        <v>27.4</v>
      </c>
      <c r="C324" s="9">
        <v>16</v>
      </c>
      <c r="D324" s="9">
        <v>14.9</v>
      </c>
      <c r="E324" s="9">
        <v>14.1</v>
      </c>
      <c r="F324" s="9">
        <v>15.5</v>
      </c>
      <c r="G324" s="11">
        <v>1.43</v>
      </c>
      <c r="H324" s="11">
        <v>1.22</v>
      </c>
      <c r="I324" s="11">
        <v>0.68</v>
      </c>
      <c r="J324" s="11">
        <v>1.57</v>
      </c>
    </row>
    <row r="325" spans="1:10" x14ac:dyDescent="0.25">
      <c r="A325" s="75">
        <v>44234</v>
      </c>
      <c r="B325" s="9">
        <v>27.4</v>
      </c>
      <c r="C325" s="9">
        <v>16</v>
      </c>
      <c r="D325" s="9">
        <v>14.9</v>
      </c>
      <c r="E325" s="9">
        <v>14.1</v>
      </c>
      <c r="F325" s="9">
        <v>15.5</v>
      </c>
      <c r="G325" s="11">
        <v>1.43</v>
      </c>
      <c r="H325" s="11">
        <v>1.22</v>
      </c>
      <c r="I325" s="11">
        <v>0.68</v>
      </c>
      <c r="J325" s="11">
        <v>1.58</v>
      </c>
    </row>
    <row r="326" spans="1:10" x14ac:dyDescent="0.25">
      <c r="A326" s="75">
        <v>44235</v>
      </c>
      <c r="B326" s="9">
        <v>27.4</v>
      </c>
      <c r="C326" s="9">
        <v>16</v>
      </c>
      <c r="D326" s="9">
        <v>14.9</v>
      </c>
      <c r="E326" s="9">
        <v>14.1</v>
      </c>
      <c r="F326" s="9">
        <v>15.5</v>
      </c>
      <c r="G326" s="11">
        <v>1.42</v>
      </c>
      <c r="H326" s="11">
        <v>1.22</v>
      </c>
      <c r="I326" s="11">
        <v>0.68</v>
      </c>
      <c r="J326" s="11">
        <v>1.57</v>
      </c>
    </row>
    <row r="327" spans="1:10" x14ac:dyDescent="0.25">
      <c r="A327" s="75">
        <v>44236</v>
      </c>
      <c r="B327" s="9">
        <v>27.4</v>
      </c>
      <c r="C327" s="9">
        <v>16</v>
      </c>
      <c r="D327" s="9">
        <v>14.9</v>
      </c>
      <c r="E327" s="9">
        <v>14.1</v>
      </c>
      <c r="F327" s="9">
        <v>15.5</v>
      </c>
      <c r="G327" s="11">
        <v>1.42</v>
      </c>
      <c r="H327" s="11">
        <v>1.22</v>
      </c>
      <c r="I327" s="11">
        <v>0.68</v>
      </c>
      <c r="J327" s="11">
        <v>1.57</v>
      </c>
    </row>
    <row r="328" spans="1:10" x14ac:dyDescent="0.25">
      <c r="A328" s="75">
        <v>44237</v>
      </c>
      <c r="B328" s="9">
        <v>27.4</v>
      </c>
      <c r="C328" s="9">
        <v>16</v>
      </c>
      <c r="D328" s="9">
        <v>14.9</v>
      </c>
      <c r="E328" s="9">
        <v>14.1</v>
      </c>
      <c r="F328" s="9">
        <v>15.5</v>
      </c>
      <c r="G328" s="11">
        <v>1.42</v>
      </c>
      <c r="H328" s="11">
        <v>1.22</v>
      </c>
      <c r="I328" s="11">
        <v>0.68</v>
      </c>
      <c r="J328" s="11">
        <v>1.57</v>
      </c>
    </row>
    <row r="329" spans="1:10" x14ac:dyDescent="0.25">
      <c r="A329" s="75">
        <v>44238</v>
      </c>
      <c r="B329" s="9">
        <v>27.4</v>
      </c>
      <c r="C329" s="9">
        <v>16</v>
      </c>
      <c r="D329" s="9">
        <v>14.9</v>
      </c>
      <c r="E329" s="9">
        <v>14.1</v>
      </c>
      <c r="F329" s="9">
        <v>15.5</v>
      </c>
      <c r="G329" s="11">
        <v>1.42</v>
      </c>
      <c r="H329" s="11">
        <v>1.22</v>
      </c>
      <c r="I329" s="11">
        <v>0.68</v>
      </c>
      <c r="J329" s="11">
        <v>1.57</v>
      </c>
    </row>
    <row r="330" spans="1:10" x14ac:dyDescent="0.25">
      <c r="A330" s="75">
        <v>44239</v>
      </c>
      <c r="B330" s="9">
        <v>27.4</v>
      </c>
      <c r="C330" s="9">
        <v>15.9</v>
      </c>
      <c r="D330" s="9">
        <v>14.9</v>
      </c>
      <c r="E330" s="9">
        <v>14.1</v>
      </c>
      <c r="F330" s="9">
        <v>15.5</v>
      </c>
      <c r="G330" s="11">
        <v>1.42</v>
      </c>
      <c r="H330" s="11">
        <v>1.22</v>
      </c>
      <c r="I330" s="11">
        <v>0.68</v>
      </c>
      <c r="J330" s="11">
        <v>1.57</v>
      </c>
    </row>
    <row r="331" spans="1:10" x14ac:dyDescent="0.25">
      <c r="A331" s="75">
        <v>44240</v>
      </c>
      <c r="B331" s="9">
        <v>27.4</v>
      </c>
      <c r="C331" s="9">
        <v>15.9</v>
      </c>
      <c r="D331" s="9">
        <v>14.8</v>
      </c>
      <c r="E331" s="9">
        <v>14.1</v>
      </c>
      <c r="F331" s="9">
        <v>15.5</v>
      </c>
      <c r="G331" s="11">
        <v>1.42</v>
      </c>
      <c r="H331" s="11">
        <v>1.22</v>
      </c>
      <c r="I331" s="11">
        <v>0.68</v>
      </c>
      <c r="J331" s="11">
        <v>1.57</v>
      </c>
    </row>
    <row r="332" spans="1:10" x14ac:dyDescent="0.25">
      <c r="A332" s="75">
        <v>44241</v>
      </c>
      <c r="B332" s="9">
        <v>27.4</v>
      </c>
      <c r="C332" s="9">
        <v>15.9</v>
      </c>
      <c r="D332" s="9">
        <v>14.8</v>
      </c>
      <c r="E332" s="9">
        <v>14.1</v>
      </c>
      <c r="F332" s="9">
        <v>15.5</v>
      </c>
      <c r="G332" s="11">
        <v>1.42</v>
      </c>
      <c r="H332" s="11">
        <v>1.22</v>
      </c>
      <c r="I332" s="11">
        <v>0.68</v>
      </c>
      <c r="J332" s="11">
        <v>1.57</v>
      </c>
    </row>
    <row r="333" spans="1:10" x14ac:dyDescent="0.25">
      <c r="A333" s="75">
        <v>44242</v>
      </c>
      <c r="B333" s="9">
        <v>27.3</v>
      </c>
      <c r="C333" s="9">
        <v>15.9</v>
      </c>
      <c r="D333" s="9">
        <v>14.8</v>
      </c>
      <c r="E333" s="9">
        <v>14.1</v>
      </c>
      <c r="F333" s="9">
        <v>15.4</v>
      </c>
      <c r="G333" s="11">
        <v>1.42</v>
      </c>
      <c r="H333" s="11">
        <v>1.22</v>
      </c>
      <c r="I333" s="11">
        <v>0.68</v>
      </c>
      <c r="J333" s="11">
        <v>1.56</v>
      </c>
    </row>
    <row r="334" spans="1:10" x14ac:dyDescent="0.25">
      <c r="A334" s="75">
        <v>44243</v>
      </c>
      <c r="B334" s="9">
        <v>27.3</v>
      </c>
      <c r="C334" s="9">
        <v>15.9</v>
      </c>
      <c r="D334" s="9">
        <v>14.8</v>
      </c>
      <c r="E334" s="9">
        <v>14.1</v>
      </c>
      <c r="F334" s="9">
        <v>15.4</v>
      </c>
      <c r="G334" s="11">
        <v>1.42</v>
      </c>
      <c r="H334" s="11">
        <v>1.21</v>
      </c>
      <c r="I334" s="11">
        <v>0.68</v>
      </c>
      <c r="J334" s="11">
        <v>1.56</v>
      </c>
    </row>
    <row r="335" spans="1:10" x14ac:dyDescent="0.25">
      <c r="A335" s="75">
        <v>44244</v>
      </c>
      <c r="B335" s="9">
        <v>27.3</v>
      </c>
      <c r="C335" s="9">
        <v>15.9</v>
      </c>
      <c r="D335" s="9">
        <v>14.8</v>
      </c>
      <c r="E335" s="9">
        <v>14.1</v>
      </c>
      <c r="F335" s="9">
        <v>15.4</v>
      </c>
      <c r="G335" s="11">
        <v>1.42</v>
      </c>
      <c r="H335" s="11">
        <v>1.21</v>
      </c>
      <c r="I335" s="11">
        <v>0.68</v>
      </c>
      <c r="J335" s="11">
        <v>1.56</v>
      </c>
    </row>
    <row r="336" spans="1:10" x14ac:dyDescent="0.25">
      <c r="A336" s="75">
        <v>44245</v>
      </c>
      <c r="B336" s="9">
        <v>27.3</v>
      </c>
      <c r="C336" s="9">
        <v>15.9</v>
      </c>
      <c r="D336" s="9">
        <v>14.8</v>
      </c>
      <c r="E336" s="9">
        <v>14.1</v>
      </c>
      <c r="F336" s="9">
        <v>15.4</v>
      </c>
      <c r="G336" s="11">
        <v>1.42</v>
      </c>
      <c r="H336" s="11">
        <v>1.21</v>
      </c>
      <c r="I336" s="11">
        <v>0.68</v>
      </c>
      <c r="J336" s="11">
        <v>1.56</v>
      </c>
    </row>
    <row r="337" spans="1:10" x14ac:dyDescent="0.25">
      <c r="A337" s="75">
        <v>44246</v>
      </c>
      <c r="B337" s="9">
        <v>27.3</v>
      </c>
      <c r="C337" s="9">
        <v>15.9</v>
      </c>
      <c r="D337" s="9">
        <v>14.8</v>
      </c>
      <c r="E337" s="9">
        <v>14.1</v>
      </c>
      <c r="F337" s="9">
        <v>15.4</v>
      </c>
      <c r="G337" s="11">
        <v>1.42</v>
      </c>
      <c r="H337" s="11">
        <v>1.21</v>
      </c>
      <c r="I337" s="11">
        <v>0.68</v>
      </c>
      <c r="J337" s="11">
        <v>1.56</v>
      </c>
    </row>
    <row r="338" spans="1:10" x14ac:dyDescent="0.25">
      <c r="A338" s="75">
        <v>44247</v>
      </c>
      <c r="B338" s="9">
        <v>27.2</v>
      </c>
      <c r="C338" s="9">
        <v>15.8</v>
      </c>
      <c r="D338" s="9">
        <v>14.8</v>
      </c>
      <c r="E338" s="9">
        <v>14.1</v>
      </c>
      <c r="F338" s="9">
        <v>15.4</v>
      </c>
      <c r="G338" s="11">
        <v>1.42</v>
      </c>
      <c r="H338" s="11">
        <v>1.21</v>
      </c>
      <c r="I338" s="11">
        <v>0.68</v>
      </c>
      <c r="J338" s="11">
        <v>1.56</v>
      </c>
    </row>
    <row r="339" spans="1:10" x14ac:dyDescent="0.25">
      <c r="A339" s="75">
        <v>44248</v>
      </c>
      <c r="B339" s="9">
        <v>27.2</v>
      </c>
      <c r="C339" s="9">
        <v>15.8</v>
      </c>
      <c r="D339" s="9">
        <v>14.8</v>
      </c>
      <c r="E339" s="9">
        <v>14</v>
      </c>
      <c r="F339" s="9">
        <v>15.4</v>
      </c>
      <c r="G339" s="11">
        <v>1.41</v>
      </c>
      <c r="H339" s="11">
        <v>1.21</v>
      </c>
      <c r="I339" s="11">
        <v>0.68</v>
      </c>
      <c r="J339" s="11">
        <v>1.56</v>
      </c>
    </row>
    <row r="340" spans="1:10" x14ac:dyDescent="0.25">
      <c r="A340" s="75">
        <v>44249</v>
      </c>
      <c r="B340" s="9">
        <v>26.5</v>
      </c>
      <c r="C340" s="9">
        <v>15.7</v>
      </c>
      <c r="D340" s="9">
        <v>14.7</v>
      </c>
      <c r="E340" s="9">
        <v>14</v>
      </c>
      <c r="F340" s="9">
        <v>15.3</v>
      </c>
      <c r="G340" s="11">
        <v>1.41</v>
      </c>
      <c r="H340" s="11">
        <v>1.2</v>
      </c>
      <c r="I340" s="11">
        <v>0.68</v>
      </c>
      <c r="J340" s="11">
        <v>1.57</v>
      </c>
    </row>
    <row r="341" spans="1:10" x14ac:dyDescent="0.25">
      <c r="A341" s="75">
        <v>44250</v>
      </c>
      <c r="B341" s="9">
        <v>26.5</v>
      </c>
      <c r="C341" s="9">
        <v>15.7</v>
      </c>
      <c r="D341" s="9">
        <v>14.7</v>
      </c>
      <c r="E341" s="9">
        <v>14</v>
      </c>
      <c r="F341" s="9">
        <v>15.3</v>
      </c>
      <c r="G341" s="11">
        <v>1.41</v>
      </c>
      <c r="H341" s="11">
        <v>1.2</v>
      </c>
      <c r="I341" s="11">
        <v>0.68</v>
      </c>
      <c r="J341" s="11">
        <v>1.56</v>
      </c>
    </row>
    <row r="342" spans="1:10" x14ac:dyDescent="0.25">
      <c r="A342" s="75">
        <v>44251</v>
      </c>
      <c r="B342" s="9">
        <v>26.5</v>
      </c>
      <c r="C342" s="9">
        <v>15.6</v>
      </c>
      <c r="D342" s="9">
        <v>14.6</v>
      </c>
      <c r="E342" s="9">
        <v>13.9</v>
      </c>
      <c r="F342" s="9">
        <v>15.3</v>
      </c>
      <c r="G342" s="11">
        <v>1.41</v>
      </c>
      <c r="H342" s="11">
        <v>1.2</v>
      </c>
      <c r="I342" s="11">
        <v>0.67</v>
      </c>
      <c r="J342" s="11">
        <v>1.56</v>
      </c>
    </row>
    <row r="343" spans="1:10" x14ac:dyDescent="0.25">
      <c r="A343" s="75">
        <v>44252</v>
      </c>
      <c r="B343" s="9">
        <v>26.5</v>
      </c>
      <c r="C343" s="9">
        <v>15.6</v>
      </c>
      <c r="D343" s="9">
        <v>14.6</v>
      </c>
      <c r="E343" s="9">
        <v>13.9</v>
      </c>
      <c r="F343" s="9">
        <v>15.3</v>
      </c>
      <c r="G343" s="11">
        <v>1.41</v>
      </c>
      <c r="H343" s="11">
        <v>1.2</v>
      </c>
      <c r="I343" s="11">
        <v>0.67</v>
      </c>
      <c r="J343" s="11">
        <v>1.56</v>
      </c>
    </row>
    <row r="344" spans="1:10" x14ac:dyDescent="0.25">
      <c r="A344" s="75">
        <v>44253</v>
      </c>
      <c r="B344" s="9">
        <v>26.4</v>
      </c>
      <c r="C344" s="9">
        <v>15.6</v>
      </c>
      <c r="D344" s="9">
        <v>14.6</v>
      </c>
      <c r="E344" s="9">
        <v>13.9</v>
      </c>
      <c r="F344" s="9">
        <v>15.2</v>
      </c>
      <c r="G344" s="11">
        <v>1.4</v>
      </c>
      <c r="H344" s="11">
        <v>1.2</v>
      </c>
      <c r="I344" s="11">
        <v>0.67</v>
      </c>
      <c r="J344" s="11">
        <v>1.56</v>
      </c>
    </row>
    <row r="345" spans="1:10" x14ac:dyDescent="0.25">
      <c r="A345" s="75">
        <v>44254</v>
      </c>
      <c r="B345" s="9">
        <v>26.1</v>
      </c>
      <c r="C345" s="9">
        <v>15.4</v>
      </c>
      <c r="D345" s="9">
        <v>14.4</v>
      </c>
      <c r="E345" s="9">
        <v>13.7</v>
      </c>
      <c r="F345" s="9">
        <v>15</v>
      </c>
      <c r="G345" s="11">
        <v>1.38</v>
      </c>
      <c r="H345" s="11">
        <v>1.17</v>
      </c>
      <c r="I345" s="11">
        <v>0.66</v>
      </c>
      <c r="J345" s="11">
        <v>1.56</v>
      </c>
    </row>
    <row r="346" spans="1:10" x14ac:dyDescent="0.25">
      <c r="A346" s="75">
        <v>44255</v>
      </c>
      <c r="B346" s="9">
        <v>25.9</v>
      </c>
      <c r="C346" s="9">
        <v>15.3</v>
      </c>
      <c r="D346" s="9">
        <v>14.3</v>
      </c>
      <c r="E346" s="9">
        <v>13.6</v>
      </c>
      <c r="F346" s="9">
        <v>14.9</v>
      </c>
      <c r="G346" s="11">
        <v>1.37</v>
      </c>
      <c r="H346" s="11">
        <v>1.1599999999999999</v>
      </c>
      <c r="I346" s="11">
        <v>0.66</v>
      </c>
      <c r="J346" s="11">
        <v>1.55</v>
      </c>
    </row>
    <row r="347" spans="1:10" x14ac:dyDescent="0.25">
      <c r="A347" s="75">
        <v>44256</v>
      </c>
      <c r="B347" s="9">
        <v>25.7</v>
      </c>
      <c r="C347" s="9">
        <v>14.8</v>
      </c>
      <c r="D347" s="9">
        <v>13.8</v>
      </c>
      <c r="E347" s="9">
        <v>13.1</v>
      </c>
      <c r="F347" s="9">
        <v>14.5</v>
      </c>
      <c r="G347" s="11">
        <v>1.34</v>
      </c>
      <c r="H347" s="11">
        <v>1.1200000000000001</v>
      </c>
      <c r="I347" s="11">
        <v>0.62</v>
      </c>
      <c r="J347" s="11">
        <v>1.48</v>
      </c>
    </row>
    <row r="348" spans="1:10" x14ac:dyDescent="0.25">
      <c r="A348" s="75">
        <v>44257</v>
      </c>
      <c r="B348" s="9">
        <v>25.7</v>
      </c>
      <c r="C348" s="9">
        <v>14.8</v>
      </c>
      <c r="D348" s="9">
        <v>13.8</v>
      </c>
      <c r="E348" s="9">
        <v>13.1</v>
      </c>
      <c r="F348" s="9">
        <v>14.5</v>
      </c>
      <c r="G348" s="11">
        <v>1.34</v>
      </c>
      <c r="H348" s="11">
        <v>1.1200000000000001</v>
      </c>
      <c r="I348" s="11">
        <v>0.62</v>
      </c>
      <c r="J348" s="11">
        <v>1.48</v>
      </c>
    </row>
    <row r="349" spans="1:10" x14ac:dyDescent="0.25">
      <c r="A349" s="75">
        <v>44258</v>
      </c>
      <c r="B349" s="9">
        <v>25.7</v>
      </c>
      <c r="C349" s="9">
        <v>14.8</v>
      </c>
      <c r="D349" s="9">
        <v>13.8</v>
      </c>
      <c r="E349" s="9">
        <v>13.1</v>
      </c>
      <c r="F349" s="9">
        <v>14.5</v>
      </c>
      <c r="G349" s="11">
        <v>1.34</v>
      </c>
      <c r="H349" s="11">
        <v>1.1200000000000001</v>
      </c>
      <c r="I349" s="11">
        <v>0.62</v>
      </c>
      <c r="J349" s="11">
        <v>1.48</v>
      </c>
    </row>
    <row r="350" spans="1:10" x14ac:dyDescent="0.25">
      <c r="A350" s="75">
        <v>44259</v>
      </c>
      <c r="B350" s="9">
        <v>25.7</v>
      </c>
      <c r="C350" s="9">
        <v>14.8</v>
      </c>
      <c r="D350" s="9">
        <v>13.8</v>
      </c>
      <c r="E350" s="9">
        <v>13.1</v>
      </c>
      <c r="F350" s="9">
        <v>14.5</v>
      </c>
      <c r="G350" s="11">
        <v>1.34</v>
      </c>
      <c r="H350" s="11">
        <v>1.1200000000000001</v>
      </c>
      <c r="I350" s="11">
        <v>0.62</v>
      </c>
      <c r="J350" s="11">
        <v>1.48</v>
      </c>
    </row>
    <row r="351" spans="1:10" x14ac:dyDescent="0.25">
      <c r="A351" s="75">
        <v>44260</v>
      </c>
      <c r="B351" s="9">
        <v>25.6</v>
      </c>
      <c r="C351" s="9">
        <v>14.8</v>
      </c>
      <c r="D351" s="9">
        <v>13.8</v>
      </c>
      <c r="E351" s="9">
        <v>13.1</v>
      </c>
      <c r="F351" s="9">
        <v>14.5</v>
      </c>
      <c r="G351" s="11">
        <v>1.34</v>
      </c>
      <c r="H351" s="11">
        <v>1.1200000000000001</v>
      </c>
      <c r="I351" s="11">
        <v>0.62</v>
      </c>
      <c r="J351" s="11">
        <v>1.48</v>
      </c>
    </row>
    <row r="352" spans="1:10" x14ac:dyDescent="0.25">
      <c r="A352" s="75">
        <v>44261</v>
      </c>
      <c r="B352" s="9">
        <v>25.6</v>
      </c>
      <c r="C352" s="9">
        <v>14.8</v>
      </c>
      <c r="D352" s="9">
        <v>13.8</v>
      </c>
      <c r="E352" s="9">
        <v>13.1</v>
      </c>
      <c r="F352" s="9">
        <v>14.4</v>
      </c>
      <c r="G352" s="11">
        <v>1.34</v>
      </c>
      <c r="H352" s="11">
        <v>1.1200000000000001</v>
      </c>
      <c r="I352" s="11">
        <v>0.62</v>
      </c>
      <c r="J352" s="11">
        <v>1.48</v>
      </c>
    </row>
    <row r="353" spans="1:10" x14ac:dyDescent="0.25">
      <c r="A353" s="75">
        <v>44262</v>
      </c>
      <c r="B353" s="9">
        <v>25.6</v>
      </c>
      <c r="C353" s="9">
        <v>14.8</v>
      </c>
      <c r="D353" s="9">
        <v>13.8</v>
      </c>
      <c r="E353" s="9">
        <v>13.1</v>
      </c>
      <c r="F353" s="9">
        <v>14.4</v>
      </c>
      <c r="G353" s="11">
        <v>1.34</v>
      </c>
      <c r="H353" s="11">
        <v>1.1200000000000001</v>
      </c>
      <c r="I353" s="11">
        <v>0.62</v>
      </c>
      <c r="J353" s="11">
        <v>1.48</v>
      </c>
    </row>
    <row r="354" spans="1:10" x14ac:dyDescent="0.25">
      <c r="A354" s="75">
        <v>44263</v>
      </c>
      <c r="B354" s="9">
        <v>25.6</v>
      </c>
      <c r="C354" s="9">
        <v>14.7</v>
      </c>
      <c r="D354" s="9">
        <v>13.7</v>
      </c>
      <c r="E354" s="9">
        <v>13</v>
      </c>
      <c r="F354" s="9">
        <v>14.3</v>
      </c>
      <c r="G354" s="11">
        <v>1.34</v>
      </c>
      <c r="H354" s="11">
        <v>1.1200000000000001</v>
      </c>
      <c r="I354" s="11">
        <v>0.62</v>
      </c>
      <c r="J354" s="11">
        <v>1.46</v>
      </c>
    </row>
    <row r="355" spans="1:10" x14ac:dyDescent="0.25">
      <c r="A355" s="75">
        <v>44264</v>
      </c>
      <c r="B355" s="9">
        <v>25.6</v>
      </c>
      <c r="C355" s="9">
        <v>14.7</v>
      </c>
      <c r="D355" s="9">
        <v>13.6</v>
      </c>
      <c r="E355" s="9">
        <v>13</v>
      </c>
      <c r="F355" s="9">
        <v>14.3</v>
      </c>
      <c r="G355" s="11">
        <v>1.34</v>
      </c>
      <c r="H355" s="11">
        <v>1.1200000000000001</v>
      </c>
      <c r="I355" s="11">
        <v>0.61</v>
      </c>
      <c r="J355" s="11">
        <v>1.46</v>
      </c>
    </row>
    <row r="356" spans="1:10" x14ac:dyDescent="0.25">
      <c r="A356" s="75">
        <v>44265</v>
      </c>
      <c r="B356" s="9">
        <v>25.6</v>
      </c>
      <c r="C356" s="9">
        <v>14.7</v>
      </c>
      <c r="D356" s="9">
        <v>13.6</v>
      </c>
      <c r="E356" s="9">
        <v>13</v>
      </c>
      <c r="F356" s="9">
        <v>14.3</v>
      </c>
      <c r="G356" s="11">
        <v>1.34</v>
      </c>
      <c r="H356" s="11">
        <v>1.1200000000000001</v>
      </c>
      <c r="I356" s="11">
        <v>0.61</v>
      </c>
      <c r="J356" s="11">
        <v>1.46</v>
      </c>
    </row>
    <row r="357" spans="1:10" x14ac:dyDescent="0.25">
      <c r="A357" s="75">
        <v>44266</v>
      </c>
      <c r="B357" s="9">
        <v>25.6</v>
      </c>
      <c r="C357" s="9">
        <v>14.7</v>
      </c>
      <c r="D357" s="9">
        <v>13.6</v>
      </c>
      <c r="E357" s="9">
        <v>13</v>
      </c>
      <c r="F357" s="9">
        <v>14.3</v>
      </c>
      <c r="G357" s="11">
        <v>1.34</v>
      </c>
      <c r="H357" s="11">
        <v>1.1200000000000001</v>
      </c>
      <c r="I357" s="11">
        <v>0.61</v>
      </c>
      <c r="J357" s="11">
        <v>1.45</v>
      </c>
    </row>
    <row r="358" spans="1:10" x14ac:dyDescent="0.25">
      <c r="A358" s="75">
        <v>44267</v>
      </c>
      <c r="B358" s="9">
        <v>25.5</v>
      </c>
      <c r="C358" s="9">
        <v>14.7</v>
      </c>
      <c r="D358" s="9">
        <v>13.6</v>
      </c>
      <c r="E358" s="9">
        <v>12.9</v>
      </c>
      <c r="F358" s="9">
        <v>14.3</v>
      </c>
      <c r="G358" s="11">
        <v>1.34</v>
      </c>
      <c r="H358" s="11">
        <v>1.1200000000000001</v>
      </c>
      <c r="I358" s="11">
        <v>0.61</v>
      </c>
      <c r="J358" s="11">
        <v>1.45</v>
      </c>
    </row>
    <row r="359" spans="1:10" x14ac:dyDescent="0.25">
      <c r="A359" s="75">
        <v>44268</v>
      </c>
      <c r="B359" s="9">
        <v>25.5</v>
      </c>
      <c r="C359" s="9">
        <v>14.7</v>
      </c>
      <c r="D359" s="9">
        <v>13.6</v>
      </c>
      <c r="E359" s="9">
        <v>12.9</v>
      </c>
      <c r="F359" s="9">
        <v>14.3</v>
      </c>
      <c r="G359" s="11">
        <v>1.34</v>
      </c>
      <c r="H359" s="11">
        <v>1.1200000000000001</v>
      </c>
      <c r="I359" s="11">
        <v>0.61</v>
      </c>
      <c r="J359" s="11">
        <v>1.45</v>
      </c>
    </row>
    <row r="360" spans="1:10" x14ac:dyDescent="0.25">
      <c r="A360" s="75">
        <v>44269</v>
      </c>
      <c r="B360" s="9">
        <v>25.5</v>
      </c>
      <c r="C360" s="9">
        <v>14.7</v>
      </c>
      <c r="D360" s="9">
        <v>13.6</v>
      </c>
      <c r="E360" s="9">
        <v>12.9</v>
      </c>
      <c r="F360" s="9">
        <v>14.3</v>
      </c>
      <c r="G360" s="11">
        <v>1.34</v>
      </c>
      <c r="H360" s="11">
        <v>1.1200000000000001</v>
      </c>
      <c r="I360" s="11">
        <v>0.61</v>
      </c>
      <c r="J360" s="11">
        <v>1.45</v>
      </c>
    </row>
    <row r="361" spans="1:10" x14ac:dyDescent="0.25">
      <c r="A361" s="75">
        <v>44270</v>
      </c>
      <c r="B361" s="9">
        <v>25.4</v>
      </c>
      <c r="C361" s="9">
        <v>14.6</v>
      </c>
      <c r="D361" s="9">
        <v>13.6</v>
      </c>
      <c r="E361" s="9">
        <v>12.9</v>
      </c>
      <c r="F361" s="9">
        <v>14.2</v>
      </c>
      <c r="G361" s="11">
        <v>1.33</v>
      </c>
      <c r="H361" s="11">
        <v>1.1100000000000001</v>
      </c>
      <c r="I361" s="11">
        <v>0.61</v>
      </c>
      <c r="J361" s="11">
        <v>1.44</v>
      </c>
    </row>
    <row r="362" spans="1:10" x14ac:dyDescent="0.25">
      <c r="A362" s="75">
        <v>44271</v>
      </c>
      <c r="B362" s="9">
        <v>25.4</v>
      </c>
      <c r="C362" s="9">
        <v>14.6</v>
      </c>
      <c r="D362" s="9">
        <v>13.6</v>
      </c>
      <c r="E362" s="9">
        <v>12.9</v>
      </c>
      <c r="F362" s="9">
        <v>14.2</v>
      </c>
      <c r="G362" s="11">
        <v>1.33</v>
      </c>
      <c r="H362" s="11">
        <v>1.1100000000000001</v>
      </c>
      <c r="I362" s="11">
        <v>0.61</v>
      </c>
      <c r="J362" s="11">
        <v>1.44</v>
      </c>
    </row>
    <row r="363" spans="1:10" x14ac:dyDescent="0.25">
      <c r="A363" s="75">
        <v>44272</v>
      </c>
      <c r="B363" s="9">
        <v>25.4</v>
      </c>
      <c r="C363" s="9">
        <v>14.6</v>
      </c>
      <c r="D363" s="9">
        <v>13.5</v>
      </c>
      <c r="E363" s="9">
        <v>12.9</v>
      </c>
      <c r="F363" s="9">
        <v>14.2</v>
      </c>
      <c r="G363" s="11">
        <v>1.33</v>
      </c>
      <c r="H363" s="11">
        <v>1.1100000000000001</v>
      </c>
      <c r="I363" s="11">
        <v>0.61</v>
      </c>
      <c r="J363" s="11">
        <v>1.44</v>
      </c>
    </row>
    <row r="364" spans="1:10" x14ac:dyDescent="0.25">
      <c r="A364" s="75">
        <v>44273</v>
      </c>
      <c r="B364" s="9">
        <v>25.4</v>
      </c>
      <c r="C364" s="9">
        <v>14.6</v>
      </c>
      <c r="D364" s="9">
        <v>13.5</v>
      </c>
      <c r="E364" s="9">
        <v>12.9</v>
      </c>
      <c r="F364" s="9">
        <v>14.2</v>
      </c>
      <c r="G364" s="11">
        <v>1.33</v>
      </c>
      <c r="H364" s="11">
        <v>1.1100000000000001</v>
      </c>
      <c r="I364" s="11">
        <v>0.61</v>
      </c>
      <c r="J364" s="11">
        <v>1.44</v>
      </c>
    </row>
    <row r="365" spans="1:10" x14ac:dyDescent="0.25">
      <c r="A365" s="75">
        <v>44274</v>
      </c>
      <c r="B365" s="9">
        <v>25.4</v>
      </c>
      <c r="C365" s="9">
        <v>14.6</v>
      </c>
      <c r="D365" s="9">
        <v>13.5</v>
      </c>
      <c r="E365" s="9">
        <v>12.9</v>
      </c>
      <c r="F365" s="9">
        <v>14.2</v>
      </c>
      <c r="G365" s="11">
        <v>1.33</v>
      </c>
      <c r="H365" s="11">
        <v>1.1100000000000001</v>
      </c>
      <c r="I365" s="11">
        <v>0.61</v>
      </c>
      <c r="J365" s="11">
        <v>1.44</v>
      </c>
    </row>
    <row r="366" spans="1:10" x14ac:dyDescent="0.25">
      <c r="A366" s="75">
        <v>44275</v>
      </c>
      <c r="B366" s="9">
        <v>25.4</v>
      </c>
      <c r="C366" s="9">
        <v>14.6</v>
      </c>
      <c r="D366" s="9">
        <v>13.5</v>
      </c>
      <c r="E366" s="9">
        <v>12.9</v>
      </c>
      <c r="F366" s="9">
        <v>14.2</v>
      </c>
      <c r="G366" s="11">
        <v>1.33</v>
      </c>
      <c r="H366" s="11">
        <v>1.1100000000000001</v>
      </c>
      <c r="I366" s="11">
        <v>0.61</v>
      </c>
      <c r="J366" s="11">
        <v>1.44</v>
      </c>
    </row>
    <row r="367" spans="1:10" x14ac:dyDescent="0.25">
      <c r="A367" s="75">
        <v>44276</v>
      </c>
      <c r="B367" s="9">
        <v>25.3</v>
      </c>
      <c r="C367" s="9">
        <v>14.5</v>
      </c>
      <c r="D367" s="9">
        <v>13.5</v>
      </c>
      <c r="E367" s="9">
        <v>12.8</v>
      </c>
      <c r="F367" s="9">
        <v>14.2</v>
      </c>
      <c r="G367" s="11">
        <v>1.33</v>
      </c>
      <c r="H367" s="11">
        <v>1.1100000000000001</v>
      </c>
      <c r="I367" s="11">
        <v>0.61</v>
      </c>
      <c r="J367" s="11">
        <v>1.44</v>
      </c>
    </row>
    <row r="368" spans="1:10" x14ac:dyDescent="0.25">
      <c r="A368" s="75">
        <v>44277</v>
      </c>
      <c r="B368" s="9">
        <v>25.2</v>
      </c>
      <c r="C368" s="9">
        <v>14.5</v>
      </c>
      <c r="D368" s="9">
        <v>13.5</v>
      </c>
      <c r="E368" s="9">
        <v>12.8</v>
      </c>
      <c r="F368" s="9">
        <v>14.2</v>
      </c>
      <c r="G368" s="11">
        <v>1.33</v>
      </c>
      <c r="H368" s="11">
        <v>1.1000000000000001</v>
      </c>
      <c r="I368" s="11">
        <v>0.61</v>
      </c>
      <c r="J368" s="11">
        <v>1.44</v>
      </c>
    </row>
    <row r="369" spans="1:10" x14ac:dyDescent="0.25">
      <c r="A369" s="75">
        <v>44278</v>
      </c>
      <c r="B369" s="9">
        <v>25.2</v>
      </c>
      <c r="C369" s="9">
        <v>14.5</v>
      </c>
      <c r="D369" s="9">
        <v>13.5</v>
      </c>
      <c r="E369" s="9">
        <v>12.8</v>
      </c>
      <c r="F369" s="9">
        <v>14.1</v>
      </c>
      <c r="G369" s="11">
        <v>1.33</v>
      </c>
      <c r="H369" s="11">
        <v>1.1000000000000001</v>
      </c>
      <c r="I369" s="11">
        <v>0.61</v>
      </c>
      <c r="J369" s="11">
        <v>1.44</v>
      </c>
    </row>
    <row r="370" spans="1:10" x14ac:dyDescent="0.25">
      <c r="A370" s="75">
        <v>44279</v>
      </c>
      <c r="B370" s="9">
        <v>25.2</v>
      </c>
      <c r="C370" s="9">
        <v>14.5</v>
      </c>
      <c r="D370" s="9">
        <v>13.5</v>
      </c>
      <c r="E370" s="9">
        <v>12.8</v>
      </c>
      <c r="F370" s="9">
        <v>14.1</v>
      </c>
      <c r="G370" s="11">
        <v>1.33</v>
      </c>
      <c r="H370" s="11">
        <v>1.1000000000000001</v>
      </c>
      <c r="I370" s="11">
        <v>0.61</v>
      </c>
      <c r="J370" s="11">
        <v>1.44</v>
      </c>
    </row>
    <row r="371" spans="1:10" x14ac:dyDescent="0.25">
      <c r="A371" s="75">
        <v>44280</v>
      </c>
      <c r="B371" s="9">
        <v>25.2</v>
      </c>
      <c r="C371" s="9">
        <v>14.5</v>
      </c>
      <c r="D371" s="9">
        <v>13.5</v>
      </c>
      <c r="E371" s="9">
        <v>12.8</v>
      </c>
      <c r="F371" s="9">
        <v>14.1</v>
      </c>
      <c r="G371" s="11">
        <v>1.33</v>
      </c>
      <c r="H371" s="11">
        <v>1.1000000000000001</v>
      </c>
      <c r="I371" s="11">
        <v>0.61</v>
      </c>
      <c r="J371" s="11">
        <v>1.44</v>
      </c>
    </row>
    <row r="372" spans="1:10" x14ac:dyDescent="0.25">
      <c r="A372" s="75">
        <v>44281</v>
      </c>
      <c r="B372" s="9">
        <v>25.1</v>
      </c>
      <c r="C372" s="9">
        <v>14.5</v>
      </c>
      <c r="D372" s="9">
        <v>13.4</v>
      </c>
      <c r="E372" s="9">
        <v>12.8</v>
      </c>
      <c r="F372" s="9">
        <v>14.1</v>
      </c>
      <c r="G372" s="11">
        <v>1.32</v>
      </c>
      <c r="H372" s="11">
        <v>1.1000000000000001</v>
      </c>
      <c r="I372" s="11">
        <v>0.61</v>
      </c>
      <c r="J372" s="11">
        <v>1.44</v>
      </c>
    </row>
    <row r="373" spans="1:10" x14ac:dyDescent="0.25">
      <c r="A373" s="75">
        <v>44282</v>
      </c>
      <c r="B373" s="9">
        <v>25</v>
      </c>
      <c r="C373" s="9">
        <v>14.4</v>
      </c>
      <c r="D373" s="9">
        <v>13.4</v>
      </c>
      <c r="E373" s="9">
        <v>12.7</v>
      </c>
      <c r="F373" s="9">
        <v>14</v>
      </c>
      <c r="G373" s="11">
        <v>1.31</v>
      </c>
      <c r="H373" s="11">
        <v>1.0900000000000001</v>
      </c>
      <c r="I373" s="11">
        <v>0.6</v>
      </c>
      <c r="J373" s="11">
        <v>1.43</v>
      </c>
    </row>
    <row r="374" spans="1:10" x14ac:dyDescent="0.25">
      <c r="A374" s="75">
        <v>44283</v>
      </c>
      <c r="B374" s="9">
        <v>24.8</v>
      </c>
      <c r="C374" s="9">
        <v>14.4</v>
      </c>
      <c r="D374" s="9">
        <v>13.3</v>
      </c>
      <c r="E374" s="9">
        <v>12.6</v>
      </c>
      <c r="F374" s="9">
        <v>13.9</v>
      </c>
      <c r="G374" s="11">
        <v>1.3</v>
      </c>
      <c r="H374" s="11">
        <v>1.08</v>
      </c>
      <c r="I374" s="11">
        <v>0.6</v>
      </c>
      <c r="J374" s="11">
        <v>1.43</v>
      </c>
    </row>
    <row r="375" spans="1:10" x14ac:dyDescent="0.25">
      <c r="A375" s="75">
        <v>44284</v>
      </c>
      <c r="B375" s="9">
        <v>24.4</v>
      </c>
      <c r="C375" s="9">
        <v>14.1</v>
      </c>
      <c r="D375" s="9">
        <v>13.1</v>
      </c>
      <c r="E375" s="9">
        <v>12.5</v>
      </c>
      <c r="F375" s="9">
        <v>13.7</v>
      </c>
      <c r="G375" s="11">
        <v>1.29</v>
      </c>
      <c r="H375" s="11">
        <v>1.06</v>
      </c>
      <c r="I375" s="11">
        <v>0.59</v>
      </c>
      <c r="J375" s="11">
        <v>1.4</v>
      </c>
    </row>
    <row r="376" spans="1:10" x14ac:dyDescent="0.25">
      <c r="A376" s="75">
        <v>44285</v>
      </c>
      <c r="B376" s="9">
        <v>24.3</v>
      </c>
      <c r="C376" s="9">
        <v>14.1</v>
      </c>
      <c r="D376" s="9">
        <v>13.1</v>
      </c>
      <c r="E376" s="9">
        <v>12.4</v>
      </c>
      <c r="F376" s="9">
        <v>13.7</v>
      </c>
      <c r="G376" s="11">
        <v>1.28</v>
      </c>
      <c r="H376" s="11">
        <v>1.06</v>
      </c>
      <c r="I376" s="11">
        <v>0.59</v>
      </c>
      <c r="J376" s="11">
        <v>1.4</v>
      </c>
    </row>
    <row r="377" spans="1:10" x14ac:dyDescent="0.25">
      <c r="A377" s="75">
        <v>44286</v>
      </c>
      <c r="B377" s="9">
        <v>24.2</v>
      </c>
      <c r="C377" s="9">
        <v>14</v>
      </c>
      <c r="D377" s="9">
        <v>13</v>
      </c>
      <c r="E377" s="9">
        <v>12.4</v>
      </c>
      <c r="F377" s="9">
        <v>13.6</v>
      </c>
      <c r="G377" s="11">
        <v>1.27</v>
      </c>
      <c r="H377" s="11">
        <v>1.05</v>
      </c>
      <c r="I377" s="11">
        <v>0.59</v>
      </c>
      <c r="J377" s="11">
        <v>1.4</v>
      </c>
    </row>
    <row r="378" spans="1:10" x14ac:dyDescent="0.25">
      <c r="A378" s="75">
        <v>44287</v>
      </c>
      <c r="B378" s="9">
        <v>21.5</v>
      </c>
      <c r="C378" s="9">
        <v>12.5</v>
      </c>
      <c r="D378" s="9">
        <v>11.6</v>
      </c>
      <c r="E378" s="9">
        <v>11.1</v>
      </c>
      <c r="F378" s="9">
        <v>12.2</v>
      </c>
      <c r="G378" s="11">
        <v>1.2</v>
      </c>
      <c r="H378" s="11">
        <v>0.97</v>
      </c>
      <c r="I378" s="11">
        <v>0.51</v>
      </c>
      <c r="J378" s="11">
        <v>1.18</v>
      </c>
    </row>
    <row r="379" spans="1:10" x14ac:dyDescent="0.25">
      <c r="A379" s="75">
        <v>44288</v>
      </c>
      <c r="B379" s="9">
        <v>21.5</v>
      </c>
      <c r="C379" s="9">
        <v>12.5</v>
      </c>
      <c r="D379" s="9">
        <v>11.6</v>
      </c>
      <c r="E379" s="9">
        <v>11.1</v>
      </c>
      <c r="F379" s="9">
        <v>12.2</v>
      </c>
      <c r="G379" s="11">
        <v>1.2</v>
      </c>
      <c r="H379" s="11">
        <v>0.97</v>
      </c>
      <c r="I379" s="11">
        <v>0.51</v>
      </c>
      <c r="J379" s="11">
        <v>1.18</v>
      </c>
    </row>
    <row r="380" spans="1:10" x14ac:dyDescent="0.25">
      <c r="A380" s="75">
        <v>44289</v>
      </c>
      <c r="B380" s="9">
        <v>21.5</v>
      </c>
      <c r="C380" s="9">
        <v>12.5</v>
      </c>
      <c r="D380" s="9">
        <v>11.6</v>
      </c>
      <c r="E380" s="9">
        <v>11.1</v>
      </c>
      <c r="F380" s="9">
        <v>12.2</v>
      </c>
      <c r="G380" s="11">
        <v>1.2</v>
      </c>
      <c r="H380" s="11">
        <v>0.97</v>
      </c>
      <c r="I380" s="11">
        <v>0.51</v>
      </c>
      <c r="J380" s="11">
        <v>1.18</v>
      </c>
    </row>
    <row r="381" spans="1:10" x14ac:dyDescent="0.25">
      <c r="A381" s="75">
        <v>44290</v>
      </c>
      <c r="B381" s="9">
        <v>21.4</v>
      </c>
      <c r="C381" s="9">
        <v>12.5</v>
      </c>
      <c r="D381" s="9">
        <v>11.6</v>
      </c>
      <c r="E381" s="9">
        <v>11.1</v>
      </c>
      <c r="F381" s="9">
        <v>12.2</v>
      </c>
      <c r="G381" s="11">
        <v>1.2</v>
      </c>
      <c r="H381" s="11">
        <v>0.97</v>
      </c>
      <c r="I381" s="11">
        <v>0.51</v>
      </c>
      <c r="J381" s="11">
        <v>1.17</v>
      </c>
    </row>
    <row r="382" spans="1:10" x14ac:dyDescent="0.25">
      <c r="A382" s="75">
        <v>44291</v>
      </c>
      <c r="B382" s="9">
        <v>21.9</v>
      </c>
      <c r="C382" s="9">
        <v>12.6</v>
      </c>
      <c r="D382" s="9">
        <v>11.7</v>
      </c>
      <c r="E382" s="9">
        <v>11.1</v>
      </c>
      <c r="F382" s="9">
        <v>12.2</v>
      </c>
      <c r="G382" s="11">
        <v>1.2</v>
      </c>
      <c r="H382" s="11">
        <v>0.97</v>
      </c>
      <c r="I382" s="11">
        <v>0.51</v>
      </c>
      <c r="J382" s="11">
        <v>1.2</v>
      </c>
    </row>
    <row r="383" spans="1:10" x14ac:dyDescent="0.25">
      <c r="A383" s="75">
        <v>44292</v>
      </c>
      <c r="B383" s="9">
        <v>21.8</v>
      </c>
      <c r="C383" s="9">
        <v>12.6</v>
      </c>
      <c r="D383" s="9">
        <v>11.6</v>
      </c>
      <c r="E383" s="9">
        <v>11.1</v>
      </c>
      <c r="F383" s="9">
        <v>12.2</v>
      </c>
      <c r="G383" s="11">
        <v>1.2</v>
      </c>
      <c r="H383" s="11">
        <v>0.97</v>
      </c>
      <c r="I383" s="11">
        <v>0.51</v>
      </c>
      <c r="J383" s="11">
        <v>1.19</v>
      </c>
    </row>
    <row r="384" spans="1:10" x14ac:dyDescent="0.25">
      <c r="A384" s="75">
        <v>44293</v>
      </c>
      <c r="B384" s="9">
        <v>21.8</v>
      </c>
      <c r="C384" s="9">
        <v>12.5</v>
      </c>
      <c r="D384" s="9">
        <v>11.6</v>
      </c>
      <c r="E384" s="9">
        <v>11.1</v>
      </c>
      <c r="F384" s="9">
        <v>12.2</v>
      </c>
      <c r="G384" s="11">
        <v>1.2</v>
      </c>
      <c r="H384" s="11">
        <v>0.97</v>
      </c>
      <c r="I384" s="11">
        <v>0.51</v>
      </c>
      <c r="J384" s="11">
        <v>1.19</v>
      </c>
    </row>
    <row r="385" spans="1:10" x14ac:dyDescent="0.25">
      <c r="A385" s="75">
        <v>44294</v>
      </c>
      <c r="B385" s="9">
        <v>21.7</v>
      </c>
      <c r="C385" s="9">
        <v>12.5</v>
      </c>
      <c r="D385" s="9">
        <v>11.6</v>
      </c>
      <c r="E385" s="9">
        <v>11</v>
      </c>
      <c r="F385" s="9">
        <v>12.1</v>
      </c>
      <c r="G385" s="11">
        <v>1.2</v>
      </c>
      <c r="H385" s="11">
        <v>0.97</v>
      </c>
      <c r="I385" s="11">
        <v>0.51</v>
      </c>
      <c r="J385" s="11">
        <v>1.18</v>
      </c>
    </row>
    <row r="386" spans="1:10" x14ac:dyDescent="0.25">
      <c r="A386" s="75">
        <v>44295</v>
      </c>
      <c r="B386" s="9">
        <v>21.7</v>
      </c>
      <c r="C386" s="9">
        <v>12.5</v>
      </c>
      <c r="D386" s="9">
        <v>11.6</v>
      </c>
      <c r="E386" s="9">
        <v>11</v>
      </c>
      <c r="F386" s="9">
        <v>12.1</v>
      </c>
      <c r="G386" s="11">
        <v>1.2</v>
      </c>
      <c r="H386" s="11">
        <v>0.97</v>
      </c>
      <c r="I386" s="11">
        <v>0.51</v>
      </c>
      <c r="J386" s="11">
        <v>1.18</v>
      </c>
    </row>
    <row r="387" spans="1:10" x14ac:dyDescent="0.25">
      <c r="A387" s="75">
        <v>44296</v>
      </c>
      <c r="B387" s="9">
        <v>21.6</v>
      </c>
      <c r="C387" s="9">
        <v>12.5</v>
      </c>
      <c r="D387" s="9">
        <v>11.6</v>
      </c>
      <c r="E387" s="9">
        <v>11</v>
      </c>
      <c r="F387" s="9">
        <v>12.1</v>
      </c>
      <c r="G387" s="11">
        <v>1.19</v>
      </c>
      <c r="H387" s="11">
        <v>0.97</v>
      </c>
      <c r="I387" s="11">
        <v>0.51</v>
      </c>
      <c r="J387" s="11">
        <v>1.17</v>
      </c>
    </row>
    <row r="388" spans="1:10" x14ac:dyDescent="0.25">
      <c r="A388" s="75">
        <v>44297</v>
      </c>
      <c r="B388" s="9">
        <v>21.4</v>
      </c>
      <c r="C388" s="9">
        <v>12.4</v>
      </c>
      <c r="D388" s="9">
        <v>11.5</v>
      </c>
      <c r="E388" s="9">
        <v>11</v>
      </c>
      <c r="F388" s="9">
        <v>12.1</v>
      </c>
      <c r="G388" s="11">
        <v>1.19</v>
      </c>
      <c r="H388" s="11">
        <v>0.96</v>
      </c>
      <c r="I388" s="11">
        <v>0.51</v>
      </c>
      <c r="J388" s="11">
        <v>1.1599999999999999</v>
      </c>
    </row>
    <row r="389" spans="1:10" x14ac:dyDescent="0.25">
      <c r="A389" s="75">
        <v>44298</v>
      </c>
      <c r="B389" s="9">
        <v>20.399999999999999</v>
      </c>
      <c r="C389" s="9">
        <v>12</v>
      </c>
      <c r="D389" s="9">
        <v>11.3</v>
      </c>
      <c r="E389" s="9">
        <v>10.7</v>
      </c>
      <c r="F389" s="9">
        <v>11.8</v>
      </c>
      <c r="G389" s="11">
        <v>1.1599999999999999</v>
      </c>
      <c r="H389" s="11">
        <v>0.95</v>
      </c>
      <c r="I389" s="11">
        <v>0.5</v>
      </c>
      <c r="J389" s="11">
        <v>1.1200000000000001</v>
      </c>
    </row>
    <row r="390" spans="1:10" x14ac:dyDescent="0.25">
      <c r="A390" s="75">
        <v>44299</v>
      </c>
      <c r="B390" s="9">
        <v>20.3</v>
      </c>
      <c r="C390" s="9">
        <v>12</v>
      </c>
      <c r="D390" s="9">
        <v>11.2</v>
      </c>
      <c r="E390" s="9">
        <v>10.7</v>
      </c>
      <c r="F390" s="9">
        <v>11.8</v>
      </c>
      <c r="G390" s="11">
        <v>1.1499999999999999</v>
      </c>
      <c r="H390" s="11">
        <v>0.94</v>
      </c>
      <c r="I390" s="11">
        <v>0.5</v>
      </c>
      <c r="J390" s="11">
        <v>1.1100000000000001</v>
      </c>
    </row>
    <row r="391" spans="1:10" x14ac:dyDescent="0.25">
      <c r="A391" s="75">
        <v>44300</v>
      </c>
      <c r="B391" s="9">
        <v>20.2</v>
      </c>
      <c r="C391" s="9">
        <v>12</v>
      </c>
      <c r="D391" s="9">
        <v>11.2</v>
      </c>
      <c r="E391" s="9">
        <v>10.7</v>
      </c>
      <c r="F391" s="9">
        <v>11.8</v>
      </c>
      <c r="G391" s="11">
        <v>1.1499999999999999</v>
      </c>
      <c r="H391" s="11">
        <v>0.94</v>
      </c>
      <c r="I391" s="11">
        <v>0.5</v>
      </c>
      <c r="J391" s="11">
        <v>1.1100000000000001</v>
      </c>
    </row>
    <row r="392" spans="1:10" x14ac:dyDescent="0.25">
      <c r="A392" s="75">
        <v>44301</v>
      </c>
      <c r="B392" s="9">
        <v>20.2</v>
      </c>
      <c r="C392" s="9">
        <v>11.9</v>
      </c>
      <c r="D392" s="9">
        <v>11.2</v>
      </c>
      <c r="E392" s="9">
        <v>10.6</v>
      </c>
      <c r="F392" s="9">
        <v>11.7</v>
      </c>
      <c r="G392" s="11">
        <v>1.1499999999999999</v>
      </c>
      <c r="H392" s="11">
        <v>0.94</v>
      </c>
      <c r="I392" s="11">
        <v>0.5</v>
      </c>
      <c r="J392" s="11">
        <v>1.1100000000000001</v>
      </c>
    </row>
    <row r="393" spans="1:10" x14ac:dyDescent="0.25">
      <c r="A393" s="75">
        <v>44302</v>
      </c>
      <c r="B393" s="9">
        <v>20.100000000000001</v>
      </c>
      <c r="C393" s="9">
        <v>11.9</v>
      </c>
      <c r="D393" s="9">
        <v>11.2</v>
      </c>
      <c r="E393" s="9">
        <v>10.6</v>
      </c>
      <c r="F393" s="9">
        <v>11.7</v>
      </c>
      <c r="G393" s="11">
        <v>1.1399999999999999</v>
      </c>
      <c r="H393" s="11">
        <v>0.94</v>
      </c>
      <c r="I393" s="11">
        <v>0.5</v>
      </c>
      <c r="J393" s="11">
        <v>1.1100000000000001</v>
      </c>
    </row>
    <row r="394" spans="1:10" x14ac:dyDescent="0.25">
      <c r="A394" s="75">
        <v>44303</v>
      </c>
      <c r="B394" s="9">
        <v>20</v>
      </c>
      <c r="C394" s="9">
        <v>11.9</v>
      </c>
      <c r="D394" s="9">
        <v>11.1</v>
      </c>
      <c r="E394" s="9">
        <v>10.6</v>
      </c>
      <c r="F394" s="9">
        <v>11.7</v>
      </c>
      <c r="G394" s="11">
        <v>1.1399999999999999</v>
      </c>
      <c r="H394" s="11">
        <v>0.93</v>
      </c>
      <c r="I394" s="11">
        <v>0.49</v>
      </c>
      <c r="J394" s="11">
        <v>1.1000000000000001</v>
      </c>
    </row>
    <row r="395" spans="1:10" x14ac:dyDescent="0.25">
      <c r="A395" s="75">
        <v>44304</v>
      </c>
      <c r="B395" s="9">
        <v>20</v>
      </c>
      <c r="C395" s="9">
        <v>11.9</v>
      </c>
      <c r="D395" s="9">
        <v>11.1</v>
      </c>
      <c r="E395" s="9">
        <v>10.6</v>
      </c>
      <c r="F395" s="9">
        <v>11.7</v>
      </c>
      <c r="G395" s="11">
        <v>1.1399999999999999</v>
      </c>
      <c r="H395" s="11">
        <v>0.93</v>
      </c>
      <c r="I395" s="11">
        <v>0.49</v>
      </c>
      <c r="J395" s="11">
        <v>1.1000000000000001</v>
      </c>
    </row>
    <row r="396" spans="1:10" x14ac:dyDescent="0.25">
      <c r="A396" s="75">
        <v>44305</v>
      </c>
      <c r="B396" s="9">
        <v>19.8</v>
      </c>
      <c r="C396" s="9">
        <v>11.8</v>
      </c>
      <c r="D396" s="9">
        <v>11.1</v>
      </c>
      <c r="E396" s="9">
        <v>10.5</v>
      </c>
      <c r="F396" s="9">
        <v>11.6</v>
      </c>
      <c r="G396" s="11">
        <v>1.1399999999999999</v>
      </c>
      <c r="H396" s="11">
        <v>0.93</v>
      </c>
      <c r="I396" s="11">
        <v>0.49</v>
      </c>
      <c r="J396" s="11">
        <v>1.1000000000000001</v>
      </c>
    </row>
    <row r="397" spans="1:10" x14ac:dyDescent="0.25">
      <c r="A397" s="75">
        <v>44306</v>
      </c>
      <c r="B397" s="9">
        <v>19.7</v>
      </c>
      <c r="C397" s="9">
        <v>11.8</v>
      </c>
      <c r="D397" s="9">
        <v>11.1</v>
      </c>
      <c r="E397" s="9">
        <v>10.5</v>
      </c>
      <c r="F397" s="9">
        <v>11.6</v>
      </c>
      <c r="G397" s="11">
        <v>1.1399999999999999</v>
      </c>
      <c r="H397" s="11">
        <v>0.93</v>
      </c>
      <c r="I397" s="11">
        <v>0.49</v>
      </c>
      <c r="J397" s="11">
        <v>1.1000000000000001</v>
      </c>
    </row>
    <row r="398" spans="1:10" x14ac:dyDescent="0.25">
      <c r="A398" s="75">
        <v>44307</v>
      </c>
      <c r="B398" s="9">
        <v>19.7</v>
      </c>
      <c r="C398" s="9">
        <v>11.8</v>
      </c>
      <c r="D398" s="9">
        <v>11</v>
      </c>
      <c r="E398" s="9">
        <v>10.5</v>
      </c>
      <c r="F398" s="9">
        <v>11.6</v>
      </c>
      <c r="G398" s="11">
        <v>1.1399999999999999</v>
      </c>
      <c r="H398" s="11">
        <v>0.92</v>
      </c>
      <c r="I398" s="11">
        <v>0.49</v>
      </c>
      <c r="J398" s="11">
        <v>1.1000000000000001</v>
      </c>
    </row>
    <row r="399" spans="1:10" x14ac:dyDescent="0.25">
      <c r="A399" s="75">
        <v>44308</v>
      </c>
      <c r="B399" s="9">
        <v>19.7</v>
      </c>
      <c r="C399" s="9">
        <v>11.7</v>
      </c>
      <c r="D399" s="9">
        <v>11</v>
      </c>
      <c r="E399" s="9">
        <v>10.5</v>
      </c>
      <c r="F399" s="9">
        <v>11.6</v>
      </c>
      <c r="G399" s="11">
        <v>1.1299999999999999</v>
      </c>
      <c r="H399" s="11">
        <v>0.92</v>
      </c>
      <c r="I399" s="11">
        <v>0.49</v>
      </c>
      <c r="J399" s="11">
        <v>1.0900000000000001</v>
      </c>
    </row>
    <row r="400" spans="1:10" x14ac:dyDescent="0.25">
      <c r="A400" s="75">
        <v>44309</v>
      </c>
      <c r="B400" s="9">
        <v>19.5</v>
      </c>
      <c r="C400" s="9">
        <v>11.7</v>
      </c>
      <c r="D400" s="9">
        <v>11</v>
      </c>
      <c r="E400" s="9">
        <v>10.5</v>
      </c>
      <c r="F400" s="9">
        <v>11.6</v>
      </c>
      <c r="G400" s="11">
        <v>1.1299999999999999</v>
      </c>
      <c r="H400" s="11">
        <v>0.92</v>
      </c>
      <c r="I400" s="11">
        <v>0.49</v>
      </c>
      <c r="J400" s="11">
        <v>1.08</v>
      </c>
    </row>
    <row r="401" spans="1:10" x14ac:dyDescent="0.25">
      <c r="A401" s="75">
        <v>44310</v>
      </c>
      <c r="B401" s="9">
        <v>19.5</v>
      </c>
      <c r="C401" s="9">
        <v>11.7</v>
      </c>
      <c r="D401" s="9">
        <v>11</v>
      </c>
      <c r="E401" s="9">
        <v>10.5</v>
      </c>
      <c r="F401" s="9">
        <v>11.5</v>
      </c>
      <c r="G401" s="11">
        <v>1.1299999999999999</v>
      </c>
      <c r="H401" s="11">
        <v>0.92</v>
      </c>
      <c r="I401" s="11">
        <v>0.49</v>
      </c>
      <c r="J401" s="11">
        <v>1.08</v>
      </c>
    </row>
    <row r="402" spans="1:10" x14ac:dyDescent="0.25">
      <c r="A402" s="75">
        <v>44311</v>
      </c>
      <c r="B402" s="9">
        <v>19.399999999999999</v>
      </c>
      <c r="C402" s="9">
        <v>11.6</v>
      </c>
      <c r="D402" s="9">
        <v>11</v>
      </c>
      <c r="E402" s="9">
        <v>10.4</v>
      </c>
      <c r="F402" s="9">
        <v>11.5</v>
      </c>
      <c r="G402" s="11">
        <v>1.1299999999999999</v>
      </c>
      <c r="H402" s="11">
        <v>0.91</v>
      </c>
      <c r="I402" s="11">
        <v>0.48</v>
      </c>
      <c r="J402" s="11">
        <v>1.08</v>
      </c>
    </row>
    <row r="403" spans="1:10" x14ac:dyDescent="0.25">
      <c r="A403" s="75">
        <v>44312</v>
      </c>
      <c r="B403" s="9">
        <v>19.100000000000001</v>
      </c>
      <c r="C403" s="9">
        <v>11.5</v>
      </c>
      <c r="D403" s="9">
        <v>10.9</v>
      </c>
      <c r="E403" s="9">
        <v>10.3</v>
      </c>
      <c r="F403" s="9">
        <v>11.4</v>
      </c>
      <c r="G403" s="11">
        <v>1.1200000000000001</v>
      </c>
      <c r="H403" s="11">
        <v>0.9</v>
      </c>
      <c r="I403" s="11">
        <v>0.48</v>
      </c>
      <c r="J403" s="11">
        <v>1.07</v>
      </c>
    </row>
    <row r="404" spans="1:10" x14ac:dyDescent="0.25">
      <c r="A404" s="75">
        <v>44313</v>
      </c>
      <c r="B404" s="9">
        <v>19</v>
      </c>
      <c r="C404" s="9">
        <v>11.5</v>
      </c>
      <c r="D404" s="9">
        <v>10.8</v>
      </c>
      <c r="E404" s="9">
        <v>10.3</v>
      </c>
      <c r="F404" s="9">
        <v>11.4</v>
      </c>
      <c r="G404" s="11">
        <v>1.1200000000000001</v>
      </c>
      <c r="H404" s="11">
        <v>0.9</v>
      </c>
      <c r="I404" s="11">
        <v>0.48</v>
      </c>
      <c r="J404" s="11">
        <v>1.07</v>
      </c>
    </row>
    <row r="405" spans="1:10" x14ac:dyDescent="0.25">
      <c r="A405" s="75">
        <v>44314</v>
      </c>
      <c r="B405" s="9">
        <v>19</v>
      </c>
      <c r="C405" s="9">
        <v>11.5</v>
      </c>
      <c r="D405" s="9">
        <v>10.8</v>
      </c>
      <c r="E405" s="9">
        <v>10.3</v>
      </c>
      <c r="F405" s="9">
        <v>11.4</v>
      </c>
      <c r="G405" s="11">
        <v>1.1200000000000001</v>
      </c>
      <c r="H405" s="11">
        <v>0.9</v>
      </c>
      <c r="I405" s="11">
        <v>0.48</v>
      </c>
      <c r="J405" s="11">
        <v>1.07</v>
      </c>
    </row>
    <row r="406" spans="1:10" x14ac:dyDescent="0.25">
      <c r="A406" s="75">
        <v>44315</v>
      </c>
      <c r="B406" s="9">
        <v>18.899999999999999</v>
      </c>
      <c r="C406" s="9">
        <v>11.4</v>
      </c>
      <c r="D406" s="9">
        <v>10.8</v>
      </c>
      <c r="E406" s="9">
        <v>10.3</v>
      </c>
      <c r="F406" s="9">
        <v>11.3</v>
      </c>
      <c r="G406" s="11">
        <v>1.1100000000000001</v>
      </c>
      <c r="H406" s="11">
        <v>0.89</v>
      </c>
      <c r="I406" s="11">
        <v>0.48</v>
      </c>
      <c r="J406" s="11">
        <v>1.07</v>
      </c>
    </row>
    <row r="407" spans="1:10" x14ac:dyDescent="0.25">
      <c r="A407" s="75">
        <v>44316</v>
      </c>
      <c r="B407" s="9">
        <v>18.8</v>
      </c>
      <c r="C407" s="9">
        <v>11.4</v>
      </c>
      <c r="D407" s="9">
        <v>10.8</v>
      </c>
      <c r="E407" s="9">
        <v>10.199999999999999</v>
      </c>
      <c r="F407" s="9">
        <v>11.3</v>
      </c>
      <c r="G407" s="11">
        <v>1.1100000000000001</v>
      </c>
      <c r="H407" s="11">
        <v>0.89</v>
      </c>
      <c r="I407" s="11">
        <v>0.47</v>
      </c>
      <c r="J407" s="11">
        <v>1.07</v>
      </c>
    </row>
    <row r="408" spans="1:10" x14ac:dyDescent="0.25">
      <c r="A408" s="75">
        <v>44317</v>
      </c>
      <c r="B408" s="9">
        <v>12.4</v>
      </c>
      <c r="C408" s="9">
        <v>8.8000000000000007</v>
      </c>
      <c r="D408" s="9">
        <v>8.8000000000000007</v>
      </c>
      <c r="E408" s="9">
        <v>8.4</v>
      </c>
      <c r="F408" s="9">
        <v>9.6999999999999993</v>
      </c>
      <c r="G408" s="11">
        <v>1.01</v>
      </c>
      <c r="H408" s="11">
        <v>0.7</v>
      </c>
      <c r="I408" s="11">
        <v>0.34</v>
      </c>
      <c r="J408" s="11">
        <v>0.7</v>
      </c>
    </row>
    <row r="409" spans="1:10" x14ac:dyDescent="0.25">
      <c r="A409" s="75">
        <v>44318</v>
      </c>
      <c r="B409" s="9">
        <v>12.4</v>
      </c>
      <c r="C409" s="9">
        <v>8.8000000000000007</v>
      </c>
      <c r="D409" s="9">
        <v>8.8000000000000007</v>
      </c>
      <c r="E409" s="9">
        <v>8.4</v>
      </c>
      <c r="F409" s="9">
        <v>9.6999999999999993</v>
      </c>
      <c r="G409" s="11">
        <v>1.01</v>
      </c>
      <c r="H409" s="11">
        <v>0.7</v>
      </c>
      <c r="I409" s="11">
        <v>0.34</v>
      </c>
      <c r="J409" s="11">
        <v>0.7</v>
      </c>
    </row>
    <row r="410" spans="1:10" x14ac:dyDescent="0.25">
      <c r="A410" s="75">
        <v>44319</v>
      </c>
      <c r="B410" s="9">
        <v>12.9</v>
      </c>
      <c r="C410" s="9">
        <v>8.9</v>
      </c>
      <c r="D410" s="9">
        <v>8.9</v>
      </c>
      <c r="E410" s="9">
        <v>8.4</v>
      </c>
      <c r="F410" s="9">
        <v>9.6999999999999993</v>
      </c>
      <c r="G410" s="11">
        <v>1.01</v>
      </c>
      <c r="H410" s="11">
        <v>0.7</v>
      </c>
      <c r="I410" s="11">
        <v>0.34</v>
      </c>
      <c r="J410" s="11">
        <v>0.73</v>
      </c>
    </row>
    <row r="411" spans="1:10" x14ac:dyDescent="0.25">
      <c r="A411" s="75">
        <v>44320</v>
      </c>
      <c r="B411" s="9">
        <v>12.8</v>
      </c>
      <c r="C411" s="9">
        <v>8.9</v>
      </c>
      <c r="D411" s="9">
        <v>8.9</v>
      </c>
      <c r="E411" s="9">
        <v>8.4</v>
      </c>
      <c r="F411" s="9">
        <v>9.6999999999999993</v>
      </c>
      <c r="G411" s="11">
        <v>1.01</v>
      </c>
      <c r="H411" s="11">
        <v>0.7</v>
      </c>
      <c r="I411" s="11">
        <v>0.34</v>
      </c>
      <c r="J411" s="11">
        <v>0.73</v>
      </c>
    </row>
    <row r="412" spans="1:10" x14ac:dyDescent="0.25">
      <c r="A412" s="75">
        <v>44321</v>
      </c>
      <c r="B412" s="9">
        <v>12.8</v>
      </c>
      <c r="C412" s="9">
        <v>8.9</v>
      </c>
      <c r="D412" s="9">
        <v>8.9</v>
      </c>
      <c r="E412" s="9">
        <v>8.4</v>
      </c>
      <c r="F412" s="9">
        <v>9.6999999999999993</v>
      </c>
      <c r="G412" s="11">
        <v>1.01</v>
      </c>
      <c r="H412" s="11">
        <v>0.7</v>
      </c>
      <c r="I412" s="11">
        <v>0.34</v>
      </c>
      <c r="J412" s="11">
        <v>0.73</v>
      </c>
    </row>
    <row r="413" spans="1:10" x14ac:dyDescent="0.25">
      <c r="A413" s="75">
        <v>44322</v>
      </c>
      <c r="B413" s="9">
        <v>12.8</v>
      </c>
      <c r="C413" s="9">
        <v>8.9</v>
      </c>
      <c r="D413" s="9">
        <v>8.9</v>
      </c>
      <c r="E413" s="9">
        <v>8.4</v>
      </c>
      <c r="F413" s="9">
        <v>9.6999999999999993</v>
      </c>
      <c r="G413" s="11">
        <v>1.01</v>
      </c>
      <c r="H413" s="11">
        <v>0.7</v>
      </c>
      <c r="I413" s="11">
        <v>0.34</v>
      </c>
      <c r="J413" s="11">
        <v>0.73</v>
      </c>
    </row>
    <row r="414" spans="1:10" x14ac:dyDescent="0.25">
      <c r="A414" s="75">
        <v>44323</v>
      </c>
      <c r="B414" s="9">
        <v>12.8</v>
      </c>
      <c r="C414" s="9">
        <v>8.9</v>
      </c>
      <c r="D414" s="9">
        <v>8.9</v>
      </c>
      <c r="E414" s="9">
        <v>8.4</v>
      </c>
      <c r="F414" s="9">
        <v>9.6999999999999993</v>
      </c>
      <c r="G414" s="11">
        <v>1.01</v>
      </c>
      <c r="H414" s="11">
        <v>0.7</v>
      </c>
      <c r="I414" s="11">
        <v>0.34</v>
      </c>
      <c r="J414" s="11">
        <v>0.73</v>
      </c>
    </row>
    <row r="415" spans="1:10" x14ac:dyDescent="0.25">
      <c r="A415" s="75">
        <v>44324</v>
      </c>
      <c r="B415" s="9">
        <v>12.8</v>
      </c>
      <c r="C415" s="9">
        <v>8.9</v>
      </c>
      <c r="D415" s="9">
        <v>8.9</v>
      </c>
      <c r="E415" s="9">
        <v>8.4</v>
      </c>
      <c r="F415" s="9">
        <v>9.6999999999999993</v>
      </c>
      <c r="G415" s="11">
        <v>1.01</v>
      </c>
      <c r="H415" s="11">
        <v>0.7</v>
      </c>
      <c r="I415" s="11">
        <v>0.34</v>
      </c>
      <c r="J415" s="11">
        <v>0.73</v>
      </c>
    </row>
    <row r="416" spans="1:10" x14ac:dyDescent="0.25">
      <c r="A416" s="75">
        <v>44325</v>
      </c>
      <c r="B416" s="9">
        <v>12.8</v>
      </c>
      <c r="C416" s="9">
        <v>8.9</v>
      </c>
      <c r="D416" s="9">
        <v>8.8000000000000007</v>
      </c>
      <c r="E416" s="9">
        <v>8.4</v>
      </c>
      <c r="F416" s="9">
        <v>9.6999999999999993</v>
      </c>
      <c r="G416" s="11">
        <v>1.01</v>
      </c>
      <c r="H416" s="11">
        <v>0.7</v>
      </c>
      <c r="I416" s="11">
        <v>0.34</v>
      </c>
      <c r="J416" s="11">
        <v>0.72</v>
      </c>
    </row>
    <row r="417" spans="1:10" x14ac:dyDescent="0.25">
      <c r="A417" s="75">
        <v>44326</v>
      </c>
      <c r="B417" s="9">
        <v>12.7</v>
      </c>
      <c r="C417" s="9">
        <v>8.8000000000000007</v>
      </c>
      <c r="D417" s="9">
        <v>8.8000000000000007</v>
      </c>
      <c r="E417" s="9">
        <v>8.4</v>
      </c>
      <c r="F417" s="9">
        <v>9.6999999999999993</v>
      </c>
      <c r="G417" s="11">
        <v>1.01</v>
      </c>
      <c r="H417" s="11">
        <v>0.7</v>
      </c>
      <c r="I417" s="11">
        <v>0.34</v>
      </c>
      <c r="J417" s="11">
        <v>0.72</v>
      </c>
    </row>
    <row r="418" spans="1:10" x14ac:dyDescent="0.25">
      <c r="A418" s="75">
        <v>44327</v>
      </c>
      <c r="B418" s="9">
        <v>12.7</v>
      </c>
      <c r="C418" s="9">
        <v>8.8000000000000007</v>
      </c>
      <c r="D418" s="9">
        <v>8.8000000000000007</v>
      </c>
      <c r="E418" s="9">
        <v>8.4</v>
      </c>
      <c r="F418" s="9">
        <v>9.6999999999999993</v>
      </c>
      <c r="G418" s="11">
        <v>1.01</v>
      </c>
      <c r="H418" s="11">
        <v>0.7</v>
      </c>
      <c r="I418" s="11">
        <v>0.34</v>
      </c>
      <c r="J418" s="11">
        <v>0.72</v>
      </c>
    </row>
    <row r="419" spans="1:10" x14ac:dyDescent="0.25">
      <c r="A419" s="75">
        <v>44328</v>
      </c>
      <c r="B419" s="9">
        <v>12.7</v>
      </c>
      <c r="C419" s="9">
        <v>8.8000000000000007</v>
      </c>
      <c r="D419" s="9">
        <v>8.8000000000000007</v>
      </c>
      <c r="E419" s="9">
        <v>8.3000000000000007</v>
      </c>
      <c r="F419" s="9">
        <v>9.6999999999999993</v>
      </c>
      <c r="G419" s="11">
        <v>1.01</v>
      </c>
      <c r="H419" s="11">
        <v>0.7</v>
      </c>
      <c r="I419" s="11">
        <v>0.34</v>
      </c>
      <c r="J419" s="11">
        <v>0.72</v>
      </c>
    </row>
    <row r="420" spans="1:10" x14ac:dyDescent="0.25">
      <c r="A420" s="75">
        <v>44329</v>
      </c>
      <c r="B420" s="9">
        <v>12.7</v>
      </c>
      <c r="C420" s="9">
        <v>8.8000000000000007</v>
      </c>
      <c r="D420" s="9">
        <v>8.8000000000000007</v>
      </c>
      <c r="E420" s="9">
        <v>8.3000000000000007</v>
      </c>
      <c r="F420" s="9">
        <v>9.6999999999999993</v>
      </c>
      <c r="G420" s="11">
        <v>1.01</v>
      </c>
      <c r="H420" s="11">
        <v>0.7</v>
      </c>
      <c r="I420" s="11">
        <v>0.34</v>
      </c>
      <c r="J420" s="11">
        <v>0.71</v>
      </c>
    </row>
    <row r="421" spans="1:10" x14ac:dyDescent="0.25">
      <c r="A421" s="75">
        <v>44330</v>
      </c>
      <c r="B421" s="9">
        <v>12.6</v>
      </c>
      <c r="C421" s="9">
        <v>8.8000000000000007</v>
      </c>
      <c r="D421" s="9">
        <v>8.8000000000000007</v>
      </c>
      <c r="E421" s="9">
        <v>8.3000000000000007</v>
      </c>
      <c r="F421" s="9">
        <v>9.6999999999999993</v>
      </c>
      <c r="G421" s="11">
        <v>1.01</v>
      </c>
      <c r="H421" s="11">
        <v>0.7</v>
      </c>
      <c r="I421" s="11">
        <v>0.34</v>
      </c>
      <c r="J421" s="11">
        <v>0.71</v>
      </c>
    </row>
    <row r="422" spans="1:10" x14ac:dyDescent="0.25">
      <c r="A422" s="75">
        <v>44331</v>
      </c>
      <c r="B422" s="9">
        <v>12.5</v>
      </c>
      <c r="C422" s="9">
        <v>8.8000000000000007</v>
      </c>
      <c r="D422" s="9">
        <v>8.8000000000000007</v>
      </c>
      <c r="E422" s="9">
        <v>8.3000000000000007</v>
      </c>
      <c r="F422" s="9">
        <v>9.6</v>
      </c>
      <c r="G422" s="11">
        <v>1</v>
      </c>
      <c r="H422" s="11">
        <v>0.69</v>
      </c>
      <c r="I422" s="11">
        <v>0.34</v>
      </c>
      <c r="J422" s="11">
        <v>0.71</v>
      </c>
    </row>
    <row r="423" spans="1:10" x14ac:dyDescent="0.25">
      <c r="A423" s="75">
        <v>44332</v>
      </c>
      <c r="B423" s="9">
        <v>12.3</v>
      </c>
      <c r="C423" s="9">
        <v>8.6999999999999993</v>
      </c>
      <c r="D423" s="9">
        <v>8.6999999999999993</v>
      </c>
      <c r="E423" s="9">
        <v>8.3000000000000007</v>
      </c>
      <c r="F423" s="9">
        <v>9.6</v>
      </c>
      <c r="G423" s="11">
        <v>1</v>
      </c>
      <c r="H423" s="11">
        <v>0.69</v>
      </c>
      <c r="I423" s="11">
        <v>0.33</v>
      </c>
      <c r="J423" s="11">
        <v>0.7</v>
      </c>
    </row>
    <row r="424" spans="1:10" x14ac:dyDescent="0.25">
      <c r="A424" s="75">
        <v>44333</v>
      </c>
      <c r="B424" s="9">
        <v>11.8</v>
      </c>
      <c r="C424" s="9">
        <v>8.5</v>
      </c>
      <c r="D424" s="9">
        <v>8.6</v>
      </c>
      <c r="E424" s="9">
        <v>8.1</v>
      </c>
      <c r="F424" s="9">
        <v>9.4</v>
      </c>
      <c r="G424" s="11">
        <v>0.99</v>
      </c>
      <c r="H424" s="11">
        <v>0.67</v>
      </c>
      <c r="I424" s="11">
        <v>0.33</v>
      </c>
      <c r="J424" s="11">
        <v>0.68</v>
      </c>
    </row>
    <row r="425" spans="1:10" x14ac:dyDescent="0.25">
      <c r="A425" s="75">
        <v>44334</v>
      </c>
      <c r="B425" s="9">
        <v>11.6</v>
      </c>
      <c r="C425" s="9">
        <v>8.4</v>
      </c>
      <c r="D425" s="9">
        <v>8.5</v>
      </c>
      <c r="E425" s="9">
        <v>8.1</v>
      </c>
      <c r="F425" s="9">
        <v>9.4</v>
      </c>
      <c r="G425" s="11">
        <v>0.98</v>
      </c>
      <c r="H425" s="11">
        <v>0.67</v>
      </c>
      <c r="I425" s="11">
        <v>0.32</v>
      </c>
      <c r="J425" s="11">
        <v>0.67</v>
      </c>
    </row>
    <row r="426" spans="1:10" x14ac:dyDescent="0.25">
      <c r="A426" s="75">
        <v>44335</v>
      </c>
      <c r="B426" s="9">
        <v>11.6</v>
      </c>
      <c r="C426" s="9">
        <v>8.4</v>
      </c>
      <c r="D426" s="9">
        <v>8.5</v>
      </c>
      <c r="E426" s="9">
        <v>8.1</v>
      </c>
      <c r="F426" s="9">
        <v>9.4</v>
      </c>
      <c r="G426" s="11">
        <v>0.98</v>
      </c>
      <c r="H426" s="11">
        <v>0.67</v>
      </c>
      <c r="I426" s="11">
        <v>0.32</v>
      </c>
      <c r="J426" s="11">
        <v>0.67</v>
      </c>
    </row>
    <row r="427" spans="1:10" x14ac:dyDescent="0.25">
      <c r="A427" s="75">
        <v>44336</v>
      </c>
      <c r="B427" s="9">
        <v>11.6</v>
      </c>
      <c r="C427" s="9">
        <v>8.4</v>
      </c>
      <c r="D427" s="9">
        <v>8.5</v>
      </c>
      <c r="E427" s="9">
        <v>8.1</v>
      </c>
      <c r="F427" s="9">
        <v>9.4</v>
      </c>
      <c r="G427" s="11">
        <v>0.98</v>
      </c>
      <c r="H427" s="11">
        <v>0.67</v>
      </c>
      <c r="I427" s="11">
        <v>0.32</v>
      </c>
      <c r="J427" s="11">
        <v>0.67</v>
      </c>
    </row>
    <row r="428" spans="1:10" x14ac:dyDescent="0.25">
      <c r="A428" s="75">
        <v>44337</v>
      </c>
      <c r="B428" s="9">
        <v>11.6</v>
      </c>
      <c r="C428" s="9">
        <v>8.4</v>
      </c>
      <c r="D428" s="9">
        <v>8.5</v>
      </c>
      <c r="E428" s="9">
        <v>8.1</v>
      </c>
      <c r="F428" s="9">
        <v>9.4</v>
      </c>
      <c r="G428" s="11">
        <v>0.98</v>
      </c>
      <c r="H428" s="11">
        <v>0.66</v>
      </c>
      <c r="I428" s="11">
        <v>0.32</v>
      </c>
      <c r="J428" s="11">
        <v>0.67</v>
      </c>
    </row>
    <row r="429" spans="1:10" x14ac:dyDescent="0.25">
      <c r="A429" s="75">
        <v>44338</v>
      </c>
      <c r="B429" s="9">
        <v>11.5</v>
      </c>
      <c r="C429" s="9">
        <v>8.4</v>
      </c>
      <c r="D429" s="9">
        <v>8.5</v>
      </c>
      <c r="E429" s="9">
        <v>8.1</v>
      </c>
      <c r="F429" s="9">
        <v>9.3000000000000007</v>
      </c>
      <c r="G429" s="11">
        <v>0.98</v>
      </c>
      <c r="H429" s="11">
        <v>0.66</v>
      </c>
      <c r="I429" s="11">
        <v>0.32</v>
      </c>
      <c r="J429" s="11">
        <v>0.67</v>
      </c>
    </row>
    <row r="430" spans="1:10" x14ac:dyDescent="0.25">
      <c r="A430" s="75">
        <v>44339</v>
      </c>
      <c r="B430" s="9">
        <v>11.4</v>
      </c>
      <c r="C430" s="9">
        <v>8.3000000000000007</v>
      </c>
      <c r="D430" s="9">
        <v>8.5</v>
      </c>
      <c r="E430" s="9">
        <v>8</v>
      </c>
      <c r="F430" s="9">
        <v>9.3000000000000007</v>
      </c>
      <c r="G430" s="11">
        <v>0.97</v>
      </c>
      <c r="H430" s="11">
        <v>0.66</v>
      </c>
      <c r="I430" s="11">
        <v>0.32</v>
      </c>
      <c r="J430" s="11">
        <v>0.67</v>
      </c>
    </row>
    <row r="431" spans="1:10" x14ac:dyDescent="0.25">
      <c r="A431" s="75">
        <v>44340</v>
      </c>
      <c r="B431" s="9">
        <v>10.9</v>
      </c>
      <c r="C431" s="9">
        <v>8.1999999999999993</v>
      </c>
      <c r="D431" s="9">
        <v>8.4</v>
      </c>
      <c r="E431" s="9">
        <v>8</v>
      </c>
      <c r="F431" s="9">
        <v>9.1999999999999993</v>
      </c>
      <c r="G431" s="11">
        <v>0.97</v>
      </c>
      <c r="H431" s="11">
        <v>0.65</v>
      </c>
      <c r="I431" s="11">
        <v>0.32</v>
      </c>
      <c r="J431" s="11">
        <v>0.64</v>
      </c>
    </row>
    <row r="432" spans="1:10" x14ac:dyDescent="0.25">
      <c r="A432" s="75">
        <v>44341</v>
      </c>
      <c r="B432" s="9">
        <v>10.9</v>
      </c>
      <c r="C432" s="9">
        <v>8.1999999999999993</v>
      </c>
      <c r="D432" s="9">
        <v>8.3000000000000007</v>
      </c>
      <c r="E432" s="9">
        <v>8</v>
      </c>
      <c r="F432" s="9">
        <v>9.1999999999999993</v>
      </c>
      <c r="G432" s="11">
        <v>0.97</v>
      </c>
      <c r="H432" s="11">
        <v>0.65</v>
      </c>
      <c r="I432" s="11">
        <v>0.31</v>
      </c>
      <c r="J432" s="11">
        <v>0.64</v>
      </c>
    </row>
    <row r="433" spans="1:10" x14ac:dyDescent="0.25">
      <c r="A433" s="75">
        <v>44342</v>
      </c>
      <c r="B433" s="9">
        <v>10.9</v>
      </c>
      <c r="C433" s="9">
        <v>8.1999999999999993</v>
      </c>
      <c r="D433" s="9">
        <v>8.3000000000000007</v>
      </c>
      <c r="E433" s="9">
        <v>7.9</v>
      </c>
      <c r="F433" s="9">
        <v>9.1999999999999993</v>
      </c>
      <c r="G433" s="11">
        <v>0.97</v>
      </c>
      <c r="H433" s="11">
        <v>0.65</v>
      </c>
      <c r="I433" s="11">
        <v>0.31</v>
      </c>
      <c r="J433" s="11">
        <v>0.64</v>
      </c>
    </row>
    <row r="434" spans="1:10" x14ac:dyDescent="0.25">
      <c r="A434" s="75">
        <v>44343</v>
      </c>
      <c r="B434" s="9">
        <v>10.9</v>
      </c>
      <c r="C434" s="9">
        <v>8.1999999999999993</v>
      </c>
      <c r="D434" s="9">
        <v>8.3000000000000007</v>
      </c>
      <c r="E434" s="9">
        <v>7.9</v>
      </c>
      <c r="F434" s="9">
        <v>9.1999999999999993</v>
      </c>
      <c r="G434" s="11">
        <v>0.97</v>
      </c>
      <c r="H434" s="11">
        <v>0.64</v>
      </c>
      <c r="I434" s="11">
        <v>0.31</v>
      </c>
      <c r="J434" s="11">
        <v>0.64</v>
      </c>
    </row>
    <row r="435" spans="1:10" x14ac:dyDescent="0.25">
      <c r="A435" s="75">
        <v>44344</v>
      </c>
      <c r="B435" s="9">
        <v>10.8</v>
      </c>
      <c r="C435" s="9">
        <v>8.1999999999999993</v>
      </c>
      <c r="D435" s="9">
        <v>8.3000000000000007</v>
      </c>
      <c r="E435" s="9">
        <v>7.9</v>
      </c>
      <c r="F435" s="9">
        <v>9.1999999999999993</v>
      </c>
      <c r="G435" s="11">
        <v>0.96</v>
      </c>
      <c r="H435" s="11">
        <v>0.64</v>
      </c>
      <c r="I435" s="11">
        <v>0.31</v>
      </c>
      <c r="J435" s="11">
        <v>0.64</v>
      </c>
    </row>
    <row r="436" spans="1:10" x14ac:dyDescent="0.25">
      <c r="A436" s="75">
        <v>44345</v>
      </c>
      <c r="B436" s="9">
        <v>10.7</v>
      </c>
      <c r="C436" s="9">
        <v>8</v>
      </c>
      <c r="D436" s="9">
        <v>8.1999999999999993</v>
      </c>
      <c r="E436" s="9">
        <v>7.8</v>
      </c>
      <c r="F436" s="9">
        <v>9</v>
      </c>
      <c r="G436" s="11">
        <v>0.95</v>
      </c>
      <c r="H436" s="11">
        <v>0.63</v>
      </c>
      <c r="I436" s="11">
        <v>0.31</v>
      </c>
      <c r="J436" s="11">
        <v>0.64</v>
      </c>
    </row>
    <row r="437" spans="1:10" x14ac:dyDescent="0.25">
      <c r="A437" s="75">
        <v>44346</v>
      </c>
      <c r="B437" s="9">
        <v>10.6</v>
      </c>
      <c r="C437" s="9">
        <v>8</v>
      </c>
      <c r="D437" s="9">
        <v>8.1999999999999993</v>
      </c>
      <c r="E437" s="9">
        <v>7.8</v>
      </c>
      <c r="F437" s="9">
        <v>9</v>
      </c>
      <c r="G437" s="11">
        <v>0.94</v>
      </c>
      <c r="H437" s="11">
        <v>0.62</v>
      </c>
      <c r="I437" s="11">
        <v>0.31</v>
      </c>
      <c r="J437" s="11">
        <v>0.64</v>
      </c>
    </row>
    <row r="438" spans="1:10" x14ac:dyDescent="0.25">
      <c r="A438" s="75">
        <v>44347</v>
      </c>
      <c r="B438" s="9">
        <v>10</v>
      </c>
      <c r="C438" s="9">
        <v>7.7</v>
      </c>
      <c r="D438" s="9">
        <v>8</v>
      </c>
      <c r="E438" s="9">
        <v>7.6</v>
      </c>
      <c r="F438" s="9">
        <v>8.8000000000000007</v>
      </c>
      <c r="G438" s="11">
        <v>0.93</v>
      </c>
      <c r="H438" s="11">
        <v>0.61</v>
      </c>
      <c r="I438" s="11">
        <v>0.3</v>
      </c>
      <c r="J438" s="11">
        <v>0.6</v>
      </c>
    </row>
    <row r="439" spans="1:10" x14ac:dyDescent="0.25">
      <c r="A439" s="75">
        <v>44348</v>
      </c>
      <c r="B439" s="9">
        <v>7.1</v>
      </c>
      <c r="C439" s="9">
        <v>6.3</v>
      </c>
      <c r="D439" s="9">
        <v>6.8</v>
      </c>
      <c r="E439" s="9">
        <v>6.6</v>
      </c>
      <c r="F439" s="9">
        <v>7.8</v>
      </c>
      <c r="G439" s="11">
        <v>0.86</v>
      </c>
      <c r="H439" s="11">
        <v>0.5</v>
      </c>
      <c r="I439" s="11">
        <v>0.23</v>
      </c>
      <c r="J439" s="11">
        <v>0.41</v>
      </c>
    </row>
    <row r="440" spans="1:10" x14ac:dyDescent="0.25">
      <c r="A440" s="75">
        <v>44349</v>
      </c>
      <c r="B440" s="9">
        <v>7.1</v>
      </c>
      <c r="C440" s="9">
        <v>6.3</v>
      </c>
      <c r="D440" s="9">
        <v>6.8</v>
      </c>
      <c r="E440" s="9">
        <v>6.6</v>
      </c>
      <c r="F440" s="9">
        <v>7.8</v>
      </c>
      <c r="G440" s="11">
        <v>0.86</v>
      </c>
      <c r="H440" s="11">
        <v>0.5</v>
      </c>
      <c r="I440" s="11">
        <v>0.23</v>
      </c>
      <c r="J440" s="11">
        <v>0.41</v>
      </c>
    </row>
    <row r="441" spans="1:10" x14ac:dyDescent="0.25">
      <c r="A441" s="75">
        <v>44350</v>
      </c>
      <c r="B441" s="9">
        <v>7.1</v>
      </c>
      <c r="C441" s="9">
        <v>6.3</v>
      </c>
      <c r="D441" s="9">
        <v>6.8</v>
      </c>
      <c r="E441" s="9">
        <v>6.6</v>
      </c>
      <c r="F441" s="9">
        <v>7.8</v>
      </c>
      <c r="G441" s="11">
        <v>0.86</v>
      </c>
      <c r="H441" s="11">
        <v>0.5</v>
      </c>
      <c r="I441" s="11">
        <v>0.23</v>
      </c>
      <c r="J441" s="11">
        <v>0.41</v>
      </c>
    </row>
    <row r="442" spans="1:10" x14ac:dyDescent="0.25">
      <c r="A442" s="75">
        <v>44351</v>
      </c>
      <c r="B442" s="9">
        <v>7.1</v>
      </c>
      <c r="C442" s="9">
        <v>6.3</v>
      </c>
      <c r="D442" s="9">
        <v>6.8</v>
      </c>
      <c r="E442" s="9">
        <v>6.6</v>
      </c>
      <c r="F442" s="9">
        <v>7.8</v>
      </c>
      <c r="G442" s="11">
        <v>0.86</v>
      </c>
      <c r="H442" s="11">
        <v>0.5</v>
      </c>
      <c r="I442" s="11">
        <v>0.23</v>
      </c>
      <c r="J442" s="11">
        <v>0.41</v>
      </c>
    </row>
    <row r="443" spans="1:10" x14ac:dyDescent="0.25">
      <c r="A443" s="75">
        <v>44352</v>
      </c>
      <c r="B443" s="9">
        <v>7.1</v>
      </c>
      <c r="C443" s="9">
        <v>6.2</v>
      </c>
      <c r="D443" s="9">
        <v>6.8</v>
      </c>
      <c r="E443" s="9">
        <v>6.6</v>
      </c>
      <c r="F443" s="9">
        <v>7.8</v>
      </c>
      <c r="G443" s="11">
        <v>0.86</v>
      </c>
      <c r="H443" s="11">
        <v>0.5</v>
      </c>
      <c r="I443" s="11">
        <v>0.23</v>
      </c>
      <c r="J443" s="11">
        <v>0.41</v>
      </c>
    </row>
    <row r="444" spans="1:10" x14ac:dyDescent="0.25">
      <c r="A444" s="75">
        <v>44353</v>
      </c>
      <c r="B444" s="9">
        <v>7.1</v>
      </c>
      <c r="C444" s="9">
        <v>6.2</v>
      </c>
      <c r="D444" s="9">
        <v>6.8</v>
      </c>
      <c r="E444" s="9">
        <v>6.6</v>
      </c>
      <c r="F444" s="9">
        <v>7.8</v>
      </c>
      <c r="G444" s="11">
        <v>0.86</v>
      </c>
      <c r="H444" s="11">
        <v>0.5</v>
      </c>
      <c r="I444" s="11">
        <v>0.23</v>
      </c>
      <c r="J444" s="11">
        <v>0.41</v>
      </c>
    </row>
    <row r="445" spans="1:10" x14ac:dyDescent="0.25">
      <c r="A445" s="75">
        <v>44354</v>
      </c>
      <c r="B445" s="9">
        <v>7.1</v>
      </c>
      <c r="C445" s="9">
        <v>6.2</v>
      </c>
      <c r="D445" s="9">
        <v>6.8</v>
      </c>
      <c r="E445" s="9">
        <v>6.6</v>
      </c>
      <c r="F445" s="9">
        <v>7.8</v>
      </c>
      <c r="G445" s="11">
        <v>0.86</v>
      </c>
      <c r="H445" s="11">
        <v>0.5</v>
      </c>
      <c r="I445" s="11">
        <v>0.23</v>
      </c>
      <c r="J445" s="11">
        <v>0.41</v>
      </c>
    </row>
    <row r="446" spans="1:10" x14ac:dyDescent="0.25">
      <c r="A446" s="75">
        <v>44355</v>
      </c>
      <c r="B446" s="9">
        <v>7</v>
      </c>
      <c r="C446" s="9">
        <v>6.2</v>
      </c>
      <c r="D446" s="9">
        <v>6.8</v>
      </c>
      <c r="E446" s="9">
        <v>6.6</v>
      </c>
      <c r="F446" s="9">
        <v>7.8</v>
      </c>
      <c r="G446" s="11">
        <v>0.86</v>
      </c>
      <c r="H446" s="11">
        <v>0.5</v>
      </c>
      <c r="I446" s="11">
        <v>0.23</v>
      </c>
      <c r="J446" s="11">
        <v>0.41</v>
      </c>
    </row>
    <row r="447" spans="1:10" x14ac:dyDescent="0.25">
      <c r="A447" s="75">
        <v>44356</v>
      </c>
      <c r="B447" s="9">
        <v>7</v>
      </c>
      <c r="C447" s="9">
        <v>6.2</v>
      </c>
      <c r="D447" s="9">
        <v>6.8</v>
      </c>
      <c r="E447" s="9">
        <v>6.6</v>
      </c>
      <c r="F447" s="9">
        <v>7.8</v>
      </c>
      <c r="G447" s="11">
        <v>0.86</v>
      </c>
      <c r="H447" s="11">
        <v>0.5</v>
      </c>
      <c r="I447" s="11">
        <v>0.23</v>
      </c>
      <c r="J447" s="11">
        <v>0.41</v>
      </c>
    </row>
    <row r="448" spans="1:10" x14ac:dyDescent="0.25">
      <c r="A448" s="75">
        <v>44357</v>
      </c>
      <c r="B448" s="9">
        <v>7</v>
      </c>
      <c r="C448" s="9">
        <v>6.2</v>
      </c>
      <c r="D448" s="9">
        <v>6.8</v>
      </c>
      <c r="E448" s="9">
        <v>6.6</v>
      </c>
      <c r="F448" s="9">
        <v>7.8</v>
      </c>
      <c r="G448" s="11">
        <v>0.86</v>
      </c>
      <c r="H448" s="11">
        <v>0.5</v>
      </c>
      <c r="I448" s="11">
        <v>0.23</v>
      </c>
      <c r="J448" s="11">
        <v>0.41</v>
      </c>
    </row>
    <row r="449" spans="1:10" x14ac:dyDescent="0.25">
      <c r="A449" s="75">
        <v>44358</v>
      </c>
      <c r="B449" s="9">
        <v>7</v>
      </c>
      <c r="C449" s="9">
        <v>6.2</v>
      </c>
      <c r="D449" s="9">
        <v>6.8</v>
      </c>
      <c r="E449" s="9">
        <v>6.6</v>
      </c>
      <c r="F449" s="9">
        <v>7.8</v>
      </c>
      <c r="G449" s="11">
        <v>0.86</v>
      </c>
      <c r="H449" s="11">
        <v>0.5</v>
      </c>
      <c r="I449" s="11">
        <v>0.23</v>
      </c>
      <c r="J449" s="11">
        <v>0.41</v>
      </c>
    </row>
    <row r="450" spans="1:10" x14ac:dyDescent="0.25">
      <c r="A450" s="75">
        <v>44359</v>
      </c>
      <c r="B450" s="9">
        <v>7</v>
      </c>
      <c r="C450" s="9">
        <v>6.2</v>
      </c>
      <c r="D450" s="9">
        <v>6.8</v>
      </c>
      <c r="E450" s="9">
        <v>6.6</v>
      </c>
      <c r="F450" s="9">
        <v>7.8</v>
      </c>
      <c r="G450" s="11">
        <v>0.86</v>
      </c>
      <c r="H450" s="11">
        <v>0.5</v>
      </c>
      <c r="I450" s="11">
        <v>0.23</v>
      </c>
      <c r="J450" s="11">
        <v>0.4</v>
      </c>
    </row>
    <row r="451" spans="1:10" x14ac:dyDescent="0.25">
      <c r="A451" s="75">
        <v>44360</v>
      </c>
      <c r="B451" s="9">
        <v>7</v>
      </c>
      <c r="C451" s="9">
        <v>6.2</v>
      </c>
      <c r="D451" s="9">
        <v>6.8</v>
      </c>
      <c r="E451" s="9">
        <v>6.6</v>
      </c>
      <c r="F451" s="9">
        <v>7.8</v>
      </c>
      <c r="G451" s="11">
        <v>0.86</v>
      </c>
      <c r="H451" s="11">
        <v>0.5</v>
      </c>
      <c r="I451" s="11">
        <v>0.23</v>
      </c>
      <c r="J451" s="11">
        <v>0.4</v>
      </c>
    </row>
    <row r="452" spans="1:10" x14ac:dyDescent="0.25">
      <c r="A452" s="75">
        <v>44361</v>
      </c>
      <c r="B452" s="9">
        <v>7</v>
      </c>
      <c r="C452" s="9">
        <v>6.2</v>
      </c>
      <c r="D452" s="9">
        <v>6.8</v>
      </c>
      <c r="E452" s="9">
        <v>6.6</v>
      </c>
      <c r="F452" s="9">
        <v>7.8</v>
      </c>
      <c r="G452" s="11">
        <v>0.86</v>
      </c>
      <c r="H452" s="11">
        <v>0.5</v>
      </c>
      <c r="I452" s="11">
        <v>0.23</v>
      </c>
      <c r="J452" s="11">
        <v>0.4</v>
      </c>
    </row>
    <row r="453" spans="1:10" x14ac:dyDescent="0.25">
      <c r="A453" s="75">
        <v>44362</v>
      </c>
      <c r="B453" s="9">
        <v>7</v>
      </c>
      <c r="C453" s="9">
        <v>6.2</v>
      </c>
      <c r="D453" s="9">
        <v>6.8</v>
      </c>
      <c r="E453" s="9">
        <v>6.6</v>
      </c>
      <c r="F453" s="9">
        <v>7.7</v>
      </c>
      <c r="G453" s="11">
        <v>0.86</v>
      </c>
      <c r="H453" s="11">
        <v>0.5</v>
      </c>
      <c r="I453" s="11">
        <v>0.23</v>
      </c>
      <c r="J453" s="11">
        <v>0.4</v>
      </c>
    </row>
    <row r="454" spans="1:10" x14ac:dyDescent="0.25">
      <c r="A454" s="75">
        <v>44363</v>
      </c>
      <c r="B454" s="9">
        <v>7</v>
      </c>
      <c r="C454" s="9">
        <v>6.2</v>
      </c>
      <c r="D454" s="9">
        <v>6.7</v>
      </c>
      <c r="E454" s="9">
        <v>6.6</v>
      </c>
      <c r="F454" s="9">
        <v>7.7</v>
      </c>
      <c r="G454" s="11">
        <v>0.86</v>
      </c>
      <c r="H454" s="11">
        <v>0.5</v>
      </c>
      <c r="I454" s="11">
        <v>0.23</v>
      </c>
      <c r="J454" s="11">
        <v>0.4</v>
      </c>
    </row>
    <row r="455" spans="1:10" x14ac:dyDescent="0.25">
      <c r="A455" s="75">
        <v>44364</v>
      </c>
      <c r="B455" s="9">
        <v>7</v>
      </c>
      <c r="C455" s="9">
        <v>6.2</v>
      </c>
      <c r="D455" s="9">
        <v>6.7</v>
      </c>
      <c r="E455" s="9">
        <v>6.6</v>
      </c>
      <c r="F455" s="9">
        <v>7.7</v>
      </c>
      <c r="G455" s="11">
        <v>0.85</v>
      </c>
      <c r="H455" s="11">
        <v>0.5</v>
      </c>
      <c r="I455" s="11">
        <v>0.23</v>
      </c>
      <c r="J455" s="11">
        <v>0.4</v>
      </c>
    </row>
    <row r="456" spans="1:10" x14ac:dyDescent="0.25">
      <c r="A456" s="75">
        <v>44365</v>
      </c>
      <c r="B456" s="9">
        <v>7</v>
      </c>
      <c r="C456" s="9">
        <v>6.2</v>
      </c>
      <c r="D456" s="9">
        <v>6.7</v>
      </c>
      <c r="E456" s="9">
        <v>6.6</v>
      </c>
      <c r="F456" s="9">
        <v>7.7</v>
      </c>
      <c r="G456" s="11">
        <v>0.85</v>
      </c>
      <c r="H456" s="11">
        <v>0.5</v>
      </c>
      <c r="I456" s="11">
        <v>0.23</v>
      </c>
      <c r="J456" s="11">
        <v>0.4</v>
      </c>
    </row>
    <row r="457" spans="1:10" x14ac:dyDescent="0.25">
      <c r="A457" s="75">
        <v>44366</v>
      </c>
      <c r="B457" s="9">
        <v>6.9</v>
      </c>
      <c r="C457" s="9">
        <v>6.1</v>
      </c>
      <c r="D457" s="9">
        <v>6.7</v>
      </c>
      <c r="E457" s="9">
        <v>6.5</v>
      </c>
      <c r="F457" s="9">
        <v>7.7</v>
      </c>
      <c r="G457" s="11">
        <v>0.85</v>
      </c>
      <c r="H457" s="11">
        <v>0.5</v>
      </c>
      <c r="I457" s="11">
        <v>0.23</v>
      </c>
      <c r="J457" s="11">
        <v>0.4</v>
      </c>
    </row>
    <row r="458" spans="1:10" x14ac:dyDescent="0.25">
      <c r="A458" s="75">
        <v>44367</v>
      </c>
      <c r="B458" s="9">
        <v>6.9</v>
      </c>
      <c r="C458" s="9">
        <v>6.1</v>
      </c>
      <c r="D458" s="9">
        <v>6.7</v>
      </c>
      <c r="E458" s="9">
        <v>6.5</v>
      </c>
      <c r="F458" s="9">
        <v>7.7</v>
      </c>
      <c r="G458" s="11">
        <v>0.85</v>
      </c>
      <c r="H458" s="11">
        <v>0.5</v>
      </c>
      <c r="I458" s="11">
        <v>0.23</v>
      </c>
      <c r="J458" s="11">
        <v>0.4</v>
      </c>
    </row>
    <row r="459" spans="1:10" x14ac:dyDescent="0.25">
      <c r="A459" s="75">
        <v>44368</v>
      </c>
      <c r="B459" s="9">
        <v>6.9</v>
      </c>
      <c r="C459" s="9">
        <v>6.1</v>
      </c>
      <c r="D459" s="9">
        <v>6.7</v>
      </c>
      <c r="E459" s="9">
        <v>6.5</v>
      </c>
      <c r="F459" s="9">
        <v>7.7</v>
      </c>
      <c r="G459" s="11">
        <v>0.85</v>
      </c>
      <c r="H459" s="11">
        <v>0.49</v>
      </c>
      <c r="I459" s="11">
        <v>0.23</v>
      </c>
      <c r="J459" s="11">
        <v>0.4</v>
      </c>
    </row>
    <row r="460" spans="1:10" x14ac:dyDescent="0.25">
      <c r="A460" s="75">
        <v>44369</v>
      </c>
      <c r="B460" s="9">
        <v>6.9</v>
      </c>
      <c r="C460" s="9">
        <v>6.1</v>
      </c>
      <c r="D460" s="9">
        <v>6.7</v>
      </c>
      <c r="E460" s="9">
        <v>6.5</v>
      </c>
      <c r="F460" s="9">
        <v>7.7</v>
      </c>
      <c r="G460" s="11">
        <v>0.85</v>
      </c>
      <c r="H460" s="11">
        <v>0.49</v>
      </c>
      <c r="I460" s="11">
        <v>0.23</v>
      </c>
      <c r="J460" s="11">
        <v>0.39</v>
      </c>
    </row>
    <row r="461" spans="1:10" x14ac:dyDescent="0.25">
      <c r="A461" s="75">
        <v>44370</v>
      </c>
      <c r="B461" s="9">
        <v>6.9</v>
      </c>
      <c r="C461" s="9">
        <v>6.1</v>
      </c>
      <c r="D461" s="9">
        <v>6.7</v>
      </c>
      <c r="E461" s="9">
        <v>6.5</v>
      </c>
      <c r="F461" s="9">
        <v>7.7</v>
      </c>
      <c r="G461" s="11">
        <v>0.85</v>
      </c>
      <c r="H461" s="11">
        <v>0.49</v>
      </c>
      <c r="I461" s="11">
        <v>0.23</v>
      </c>
      <c r="J461" s="11">
        <v>0.39</v>
      </c>
    </row>
    <row r="462" spans="1:10" x14ac:dyDescent="0.25">
      <c r="A462" s="75">
        <v>44371</v>
      </c>
      <c r="B462" s="9">
        <v>6.9</v>
      </c>
      <c r="C462" s="9">
        <v>6.1</v>
      </c>
      <c r="D462" s="9">
        <v>6.7</v>
      </c>
      <c r="E462" s="9">
        <v>6.5</v>
      </c>
      <c r="F462" s="9">
        <v>7.7</v>
      </c>
      <c r="G462" s="11">
        <v>0.85</v>
      </c>
      <c r="H462" s="11">
        <v>0.49</v>
      </c>
      <c r="I462" s="11">
        <v>0.23</v>
      </c>
      <c r="J462" s="11">
        <v>0.39</v>
      </c>
    </row>
    <row r="463" spans="1:10" x14ac:dyDescent="0.25">
      <c r="A463" s="75">
        <v>44372</v>
      </c>
      <c r="B463" s="9">
        <v>6.9</v>
      </c>
      <c r="C463" s="9">
        <v>6.1</v>
      </c>
      <c r="D463" s="9">
        <v>6.7</v>
      </c>
      <c r="E463" s="9">
        <v>6.5</v>
      </c>
      <c r="F463" s="9">
        <v>7.6</v>
      </c>
      <c r="G463" s="11">
        <v>0.85</v>
      </c>
      <c r="H463" s="11">
        <v>0.49</v>
      </c>
      <c r="I463" s="11">
        <v>0.23</v>
      </c>
      <c r="J463" s="11">
        <v>0.39</v>
      </c>
    </row>
    <row r="464" spans="1:10" x14ac:dyDescent="0.25">
      <c r="A464" s="75">
        <v>44373</v>
      </c>
      <c r="B464" s="9">
        <v>6.8</v>
      </c>
      <c r="C464" s="9">
        <v>6</v>
      </c>
      <c r="D464" s="9">
        <v>6.6</v>
      </c>
      <c r="E464" s="9">
        <v>6.4</v>
      </c>
      <c r="F464" s="9">
        <v>7.6</v>
      </c>
      <c r="G464" s="11">
        <v>0.84</v>
      </c>
      <c r="H464" s="11">
        <v>0.49</v>
      </c>
      <c r="I464" s="11">
        <v>0.22</v>
      </c>
      <c r="J464" s="11">
        <v>0.39</v>
      </c>
    </row>
    <row r="465" spans="1:10" x14ac:dyDescent="0.25">
      <c r="A465" s="75">
        <v>44374</v>
      </c>
      <c r="B465" s="9">
        <v>6.8</v>
      </c>
      <c r="C465" s="9">
        <v>6</v>
      </c>
      <c r="D465" s="9">
        <v>6.6</v>
      </c>
      <c r="E465" s="9">
        <v>6.4</v>
      </c>
      <c r="F465" s="9">
        <v>7.6</v>
      </c>
      <c r="G465" s="11">
        <v>0.84</v>
      </c>
      <c r="H465" s="11">
        <v>0.48</v>
      </c>
      <c r="I465" s="11">
        <v>0.22</v>
      </c>
      <c r="J465" s="11">
        <v>0.39</v>
      </c>
    </row>
    <row r="466" spans="1:10" x14ac:dyDescent="0.25">
      <c r="A466" s="75">
        <v>44375</v>
      </c>
      <c r="B466" s="9">
        <v>6.5</v>
      </c>
      <c r="C466" s="9">
        <v>5.9</v>
      </c>
      <c r="D466" s="9">
        <v>6.5</v>
      </c>
      <c r="E466" s="9">
        <v>6.4</v>
      </c>
      <c r="F466" s="9">
        <v>7.5</v>
      </c>
      <c r="G466" s="11">
        <v>0.84</v>
      </c>
      <c r="H466" s="11">
        <v>0.48</v>
      </c>
      <c r="I466" s="11">
        <v>0.22</v>
      </c>
      <c r="J466" s="11">
        <v>0.37</v>
      </c>
    </row>
    <row r="467" spans="1:10" x14ac:dyDescent="0.25">
      <c r="A467" s="75">
        <v>44376</v>
      </c>
      <c r="B467" s="9">
        <v>6.4</v>
      </c>
      <c r="C467" s="9">
        <v>5.9</v>
      </c>
      <c r="D467" s="9">
        <v>6.5</v>
      </c>
      <c r="E467" s="9">
        <v>6.3</v>
      </c>
      <c r="F467" s="9">
        <v>7.5</v>
      </c>
      <c r="G467" s="11">
        <v>0.83</v>
      </c>
      <c r="H467" s="11">
        <v>0.48</v>
      </c>
      <c r="I467" s="11">
        <v>0.22</v>
      </c>
      <c r="J467" s="11">
        <v>0.37</v>
      </c>
    </row>
    <row r="468" spans="1:10" x14ac:dyDescent="0.25">
      <c r="A468" s="75">
        <v>44377</v>
      </c>
      <c r="B468" s="9">
        <v>6.4</v>
      </c>
      <c r="C468" s="9">
        <v>5.8</v>
      </c>
      <c r="D468" s="9">
        <v>6.5</v>
      </c>
      <c r="E468" s="9">
        <v>6.3</v>
      </c>
      <c r="F468" s="9">
        <v>7.4</v>
      </c>
      <c r="G468" s="11">
        <v>0.83</v>
      </c>
      <c r="H468" s="11">
        <v>0.47</v>
      </c>
      <c r="I468" s="11">
        <v>0.22</v>
      </c>
      <c r="J468" s="11">
        <v>0.37</v>
      </c>
    </row>
    <row r="469" spans="1:10" x14ac:dyDescent="0.25">
      <c r="A469" s="75">
        <v>44378</v>
      </c>
      <c r="B469" s="9">
        <v>5.6</v>
      </c>
      <c r="C469" s="9">
        <v>5.2</v>
      </c>
      <c r="D469" s="9">
        <v>5.9</v>
      </c>
      <c r="E469" s="9">
        <v>5.8</v>
      </c>
      <c r="F469" s="9">
        <v>6.7</v>
      </c>
      <c r="G469" s="11">
        <v>0.78</v>
      </c>
      <c r="H469" s="11">
        <v>0.43</v>
      </c>
      <c r="I469" s="11">
        <v>0.19</v>
      </c>
      <c r="J469" s="11">
        <v>0.28999999999999998</v>
      </c>
    </row>
    <row r="470" spans="1:10" x14ac:dyDescent="0.25">
      <c r="A470" s="75">
        <v>44379</v>
      </c>
      <c r="B470" s="9">
        <v>5.6</v>
      </c>
      <c r="C470" s="9">
        <v>5.2</v>
      </c>
      <c r="D470" s="9">
        <v>5.9</v>
      </c>
      <c r="E470" s="9">
        <v>5.8</v>
      </c>
      <c r="F470" s="9">
        <v>6.7</v>
      </c>
      <c r="G470" s="11">
        <v>0.78</v>
      </c>
      <c r="H470" s="11">
        <v>0.43</v>
      </c>
      <c r="I470" s="11">
        <v>0.19</v>
      </c>
      <c r="J470" s="11">
        <v>0.3</v>
      </c>
    </row>
    <row r="471" spans="1:10" x14ac:dyDescent="0.25">
      <c r="A471" s="75">
        <v>44380</v>
      </c>
      <c r="B471" s="9">
        <v>5.5</v>
      </c>
      <c r="C471" s="9">
        <v>5.2</v>
      </c>
      <c r="D471" s="9">
        <v>5.9</v>
      </c>
      <c r="E471" s="9">
        <v>5.8</v>
      </c>
      <c r="F471" s="9">
        <v>6.7</v>
      </c>
      <c r="G471" s="11">
        <v>0.78</v>
      </c>
      <c r="H471" s="11">
        <v>0.43</v>
      </c>
      <c r="I471" s="11">
        <v>0.19</v>
      </c>
      <c r="J471" s="11">
        <v>0.28999999999999998</v>
      </c>
    </row>
    <row r="472" spans="1:10" x14ac:dyDescent="0.25">
      <c r="A472" s="75">
        <v>44381</v>
      </c>
      <c r="B472" s="9">
        <v>5.5</v>
      </c>
      <c r="C472" s="9">
        <v>5.2</v>
      </c>
      <c r="D472" s="9">
        <v>5.9</v>
      </c>
      <c r="E472" s="9">
        <v>5.8</v>
      </c>
      <c r="F472" s="9">
        <v>6.7</v>
      </c>
      <c r="G472" s="11">
        <v>0.78</v>
      </c>
      <c r="H472" s="11">
        <v>0.43</v>
      </c>
      <c r="I472" s="11">
        <v>0.19</v>
      </c>
      <c r="J472" s="11">
        <v>0.3</v>
      </c>
    </row>
    <row r="473" spans="1:10" x14ac:dyDescent="0.25">
      <c r="A473" s="75">
        <v>44382</v>
      </c>
      <c r="B473" s="9">
        <v>5.5</v>
      </c>
      <c r="C473" s="9">
        <v>5.2</v>
      </c>
      <c r="D473" s="9">
        <v>5.9</v>
      </c>
      <c r="E473" s="9">
        <v>5.8</v>
      </c>
      <c r="F473" s="9">
        <v>6.7</v>
      </c>
      <c r="G473" s="11">
        <v>0.78</v>
      </c>
      <c r="H473" s="11">
        <v>0.43</v>
      </c>
      <c r="I473" s="11">
        <v>0.19</v>
      </c>
      <c r="J473" s="11">
        <v>0.3</v>
      </c>
    </row>
    <row r="474" spans="1:10" x14ac:dyDescent="0.25">
      <c r="A474" s="75">
        <v>44383</v>
      </c>
      <c r="B474" s="9">
        <v>5.5</v>
      </c>
      <c r="C474" s="9">
        <v>5.2</v>
      </c>
      <c r="D474" s="9">
        <v>5.9</v>
      </c>
      <c r="E474" s="9">
        <v>5.8</v>
      </c>
      <c r="F474" s="9">
        <v>6.7</v>
      </c>
      <c r="G474" s="11">
        <v>0.78</v>
      </c>
      <c r="H474" s="11">
        <v>0.43</v>
      </c>
      <c r="I474" s="11">
        <v>0.19</v>
      </c>
      <c r="J474" s="11">
        <v>0.3</v>
      </c>
    </row>
    <row r="475" spans="1:10" x14ac:dyDescent="0.25">
      <c r="A475" s="75">
        <v>44384</v>
      </c>
      <c r="B475" s="9">
        <v>5.5</v>
      </c>
      <c r="C475" s="9">
        <v>5.2</v>
      </c>
      <c r="D475" s="9">
        <v>5.9</v>
      </c>
      <c r="E475" s="9">
        <v>5.8</v>
      </c>
      <c r="F475" s="9">
        <v>6.7</v>
      </c>
      <c r="G475" s="11">
        <v>0.78</v>
      </c>
      <c r="H475" s="11">
        <v>0.43</v>
      </c>
      <c r="I475" s="11">
        <v>0.19</v>
      </c>
      <c r="J475" s="11">
        <v>0.3</v>
      </c>
    </row>
    <row r="476" spans="1:10" x14ac:dyDescent="0.25">
      <c r="A476" s="75">
        <v>44385</v>
      </c>
      <c r="B476" s="9">
        <v>5.5</v>
      </c>
      <c r="C476" s="9">
        <v>5.2</v>
      </c>
      <c r="D476" s="9">
        <v>5.9</v>
      </c>
      <c r="E476" s="9">
        <v>5.8</v>
      </c>
      <c r="F476" s="9">
        <v>6.7</v>
      </c>
      <c r="G476" s="11">
        <v>0.78</v>
      </c>
      <c r="H476" s="11">
        <v>0.43</v>
      </c>
      <c r="I476" s="11">
        <v>0.19</v>
      </c>
      <c r="J476" s="11">
        <v>0.3</v>
      </c>
    </row>
    <row r="477" spans="1:10" x14ac:dyDescent="0.25">
      <c r="A477" s="75">
        <v>44386</v>
      </c>
      <c r="B477" s="9">
        <v>5.5</v>
      </c>
      <c r="C477" s="9">
        <v>5.2</v>
      </c>
      <c r="D477" s="9">
        <v>5.9</v>
      </c>
      <c r="E477" s="9">
        <v>5.8</v>
      </c>
      <c r="F477" s="9">
        <v>6.7</v>
      </c>
      <c r="G477" s="11">
        <v>0.78</v>
      </c>
      <c r="H477" s="11">
        <v>0.43</v>
      </c>
      <c r="I477" s="11">
        <v>0.19</v>
      </c>
      <c r="J477" s="11">
        <v>0.3</v>
      </c>
    </row>
    <row r="478" spans="1:10" x14ac:dyDescent="0.25">
      <c r="A478" s="75">
        <v>44387</v>
      </c>
      <c r="B478" s="9">
        <v>5.5</v>
      </c>
      <c r="C478" s="9">
        <v>5.2</v>
      </c>
      <c r="D478" s="9">
        <v>5.9</v>
      </c>
      <c r="E478" s="9">
        <v>5.8</v>
      </c>
      <c r="F478" s="9">
        <v>6.7</v>
      </c>
      <c r="G478" s="11">
        <v>0.78</v>
      </c>
      <c r="H478" s="11">
        <v>0.43</v>
      </c>
      <c r="I478" s="11">
        <v>0.19</v>
      </c>
      <c r="J478" s="11">
        <v>0.3</v>
      </c>
    </row>
    <row r="479" spans="1:10" x14ac:dyDescent="0.25">
      <c r="A479" s="75">
        <v>44388</v>
      </c>
      <c r="B479" s="9">
        <v>5.5</v>
      </c>
      <c r="C479" s="9">
        <v>5.2</v>
      </c>
      <c r="D479" s="9">
        <v>5.9</v>
      </c>
      <c r="E479" s="9">
        <v>5.8</v>
      </c>
      <c r="F479" s="9">
        <v>6.7</v>
      </c>
      <c r="G479" s="11">
        <v>0.78</v>
      </c>
      <c r="H479" s="11">
        <v>0.43</v>
      </c>
      <c r="I479" s="11">
        <v>0.19</v>
      </c>
      <c r="J479" s="11">
        <v>0.28999999999999998</v>
      </c>
    </row>
    <row r="480" spans="1:10" x14ac:dyDescent="0.25">
      <c r="A480" s="75">
        <v>44389</v>
      </c>
      <c r="B480" s="9">
        <v>5.5</v>
      </c>
      <c r="C480" s="9">
        <v>5.2</v>
      </c>
      <c r="D480" s="9">
        <v>5.9</v>
      </c>
      <c r="E480" s="9">
        <v>5.8</v>
      </c>
      <c r="F480" s="9">
        <v>6.7</v>
      </c>
      <c r="G480" s="11">
        <v>0.78</v>
      </c>
      <c r="H480" s="11">
        <v>0.43</v>
      </c>
      <c r="I480" s="11">
        <v>0.19</v>
      </c>
      <c r="J480" s="11">
        <v>0.28999999999999998</v>
      </c>
    </row>
    <row r="481" spans="1:10" x14ac:dyDescent="0.25">
      <c r="A481" s="75">
        <v>44390</v>
      </c>
      <c r="B481" s="9">
        <v>5.5</v>
      </c>
      <c r="C481" s="9">
        <v>5.2</v>
      </c>
      <c r="D481" s="9">
        <v>5.9</v>
      </c>
      <c r="E481" s="9">
        <v>5.8</v>
      </c>
      <c r="F481" s="9">
        <v>6.7</v>
      </c>
      <c r="G481" s="11">
        <v>0.78</v>
      </c>
      <c r="H481" s="11">
        <v>0.43</v>
      </c>
      <c r="I481" s="11">
        <v>0.19</v>
      </c>
      <c r="J481" s="11">
        <v>0.28999999999999998</v>
      </c>
    </row>
    <row r="482" spans="1:10" x14ac:dyDescent="0.25">
      <c r="A482" s="75">
        <v>44391</v>
      </c>
      <c r="B482" s="9">
        <v>5.5</v>
      </c>
      <c r="C482" s="9">
        <v>5.2</v>
      </c>
      <c r="D482" s="9">
        <v>5.9</v>
      </c>
      <c r="E482" s="9">
        <v>5.8</v>
      </c>
      <c r="F482" s="9">
        <v>6.7</v>
      </c>
      <c r="G482" s="11">
        <v>0.78</v>
      </c>
      <c r="H482" s="11">
        <v>0.43</v>
      </c>
      <c r="I482" s="11">
        <v>0.19</v>
      </c>
      <c r="J482" s="11">
        <v>0.28999999999999998</v>
      </c>
    </row>
    <row r="483" spans="1:10" x14ac:dyDescent="0.25">
      <c r="A483" s="75">
        <v>44392</v>
      </c>
      <c r="B483" s="9">
        <v>5.5</v>
      </c>
      <c r="C483" s="9">
        <v>5.2</v>
      </c>
      <c r="D483" s="9">
        <v>5.9</v>
      </c>
      <c r="E483" s="9">
        <v>5.8</v>
      </c>
      <c r="F483" s="9">
        <v>6.7</v>
      </c>
      <c r="G483" s="11">
        <v>0.78</v>
      </c>
      <c r="H483" s="11">
        <v>0.43</v>
      </c>
      <c r="I483" s="11">
        <v>0.19</v>
      </c>
      <c r="J483" s="11">
        <v>0.28999999999999998</v>
      </c>
    </row>
    <row r="484" spans="1:10" x14ac:dyDescent="0.25">
      <c r="A484" s="75">
        <v>44393</v>
      </c>
      <c r="B484" s="9">
        <v>5.5</v>
      </c>
      <c r="C484" s="9">
        <v>5.2</v>
      </c>
      <c r="D484" s="9">
        <v>5.9</v>
      </c>
      <c r="E484" s="9">
        <v>5.8</v>
      </c>
      <c r="F484" s="9">
        <v>6.7</v>
      </c>
      <c r="G484" s="11">
        <v>0.78</v>
      </c>
      <c r="H484" s="11">
        <v>0.43</v>
      </c>
      <c r="I484" s="11">
        <v>0.19</v>
      </c>
      <c r="J484" s="11">
        <v>0.28999999999999998</v>
      </c>
    </row>
    <row r="485" spans="1:10" x14ac:dyDescent="0.25">
      <c r="A485" s="75">
        <v>44394</v>
      </c>
      <c r="B485" s="9">
        <v>5.4</v>
      </c>
      <c r="C485" s="9">
        <v>5.2</v>
      </c>
      <c r="D485" s="9">
        <v>5.9</v>
      </c>
      <c r="E485" s="9">
        <v>5.7</v>
      </c>
      <c r="F485" s="9">
        <v>6.7</v>
      </c>
      <c r="G485" s="11">
        <v>0.77</v>
      </c>
      <c r="H485" s="11">
        <v>0.43</v>
      </c>
      <c r="I485" s="11">
        <v>0.19</v>
      </c>
      <c r="J485" s="11">
        <v>0.28999999999999998</v>
      </c>
    </row>
    <row r="486" spans="1:10" x14ac:dyDescent="0.25">
      <c r="A486" s="75">
        <v>44395</v>
      </c>
      <c r="B486" s="9">
        <v>5.4</v>
      </c>
      <c r="C486" s="9">
        <v>5.2</v>
      </c>
      <c r="D486" s="9">
        <v>5.9</v>
      </c>
      <c r="E486" s="9">
        <v>5.7</v>
      </c>
      <c r="F486" s="9">
        <v>6.7</v>
      </c>
      <c r="G486" s="11">
        <v>0.77</v>
      </c>
      <c r="H486" s="11">
        <v>0.43</v>
      </c>
      <c r="I486" s="11">
        <v>0.19</v>
      </c>
      <c r="J486" s="11">
        <v>0.28999999999999998</v>
      </c>
    </row>
    <row r="487" spans="1:10" x14ac:dyDescent="0.25">
      <c r="A487" s="75">
        <v>44396</v>
      </c>
      <c r="B487" s="9">
        <v>5.4</v>
      </c>
      <c r="C487" s="9">
        <v>5.0999999999999996</v>
      </c>
      <c r="D487" s="9">
        <v>5.9</v>
      </c>
      <c r="E487" s="9">
        <v>5.7</v>
      </c>
      <c r="F487" s="9">
        <v>6.7</v>
      </c>
      <c r="G487" s="11">
        <v>0.77</v>
      </c>
      <c r="H487" s="11">
        <v>0.43</v>
      </c>
      <c r="I487" s="11">
        <v>0.19</v>
      </c>
      <c r="J487" s="11">
        <v>0.28999999999999998</v>
      </c>
    </row>
    <row r="488" spans="1:10" x14ac:dyDescent="0.25">
      <c r="A488" s="75">
        <v>44397</v>
      </c>
      <c r="B488" s="9">
        <v>5.4</v>
      </c>
      <c r="C488" s="9">
        <v>5.0999999999999996</v>
      </c>
      <c r="D488" s="9">
        <v>5.9</v>
      </c>
      <c r="E488" s="9">
        <v>5.7</v>
      </c>
      <c r="F488" s="9">
        <v>6.7</v>
      </c>
      <c r="G488" s="11">
        <v>0.77</v>
      </c>
      <c r="H488" s="11">
        <v>0.43</v>
      </c>
      <c r="I488" s="11">
        <v>0.19</v>
      </c>
      <c r="J488" s="11">
        <v>0.28999999999999998</v>
      </c>
    </row>
    <row r="489" spans="1:10" x14ac:dyDescent="0.25">
      <c r="A489" s="75">
        <v>44398</v>
      </c>
      <c r="B489" s="9">
        <v>5.4</v>
      </c>
      <c r="C489" s="9">
        <v>5.0999999999999996</v>
      </c>
      <c r="D489" s="9">
        <v>5.9</v>
      </c>
      <c r="E489" s="9">
        <v>5.7</v>
      </c>
      <c r="F489" s="9">
        <v>6.7</v>
      </c>
      <c r="G489" s="11">
        <v>0.77</v>
      </c>
      <c r="H489" s="11">
        <v>0.43</v>
      </c>
      <c r="I489" s="11">
        <v>0.19</v>
      </c>
      <c r="J489" s="11">
        <v>0.28999999999999998</v>
      </c>
    </row>
    <row r="490" spans="1:10" x14ac:dyDescent="0.25">
      <c r="A490" s="75">
        <v>44399</v>
      </c>
      <c r="B490" s="9">
        <v>5.4</v>
      </c>
      <c r="C490" s="9">
        <v>5.0999999999999996</v>
      </c>
      <c r="D490" s="9">
        <v>5.8</v>
      </c>
      <c r="E490" s="9">
        <v>5.7</v>
      </c>
      <c r="F490" s="9">
        <v>6.7</v>
      </c>
      <c r="G490" s="11">
        <v>0.77</v>
      </c>
      <c r="H490" s="11">
        <v>0.43</v>
      </c>
      <c r="I490" s="11">
        <v>0.18</v>
      </c>
      <c r="J490" s="11">
        <v>0.28999999999999998</v>
      </c>
    </row>
    <row r="491" spans="1:10" x14ac:dyDescent="0.25">
      <c r="A491" s="75">
        <v>44400</v>
      </c>
      <c r="B491" s="9">
        <v>5.4</v>
      </c>
      <c r="C491" s="9">
        <v>5.0999999999999996</v>
      </c>
      <c r="D491" s="9">
        <v>5.8</v>
      </c>
      <c r="E491" s="9">
        <v>5.7</v>
      </c>
      <c r="F491" s="9">
        <v>6.6</v>
      </c>
      <c r="G491" s="11">
        <v>0.77</v>
      </c>
      <c r="H491" s="11">
        <v>0.43</v>
      </c>
      <c r="I491" s="11">
        <v>0.18</v>
      </c>
      <c r="J491" s="11">
        <v>0.28999999999999998</v>
      </c>
    </row>
    <row r="492" spans="1:10" x14ac:dyDescent="0.25">
      <c r="A492" s="75">
        <v>44401</v>
      </c>
      <c r="B492" s="9">
        <v>5.3</v>
      </c>
      <c r="C492" s="9">
        <v>5.0999999999999996</v>
      </c>
      <c r="D492" s="9">
        <v>5.8</v>
      </c>
      <c r="E492" s="9">
        <v>5.7</v>
      </c>
      <c r="F492" s="9">
        <v>6.6</v>
      </c>
      <c r="G492" s="11">
        <v>0.77</v>
      </c>
      <c r="H492" s="11">
        <v>0.43</v>
      </c>
      <c r="I492" s="11">
        <v>0.18</v>
      </c>
      <c r="J492" s="11">
        <v>0.28999999999999998</v>
      </c>
    </row>
    <row r="493" spans="1:10" x14ac:dyDescent="0.25">
      <c r="A493" s="75">
        <v>44402</v>
      </c>
      <c r="B493" s="9">
        <v>5.3</v>
      </c>
      <c r="C493" s="9">
        <v>5.0999999999999996</v>
      </c>
      <c r="D493" s="9">
        <v>5.8</v>
      </c>
      <c r="E493" s="9">
        <v>5.7</v>
      </c>
      <c r="F493" s="9">
        <v>6.6</v>
      </c>
      <c r="G493" s="11">
        <v>0.77</v>
      </c>
      <c r="H493" s="11">
        <v>0.42</v>
      </c>
      <c r="I493" s="11">
        <v>0.18</v>
      </c>
      <c r="J493" s="11">
        <v>0.28000000000000003</v>
      </c>
    </row>
    <row r="494" spans="1:10" x14ac:dyDescent="0.25">
      <c r="A494" s="75">
        <v>44403</v>
      </c>
      <c r="B494" s="9">
        <v>5.0999999999999996</v>
      </c>
      <c r="C494" s="9">
        <v>5</v>
      </c>
      <c r="D494" s="9">
        <v>5.8</v>
      </c>
      <c r="E494" s="9">
        <v>5.6</v>
      </c>
      <c r="F494" s="9">
        <v>6.6</v>
      </c>
      <c r="G494" s="11">
        <v>0.77</v>
      </c>
      <c r="H494" s="11">
        <v>0.42</v>
      </c>
      <c r="I494" s="11">
        <v>0.18</v>
      </c>
      <c r="J494" s="11">
        <v>0.27</v>
      </c>
    </row>
    <row r="495" spans="1:10" x14ac:dyDescent="0.25">
      <c r="A495" s="75">
        <v>44404</v>
      </c>
      <c r="B495" s="9">
        <v>5.0999999999999996</v>
      </c>
      <c r="C495" s="9">
        <v>5</v>
      </c>
      <c r="D495" s="9">
        <v>5.8</v>
      </c>
      <c r="E495" s="9">
        <v>5.6</v>
      </c>
      <c r="F495" s="9">
        <v>6.6</v>
      </c>
      <c r="G495" s="11">
        <v>0.76</v>
      </c>
      <c r="H495" s="11">
        <v>0.42</v>
      </c>
      <c r="I495" s="11">
        <v>0.18</v>
      </c>
      <c r="J495" s="11">
        <v>0.27</v>
      </c>
    </row>
    <row r="496" spans="1:10" x14ac:dyDescent="0.25">
      <c r="A496" s="75">
        <v>44405</v>
      </c>
      <c r="B496" s="9">
        <v>5.0999999999999996</v>
      </c>
      <c r="C496" s="9">
        <v>5</v>
      </c>
      <c r="D496" s="9">
        <v>5.8</v>
      </c>
      <c r="E496" s="9">
        <v>5.6</v>
      </c>
      <c r="F496" s="9">
        <v>6.6</v>
      </c>
      <c r="G496" s="11">
        <v>0.76</v>
      </c>
      <c r="H496" s="11">
        <v>0.42</v>
      </c>
      <c r="I496" s="11">
        <v>0.18</v>
      </c>
      <c r="J496" s="11">
        <v>0.27</v>
      </c>
    </row>
    <row r="497" spans="1:10" x14ac:dyDescent="0.25">
      <c r="A497" s="75">
        <v>44406</v>
      </c>
      <c r="B497" s="9">
        <v>5.0999999999999996</v>
      </c>
      <c r="C497" s="9">
        <v>5</v>
      </c>
      <c r="D497" s="9">
        <v>5.7</v>
      </c>
      <c r="E497" s="9">
        <v>5.6</v>
      </c>
      <c r="F497" s="9">
        <v>6.5</v>
      </c>
      <c r="G497" s="11">
        <v>0.76</v>
      </c>
      <c r="H497" s="11">
        <v>0.42</v>
      </c>
      <c r="I497" s="11">
        <v>0.18</v>
      </c>
      <c r="J497" s="11">
        <v>0.27</v>
      </c>
    </row>
    <row r="498" spans="1:10" x14ac:dyDescent="0.25">
      <c r="A498" s="75">
        <v>44407</v>
      </c>
      <c r="B498" s="9">
        <v>5.0999999999999996</v>
      </c>
      <c r="C498" s="9">
        <v>5</v>
      </c>
      <c r="D498" s="9">
        <v>5.7</v>
      </c>
      <c r="E498" s="9">
        <v>5.6</v>
      </c>
      <c r="F498" s="9">
        <v>6.5</v>
      </c>
      <c r="G498" s="11">
        <v>0.76</v>
      </c>
      <c r="H498" s="11">
        <v>0.42</v>
      </c>
      <c r="I498" s="11">
        <v>0.18</v>
      </c>
      <c r="J498" s="11">
        <v>0.27</v>
      </c>
    </row>
    <row r="499" spans="1:10" x14ac:dyDescent="0.25">
      <c r="A499" s="75">
        <v>44408</v>
      </c>
      <c r="B499" s="9">
        <v>4.9000000000000004</v>
      </c>
      <c r="C499" s="9">
        <v>4.8</v>
      </c>
      <c r="D499" s="9">
        <v>5.6</v>
      </c>
      <c r="E499" s="9">
        <v>5.4</v>
      </c>
      <c r="F499" s="9">
        <v>6.3</v>
      </c>
      <c r="G499" s="11">
        <v>0.74</v>
      </c>
      <c r="H499" s="11">
        <v>0.4</v>
      </c>
      <c r="I499" s="11">
        <v>0.18</v>
      </c>
      <c r="J499" s="11">
        <v>0.26</v>
      </c>
    </row>
    <row r="500" spans="1:10" x14ac:dyDescent="0.25">
      <c r="A500" s="75">
        <v>44409</v>
      </c>
      <c r="B500" s="9">
        <v>4</v>
      </c>
      <c r="C500" s="9">
        <v>4.2</v>
      </c>
      <c r="D500" s="9">
        <v>5</v>
      </c>
      <c r="E500" s="9">
        <v>4.9000000000000004</v>
      </c>
      <c r="F500" s="9">
        <v>5.8</v>
      </c>
      <c r="G500" s="11">
        <v>0.69</v>
      </c>
      <c r="H500" s="11">
        <v>0.36</v>
      </c>
      <c r="I500" s="11">
        <v>0.15</v>
      </c>
      <c r="J500" s="11">
        <v>0.2</v>
      </c>
    </row>
    <row r="501" spans="1:10" x14ac:dyDescent="0.25">
      <c r="A501" s="75">
        <v>44410</v>
      </c>
      <c r="B501" s="9">
        <v>4</v>
      </c>
      <c r="C501" s="9">
        <v>4.2</v>
      </c>
      <c r="D501" s="9">
        <v>5</v>
      </c>
      <c r="E501" s="9">
        <v>5</v>
      </c>
      <c r="F501" s="9">
        <v>5.8</v>
      </c>
      <c r="G501" s="11">
        <v>0.69</v>
      </c>
      <c r="H501" s="11">
        <v>0.36</v>
      </c>
      <c r="I501" s="11">
        <v>0.15</v>
      </c>
      <c r="J501" s="11">
        <v>0.2</v>
      </c>
    </row>
    <row r="502" spans="1:10" x14ac:dyDescent="0.25">
      <c r="A502" s="75">
        <v>44411</v>
      </c>
      <c r="B502" s="9">
        <v>4</v>
      </c>
      <c r="C502" s="9">
        <v>4.2</v>
      </c>
      <c r="D502" s="9">
        <v>5</v>
      </c>
      <c r="E502" s="9">
        <v>5</v>
      </c>
      <c r="F502" s="9">
        <v>5.8</v>
      </c>
      <c r="G502" s="11">
        <v>0.69</v>
      </c>
      <c r="H502" s="11">
        <v>0.36</v>
      </c>
      <c r="I502" s="11">
        <v>0.15</v>
      </c>
      <c r="J502" s="11">
        <v>0.2</v>
      </c>
    </row>
    <row r="503" spans="1:10" x14ac:dyDescent="0.25">
      <c r="A503" s="75">
        <v>44412</v>
      </c>
      <c r="B503" s="9">
        <v>4</v>
      </c>
      <c r="C503" s="9">
        <v>4.2</v>
      </c>
      <c r="D503" s="9">
        <v>5</v>
      </c>
      <c r="E503" s="9">
        <v>5</v>
      </c>
      <c r="F503" s="9">
        <v>5.8</v>
      </c>
      <c r="G503" s="11">
        <v>0.69</v>
      </c>
      <c r="H503" s="11">
        <v>0.36</v>
      </c>
      <c r="I503" s="11">
        <v>0.15</v>
      </c>
      <c r="J503" s="11">
        <v>0.2</v>
      </c>
    </row>
    <row r="504" spans="1:10" x14ac:dyDescent="0.25">
      <c r="A504" s="75">
        <v>44413</v>
      </c>
      <c r="B504" s="9">
        <v>4</v>
      </c>
      <c r="C504" s="9">
        <v>4.2</v>
      </c>
      <c r="D504" s="9">
        <v>5</v>
      </c>
      <c r="E504" s="9">
        <v>5</v>
      </c>
      <c r="F504" s="9">
        <v>5.8</v>
      </c>
      <c r="G504" s="11">
        <v>0.69</v>
      </c>
      <c r="H504" s="11">
        <v>0.36</v>
      </c>
      <c r="I504" s="11">
        <v>0.15</v>
      </c>
      <c r="J504" s="11">
        <v>0.2</v>
      </c>
    </row>
    <row r="505" spans="1:10" x14ac:dyDescent="0.25">
      <c r="A505" s="75">
        <v>44414</v>
      </c>
      <c r="B505" s="9">
        <v>4</v>
      </c>
      <c r="C505" s="9">
        <v>4.2</v>
      </c>
      <c r="D505" s="9">
        <v>5</v>
      </c>
      <c r="E505" s="9">
        <v>5</v>
      </c>
      <c r="F505" s="9">
        <v>5.8</v>
      </c>
      <c r="G505" s="11">
        <v>0.69</v>
      </c>
      <c r="H505" s="11">
        <v>0.36</v>
      </c>
      <c r="I505" s="11">
        <v>0.15</v>
      </c>
      <c r="J505" s="11">
        <v>0.2</v>
      </c>
    </row>
    <row r="506" spans="1:10" x14ac:dyDescent="0.25">
      <c r="A506" s="75">
        <v>44415</v>
      </c>
      <c r="B506" s="9">
        <v>4</v>
      </c>
      <c r="C506" s="9">
        <v>4.2</v>
      </c>
      <c r="D506" s="9">
        <v>5</v>
      </c>
      <c r="E506" s="9">
        <v>5</v>
      </c>
      <c r="F506" s="9">
        <v>5.8</v>
      </c>
      <c r="G506" s="11">
        <v>0.69</v>
      </c>
      <c r="H506" s="11">
        <v>0.36</v>
      </c>
      <c r="I506" s="11">
        <v>0.15</v>
      </c>
      <c r="J506" s="11">
        <v>0.2</v>
      </c>
    </row>
    <row r="507" spans="1:10" x14ac:dyDescent="0.25">
      <c r="A507" s="75">
        <v>44416</v>
      </c>
      <c r="B507" s="9">
        <v>3.9</v>
      </c>
      <c r="C507" s="9">
        <v>4.2</v>
      </c>
      <c r="D507" s="9">
        <v>5</v>
      </c>
      <c r="E507" s="9">
        <v>5</v>
      </c>
      <c r="F507" s="9">
        <v>5.8</v>
      </c>
      <c r="G507" s="11">
        <v>0.69</v>
      </c>
      <c r="H507" s="11">
        <v>0.36</v>
      </c>
      <c r="I507" s="11">
        <v>0.15</v>
      </c>
      <c r="J507" s="11">
        <v>0.2</v>
      </c>
    </row>
    <row r="508" spans="1:10" x14ac:dyDescent="0.25">
      <c r="A508" s="75">
        <v>44417</v>
      </c>
      <c r="B508" s="9">
        <v>3.9</v>
      </c>
      <c r="C508" s="9">
        <v>4.2</v>
      </c>
      <c r="D508" s="9">
        <v>5</v>
      </c>
      <c r="E508" s="9">
        <v>4.9000000000000004</v>
      </c>
      <c r="F508" s="9">
        <v>5.7</v>
      </c>
      <c r="G508" s="11">
        <v>0.69</v>
      </c>
      <c r="H508" s="11">
        <v>0.36</v>
      </c>
      <c r="I508" s="11">
        <v>0.15</v>
      </c>
      <c r="J508" s="11">
        <v>0.2</v>
      </c>
    </row>
    <row r="509" spans="1:10" x14ac:dyDescent="0.25">
      <c r="A509" s="75">
        <v>44418</v>
      </c>
      <c r="B509" s="9">
        <v>3.9</v>
      </c>
      <c r="C509" s="9">
        <v>4.2</v>
      </c>
      <c r="D509" s="9">
        <v>5</v>
      </c>
      <c r="E509" s="9">
        <v>4.9000000000000004</v>
      </c>
      <c r="F509" s="9">
        <v>5.7</v>
      </c>
      <c r="G509" s="11">
        <v>0.69</v>
      </c>
      <c r="H509" s="11">
        <v>0.36</v>
      </c>
      <c r="I509" s="11">
        <v>0.15</v>
      </c>
      <c r="J509" s="11">
        <v>0.2</v>
      </c>
    </row>
    <row r="510" spans="1:10" x14ac:dyDescent="0.25">
      <c r="A510" s="75">
        <v>44419</v>
      </c>
      <c r="B510" s="9">
        <v>3.9</v>
      </c>
      <c r="C510" s="9">
        <v>4.2</v>
      </c>
      <c r="D510" s="9">
        <v>5</v>
      </c>
      <c r="E510" s="9">
        <v>4.9000000000000004</v>
      </c>
      <c r="F510" s="9">
        <v>5.7</v>
      </c>
      <c r="G510" s="11">
        <v>0.69</v>
      </c>
      <c r="H510" s="11">
        <v>0.36</v>
      </c>
      <c r="I510" s="11">
        <v>0.15</v>
      </c>
      <c r="J510" s="11">
        <v>0.2</v>
      </c>
    </row>
    <row r="511" spans="1:10" x14ac:dyDescent="0.25">
      <c r="A511" s="75">
        <v>44420</v>
      </c>
      <c r="B511" s="9">
        <v>3.9</v>
      </c>
      <c r="C511" s="9">
        <v>4.2</v>
      </c>
      <c r="D511" s="9">
        <v>5</v>
      </c>
      <c r="E511" s="9">
        <v>4.9000000000000004</v>
      </c>
      <c r="F511" s="9">
        <v>5.7</v>
      </c>
      <c r="G511" s="11">
        <v>0.69</v>
      </c>
      <c r="H511" s="11">
        <v>0.36</v>
      </c>
      <c r="I511" s="11">
        <v>0.15</v>
      </c>
      <c r="J511" s="11">
        <v>0.2</v>
      </c>
    </row>
    <row r="512" spans="1:10" x14ac:dyDescent="0.25">
      <c r="A512" s="75">
        <v>44421</v>
      </c>
      <c r="B512" s="9">
        <v>3.9</v>
      </c>
      <c r="C512" s="9">
        <v>4.2</v>
      </c>
      <c r="D512" s="9">
        <v>5</v>
      </c>
      <c r="E512" s="9">
        <v>4.9000000000000004</v>
      </c>
      <c r="F512" s="9">
        <v>5.7</v>
      </c>
      <c r="G512" s="11">
        <v>0.69</v>
      </c>
      <c r="H512" s="11">
        <v>0.36</v>
      </c>
      <c r="I512" s="11">
        <v>0.15</v>
      </c>
      <c r="J512" s="11">
        <v>0.2</v>
      </c>
    </row>
    <row r="513" spans="1:10" x14ac:dyDescent="0.25">
      <c r="A513" s="75">
        <v>44422</v>
      </c>
      <c r="B513" s="9">
        <v>3.9</v>
      </c>
      <c r="C513" s="9">
        <v>4.0999999999999996</v>
      </c>
      <c r="D513" s="9">
        <v>5</v>
      </c>
      <c r="E513" s="9">
        <v>4.9000000000000004</v>
      </c>
      <c r="F513" s="9">
        <v>5.7</v>
      </c>
      <c r="G513" s="11">
        <v>0.69</v>
      </c>
      <c r="H513" s="11">
        <v>0.35</v>
      </c>
      <c r="I513" s="11">
        <v>0.15</v>
      </c>
      <c r="J513" s="11">
        <v>0.2</v>
      </c>
    </row>
    <row r="514" spans="1:10" x14ac:dyDescent="0.25">
      <c r="A514" s="75">
        <v>44423</v>
      </c>
      <c r="B514" s="9">
        <v>3.9</v>
      </c>
      <c r="C514" s="9">
        <v>4.0999999999999996</v>
      </c>
      <c r="D514" s="9">
        <v>5</v>
      </c>
      <c r="E514" s="9">
        <v>4.9000000000000004</v>
      </c>
      <c r="F514" s="9">
        <v>5.7</v>
      </c>
      <c r="G514" s="11">
        <v>0.69</v>
      </c>
      <c r="H514" s="11">
        <v>0.35</v>
      </c>
      <c r="I514" s="11">
        <v>0.15</v>
      </c>
      <c r="J514" s="11">
        <v>0.2</v>
      </c>
    </row>
    <row r="515" spans="1:10" x14ac:dyDescent="0.25">
      <c r="A515" s="75">
        <v>44424</v>
      </c>
      <c r="B515" s="9">
        <v>3.9</v>
      </c>
      <c r="C515" s="9">
        <v>4.0999999999999996</v>
      </c>
      <c r="D515" s="9">
        <v>5</v>
      </c>
      <c r="E515" s="9">
        <v>4.9000000000000004</v>
      </c>
      <c r="F515" s="9">
        <v>5.7</v>
      </c>
      <c r="G515" s="11">
        <v>0.69</v>
      </c>
      <c r="H515" s="11">
        <v>0.35</v>
      </c>
      <c r="I515" s="11">
        <v>0.15</v>
      </c>
      <c r="J515" s="11">
        <v>0.19</v>
      </c>
    </row>
    <row r="516" spans="1:10" x14ac:dyDescent="0.25">
      <c r="A516" s="75">
        <v>44425</v>
      </c>
      <c r="B516" s="9">
        <v>3.9</v>
      </c>
      <c r="C516" s="9">
        <v>4.0999999999999996</v>
      </c>
      <c r="D516" s="9">
        <v>5</v>
      </c>
      <c r="E516" s="9">
        <v>4.9000000000000004</v>
      </c>
      <c r="F516" s="9">
        <v>5.7</v>
      </c>
      <c r="G516" s="11">
        <v>0.69</v>
      </c>
      <c r="H516" s="11">
        <v>0.35</v>
      </c>
      <c r="I516" s="11">
        <v>0.15</v>
      </c>
      <c r="J516" s="11">
        <v>0.19</v>
      </c>
    </row>
    <row r="517" spans="1:10" x14ac:dyDescent="0.25">
      <c r="A517" s="75">
        <v>44426</v>
      </c>
      <c r="B517" s="9">
        <v>3.9</v>
      </c>
      <c r="C517" s="9">
        <v>4.0999999999999996</v>
      </c>
      <c r="D517" s="9">
        <v>5</v>
      </c>
      <c r="E517" s="9">
        <v>4.9000000000000004</v>
      </c>
      <c r="F517" s="9">
        <v>5.7</v>
      </c>
      <c r="G517" s="11">
        <v>0.69</v>
      </c>
      <c r="H517" s="11">
        <v>0.35</v>
      </c>
      <c r="I517" s="11">
        <v>0.15</v>
      </c>
      <c r="J517" s="11">
        <v>0.19</v>
      </c>
    </row>
    <row r="518" spans="1:10" x14ac:dyDescent="0.25">
      <c r="A518" s="75">
        <v>44427</v>
      </c>
      <c r="B518" s="9">
        <v>3.9</v>
      </c>
      <c r="C518" s="9">
        <v>4.0999999999999996</v>
      </c>
      <c r="D518" s="9">
        <v>5</v>
      </c>
      <c r="E518" s="9">
        <v>4.9000000000000004</v>
      </c>
      <c r="F518" s="9">
        <v>5.7</v>
      </c>
      <c r="G518" s="11">
        <v>0.69</v>
      </c>
      <c r="H518" s="11">
        <v>0.35</v>
      </c>
      <c r="I518" s="11">
        <v>0.15</v>
      </c>
      <c r="J518" s="11">
        <v>0.19</v>
      </c>
    </row>
    <row r="519" spans="1:10" x14ac:dyDescent="0.25">
      <c r="A519" s="75">
        <v>44428</v>
      </c>
      <c r="B519" s="9">
        <v>3.9</v>
      </c>
      <c r="C519" s="9">
        <v>4.0999999999999996</v>
      </c>
      <c r="D519" s="9">
        <v>5</v>
      </c>
      <c r="E519" s="9">
        <v>4.9000000000000004</v>
      </c>
      <c r="F519" s="9">
        <v>5.7</v>
      </c>
      <c r="G519" s="11">
        <v>0.68</v>
      </c>
      <c r="H519" s="11">
        <v>0.35</v>
      </c>
      <c r="I519" s="11">
        <v>0.15</v>
      </c>
      <c r="J519" s="11">
        <v>0.19</v>
      </c>
    </row>
    <row r="520" spans="1:10" x14ac:dyDescent="0.25">
      <c r="A520" s="75">
        <v>44429</v>
      </c>
      <c r="B520" s="9">
        <v>3.9</v>
      </c>
      <c r="C520" s="9">
        <v>4.0999999999999996</v>
      </c>
      <c r="D520" s="9">
        <v>5</v>
      </c>
      <c r="E520" s="9">
        <v>4.9000000000000004</v>
      </c>
      <c r="F520" s="9">
        <v>5.7</v>
      </c>
      <c r="G520" s="11">
        <v>0.68</v>
      </c>
      <c r="H520" s="11">
        <v>0.35</v>
      </c>
      <c r="I520" s="11">
        <v>0.15</v>
      </c>
      <c r="J520" s="11">
        <v>0.19</v>
      </c>
    </row>
    <row r="521" spans="1:10" x14ac:dyDescent="0.25">
      <c r="A521" s="75">
        <v>44430</v>
      </c>
      <c r="B521" s="9">
        <v>3.8</v>
      </c>
      <c r="C521" s="9">
        <v>4.0999999999999996</v>
      </c>
      <c r="D521" s="9">
        <v>5</v>
      </c>
      <c r="E521" s="9">
        <v>4.9000000000000004</v>
      </c>
      <c r="F521" s="9">
        <v>5.7</v>
      </c>
      <c r="G521" s="11">
        <v>0.68</v>
      </c>
      <c r="H521" s="11">
        <v>0.35</v>
      </c>
      <c r="I521" s="11">
        <v>0.15</v>
      </c>
      <c r="J521" s="11">
        <v>0.19</v>
      </c>
    </row>
    <row r="522" spans="1:10" x14ac:dyDescent="0.25">
      <c r="A522" s="75">
        <v>44431</v>
      </c>
      <c r="B522" s="9">
        <v>3.8</v>
      </c>
      <c r="C522" s="9">
        <v>4.0999999999999996</v>
      </c>
      <c r="D522" s="9">
        <v>4.9000000000000004</v>
      </c>
      <c r="E522" s="9">
        <v>4.9000000000000004</v>
      </c>
      <c r="F522" s="9">
        <v>5.7</v>
      </c>
      <c r="G522" s="11">
        <v>0.68</v>
      </c>
      <c r="H522" s="11">
        <v>0.35</v>
      </c>
      <c r="I522" s="11">
        <v>0.15</v>
      </c>
      <c r="J522" s="11">
        <v>0.19</v>
      </c>
    </row>
    <row r="523" spans="1:10" x14ac:dyDescent="0.25">
      <c r="A523" s="75">
        <v>44432</v>
      </c>
      <c r="B523" s="9">
        <v>3.8</v>
      </c>
      <c r="C523" s="9">
        <v>4.0999999999999996</v>
      </c>
      <c r="D523" s="9">
        <v>4.9000000000000004</v>
      </c>
      <c r="E523" s="9">
        <v>4.9000000000000004</v>
      </c>
      <c r="F523" s="9">
        <v>5.7</v>
      </c>
      <c r="G523" s="11">
        <v>0.68</v>
      </c>
      <c r="H523" s="11">
        <v>0.35</v>
      </c>
      <c r="I523" s="11">
        <v>0.15</v>
      </c>
      <c r="J523" s="11">
        <v>0.19</v>
      </c>
    </row>
    <row r="524" spans="1:10" x14ac:dyDescent="0.25">
      <c r="A524" s="75">
        <v>44433</v>
      </c>
      <c r="B524" s="9">
        <v>3.8</v>
      </c>
      <c r="C524" s="9">
        <v>4.0999999999999996</v>
      </c>
      <c r="D524" s="9">
        <v>4.9000000000000004</v>
      </c>
      <c r="E524" s="9">
        <v>4.9000000000000004</v>
      </c>
      <c r="F524" s="9">
        <v>5.7</v>
      </c>
      <c r="G524" s="11">
        <v>0.68</v>
      </c>
      <c r="H524" s="11">
        <v>0.35</v>
      </c>
      <c r="I524" s="11">
        <v>0.15</v>
      </c>
      <c r="J524" s="11">
        <v>0.19</v>
      </c>
    </row>
    <row r="525" spans="1:10" x14ac:dyDescent="0.25">
      <c r="A525" s="75">
        <v>44434</v>
      </c>
      <c r="B525" s="9">
        <v>3.8</v>
      </c>
      <c r="C525" s="9">
        <v>4.0999999999999996</v>
      </c>
      <c r="D525" s="9">
        <v>4.9000000000000004</v>
      </c>
      <c r="E525" s="9">
        <v>4.9000000000000004</v>
      </c>
      <c r="F525" s="9">
        <v>5.7</v>
      </c>
      <c r="G525" s="11">
        <v>0.68</v>
      </c>
      <c r="H525" s="11">
        <v>0.35</v>
      </c>
      <c r="I525" s="11">
        <v>0.15</v>
      </c>
      <c r="J525" s="11">
        <v>0.19</v>
      </c>
    </row>
    <row r="526" spans="1:10" x14ac:dyDescent="0.25">
      <c r="A526" s="75">
        <v>44435</v>
      </c>
      <c r="B526" s="9">
        <v>3.8</v>
      </c>
      <c r="C526" s="9">
        <v>4.0999999999999996</v>
      </c>
      <c r="D526" s="9">
        <v>4.9000000000000004</v>
      </c>
      <c r="E526" s="9">
        <v>4.9000000000000004</v>
      </c>
      <c r="F526" s="9">
        <v>5.6</v>
      </c>
      <c r="G526" s="11">
        <v>0.68</v>
      </c>
      <c r="H526" s="11">
        <v>0.35</v>
      </c>
      <c r="I526" s="11">
        <v>0.15</v>
      </c>
      <c r="J526" s="11">
        <v>0.19</v>
      </c>
    </row>
    <row r="527" spans="1:10" x14ac:dyDescent="0.25">
      <c r="A527" s="75">
        <v>44436</v>
      </c>
      <c r="B527" s="9">
        <v>3.8</v>
      </c>
      <c r="C527" s="9">
        <v>4</v>
      </c>
      <c r="D527" s="9">
        <v>4.9000000000000004</v>
      </c>
      <c r="E527" s="9">
        <v>4.8</v>
      </c>
      <c r="F527" s="9">
        <v>5.6</v>
      </c>
      <c r="G527" s="11">
        <v>0.67</v>
      </c>
      <c r="H527" s="11">
        <v>0.34</v>
      </c>
      <c r="I527" s="11">
        <v>0.14000000000000001</v>
      </c>
      <c r="J527" s="11">
        <v>0.19</v>
      </c>
    </row>
    <row r="528" spans="1:10" x14ac:dyDescent="0.25">
      <c r="A528" s="75">
        <v>44437</v>
      </c>
      <c r="B528" s="9">
        <v>3.7</v>
      </c>
      <c r="C528" s="9">
        <v>4</v>
      </c>
      <c r="D528" s="9">
        <v>4.9000000000000004</v>
      </c>
      <c r="E528" s="9">
        <v>4.8</v>
      </c>
      <c r="F528" s="9">
        <v>5.6</v>
      </c>
      <c r="G528" s="11">
        <v>0.67</v>
      </c>
      <c r="H528" s="11">
        <v>0.34</v>
      </c>
      <c r="I528" s="11">
        <v>0.14000000000000001</v>
      </c>
      <c r="J528" s="11">
        <v>0.19</v>
      </c>
    </row>
    <row r="529" spans="1:10" x14ac:dyDescent="0.25">
      <c r="A529" s="75">
        <v>44438</v>
      </c>
      <c r="B529" s="9">
        <v>3.7</v>
      </c>
      <c r="C529" s="9">
        <v>4</v>
      </c>
      <c r="D529" s="9">
        <v>4.8</v>
      </c>
      <c r="E529" s="9">
        <v>4.8</v>
      </c>
      <c r="F529" s="9">
        <v>5.5</v>
      </c>
      <c r="G529" s="11">
        <v>0.67</v>
      </c>
      <c r="H529" s="11">
        <v>0.34</v>
      </c>
      <c r="I529" s="11">
        <v>0.14000000000000001</v>
      </c>
      <c r="J529" s="11">
        <v>0.19</v>
      </c>
    </row>
    <row r="530" spans="1:10" x14ac:dyDescent="0.25">
      <c r="A530" s="75">
        <v>44439</v>
      </c>
      <c r="B530" s="9">
        <v>3.7</v>
      </c>
      <c r="C530" s="9">
        <v>3.9</v>
      </c>
      <c r="D530" s="9">
        <v>4.8</v>
      </c>
      <c r="E530" s="9">
        <v>4.7</v>
      </c>
      <c r="F530" s="9">
        <v>5.5</v>
      </c>
      <c r="G530" s="11">
        <v>0.66</v>
      </c>
      <c r="H530" s="11">
        <v>0.33</v>
      </c>
      <c r="I530" s="11">
        <v>0.14000000000000001</v>
      </c>
      <c r="J530" s="11">
        <v>0.19</v>
      </c>
    </row>
    <row r="531" spans="1:10" x14ac:dyDescent="0.25">
      <c r="A531" s="75"/>
      <c r="B531" s="9"/>
      <c r="C531" s="9"/>
      <c r="D531" s="9"/>
      <c r="E531" s="9"/>
      <c r="F531" s="9"/>
      <c r="G531" s="11"/>
      <c r="H531" s="11"/>
      <c r="I531" s="11"/>
      <c r="J531" s="11"/>
    </row>
    <row r="532" spans="1:10" x14ac:dyDescent="0.25">
      <c r="A532" s="77" t="s">
        <v>834</v>
      </c>
    </row>
  </sheetData>
  <pageMargins left="0.7" right="0.7" top="0.75" bottom="0.75" header="0.3" footer="0.3"/>
  <pageSetup paperSize="9" orientation="portrait" horizontalDpi="90" verticalDpi="9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E612-2363-4091-8394-CFF62111B731}">
  <sheetPr>
    <tabColor theme="5"/>
  </sheetPr>
  <dimension ref="A1:L379"/>
  <sheetViews>
    <sheetView workbookViewId="0"/>
  </sheetViews>
  <sheetFormatPr defaultRowHeight="15" x14ac:dyDescent="0.25"/>
  <cols>
    <col min="1" max="1" width="36.125" customWidth="1"/>
    <col min="2" max="2" width="23" customWidth="1"/>
    <col min="3" max="3" width="24.75" customWidth="1"/>
    <col min="4" max="4" width="26.25" customWidth="1"/>
    <col min="5" max="5" width="13.25" customWidth="1"/>
  </cols>
  <sheetData>
    <row r="1" spans="1:12" ht="20.25" thickBot="1" x14ac:dyDescent="0.3">
      <c r="A1" s="80" t="s">
        <v>346</v>
      </c>
    </row>
    <row r="2" spans="1:12" ht="16.5" thickTop="1" x14ac:dyDescent="0.25">
      <c r="A2" s="40"/>
    </row>
    <row r="3" spans="1:12" ht="46.5" customHeight="1" x14ac:dyDescent="0.25">
      <c r="A3" s="86" t="s">
        <v>835</v>
      </c>
      <c r="B3" s="86" t="s">
        <v>836</v>
      </c>
      <c r="C3" s="86" t="s">
        <v>837</v>
      </c>
      <c r="D3" s="86" t="s">
        <v>838</v>
      </c>
      <c r="E3" s="86" t="s">
        <v>839</v>
      </c>
      <c r="F3" s="107"/>
    </row>
    <row r="4" spans="1:12" x14ac:dyDescent="0.25">
      <c r="A4" t="s">
        <v>840</v>
      </c>
      <c r="B4" t="s">
        <v>841</v>
      </c>
      <c r="C4" s="45">
        <v>8500</v>
      </c>
      <c r="D4" s="45">
        <v>204600</v>
      </c>
      <c r="E4" s="9">
        <v>4.2</v>
      </c>
      <c r="F4" s="9"/>
      <c r="G4" s="9"/>
      <c r="H4" s="9"/>
      <c r="I4" s="9"/>
      <c r="J4" s="9"/>
      <c r="K4" s="9"/>
      <c r="L4" s="9"/>
    </row>
    <row r="5" spans="1:12" x14ac:dyDescent="0.25">
      <c r="A5" t="s">
        <v>842</v>
      </c>
      <c r="B5" t="s">
        <v>843</v>
      </c>
      <c r="C5" s="45">
        <v>1600</v>
      </c>
      <c r="D5" s="45">
        <v>46700</v>
      </c>
      <c r="E5" s="9">
        <v>3.4</v>
      </c>
      <c r="F5" s="9"/>
      <c r="G5" s="9"/>
      <c r="H5" s="9"/>
      <c r="I5" s="9"/>
      <c r="J5" s="9"/>
      <c r="K5" s="9"/>
      <c r="L5" s="9"/>
    </row>
    <row r="6" spans="1:12" x14ac:dyDescent="0.25">
      <c r="A6" t="s">
        <v>844</v>
      </c>
      <c r="B6" t="s">
        <v>845</v>
      </c>
      <c r="C6" s="45">
        <v>1400</v>
      </c>
      <c r="D6" s="45">
        <v>35800</v>
      </c>
      <c r="E6" s="9">
        <v>3.9</v>
      </c>
      <c r="F6" s="9"/>
      <c r="G6" s="9"/>
      <c r="H6" s="9"/>
      <c r="I6" s="9"/>
      <c r="J6" s="9"/>
      <c r="K6" s="9"/>
      <c r="L6" s="9"/>
    </row>
    <row r="7" spans="1:12" x14ac:dyDescent="0.25">
      <c r="A7" t="s">
        <v>846</v>
      </c>
      <c r="B7" t="s">
        <v>847</v>
      </c>
      <c r="C7" s="45">
        <v>2100</v>
      </c>
      <c r="D7" s="45">
        <v>54800</v>
      </c>
      <c r="E7" s="9">
        <v>3.8</v>
      </c>
      <c r="F7" s="9"/>
      <c r="G7" s="9"/>
      <c r="H7" s="9"/>
      <c r="I7" s="9"/>
      <c r="J7" s="9"/>
      <c r="K7" s="9"/>
      <c r="L7" s="9"/>
    </row>
    <row r="8" spans="1:12" x14ac:dyDescent="0.25">
      <c r="A8" t="s">
        <v>848</v>
      </c>
      <c r="B8" t="s">
        <v>849</v>
      </c>
      <c r="C8" s="45">
        <v>4700</v>
      </c>
      <c r="D8" s="45">
        <v>126900</v>
      </c>
      <c r="E8" s="9">
        <v>3.7</v>
      </c>
      <c r="F8" s="9"/>
      <c r="G8" s="9"/>
      <c r="H8" s="9"/>
      <c r="I8" s="9"/>
      <c r="J8" s="9"/>
      <c r="K8" s="9"/>
      <c r="L8" s="9"/>
    </row>
    <row r="9" spans="1:12" x14ac:dyDescent="0.25">
      <c r="A9" t="s">
        <v>850</v>
      </c>
      <c r="B9" t="s">
        <v>851</v>
      </c>
      <c r="C9" s="45">
        <v>1700</v>
      </c>
      <c r="D9" s="45">
        <v>53000</v>
      </c>
      <c r="E9" s="9">
        <v>3.2</v>
      </c>
      <c r="F9" s="9"/>
      <c r="G9" s="9"/>
      <c r="H9" s="9"/>
      <c r="I9" s="9"/>
      <c r="J9" s="9"/>
      <c r="K9" s="9"/>
      <c r="L9" s="9"/>
    </row>
    <row r="10" spans="1:12" x14ac:dyDescent="0.25">
      <c r="A10" t="s">
        <v>852</v>
      </c>
      <c r="B10" t="s">
        <v>853</v>
      </c>
      <c r="C10" s="45">
        <v>2800</v>
      </c>
      <c r="D10" s="45">
        <v>81300</v>
      </c>
      <c r="E10" s="9">
        <v>3.4</v>
      </c>
      <c r="F10" s="9"/>
      <c r="G10" s="9"/>
      <c r="H10" s="9"/>
      <c r="I10" s="9"/>
      <c r="J10" s="9"/>
      <c r="K10" s="9"/>
      <c r="L10" s="9"/>
    </row>
    <row r="11" spans="1:12" x14ac:dyDescent="0.25">
      <c r="A11" t="s">
        <v>854</v>
      </c>
      <c r="B11" t="s">
        <v>855</v>
      </c>
      <c r="C11" s="45">
        <v>3400</v>
      </c>
      <c r="D11" s="45">
        <v>82200</v>
      </c>
      <c r="E11" s="9">
        <v>4.0999999999999996</v>
      </c>
      <c r="F11" s="9"/>
      <c r="G11" s="9"/>
      <c r="H11" s="9"/>
      <c r="I11" s="9"/>
      <c r="J11" s="9"/>
      <c r="K11" s="9"/>
      <c r="L11" s="9"/>
    </row>
    <row r="12" spans="1:12" x14ac:dyDescent="0.25">
      <c r="A12" t="s">
        <v>856</v>
      </c>
      <c r="B12" t="s">
        <v>857</v>
      </c>
      <c r="C12" s="45">
        <v>4700</v>
      </c>
      <c r="D12" s="45">
        <v>113200</v>
      </c>
      <c r="E12" s="9">
        <v>4.2</v>
      </c>
      <c r="F12" s="9"/>
      <c r="G12" s="9"/>
      <c r="H12" s="9"/>
      <c r="I12" s="9"/>
      <c r="J12" s="9"/>
      <c r="K12" s="9"/>
      <c r="L12" s="9"/>
    </row>
    <row r="13" spans="1:12" x14ac:dyDescent="0.25">
      <c r="A13" t="s">
        <v>858</v>
      </c>
      <c r="B13" t="s">
        <v>859</v>
      </c>
      <c r="C13" s="45">
        <v>3100</v>
      </c>
      <c r="D13" s="45">
        <v>90300</v>
      </c>
      <c r="E13" s="9">
        <v>3.4</v>
      </c>
      <c r="F13" s="9"/>
      <c r="G13" s="9"/>
      <c r="H13" s="9"/>
      <c r="I13" s="9"/>
      <c r="J13" s="9"/>
      <c r="K13" s="9"/>
      <c r="L13" s="9"/>
    </row>
    <row r="14" spans="1:12" x14ac:dyDescent="0.25">
      <c r="A14" t="s">
        <v>860</v>
      </c>
      <c r="B14" t="s">
        <v>861</v>
      </c>
      <c r="C14" s="45">
        <v>2700</v>
      </c>
      <c r="D14" s="45">
        <v>59400</v>
      </c>
      <c r="E14" s="9">
        <v>4.5</v>
      </c>
      <c r="F14" s="9"/>
      <c r="G14" s="9"/>
      <c r="H14" s="9"/>
      <c r="I14" s="9"/>
      <c r="J14" s="9"/>
      <c r="K14" s="9"/>
      <c r="L14" s="9"/>
    </row>
    <row r="15" spans="1:12" x14ac:dyDescent="0.25">
      <c r="A15" t="s">
        <v>477</v>
      </c>
      <c r="B15" t="s">
        <v>862</v>
      </c>
      <c r="C15" s="45">
        <v>5600</v>
      </c>
      <c r="D15" s="45">
        <v>110400</v>
      </c>
      <c r="E15" s="9">
        <v>5.0999999999999996</v>
      </c>
      <c r="F15" s="9"/>
      <c r="G15" s="9"/>
      <c r="H15" s="9"/>
      <c r="I15" s="9"/>
      <c r="J15" s="9"/>
      <c r="K15" s="9"/>
      <c r="L15" s="9"/>
    </row>
    <row r="16" spans="1:12" x14ac:dyDescent="0.25">
      <c r="A16" t="s">
        <v>863</v>
      </c>
      <c r="B16" t="s">
        <v>864</v>
      </c>
      <c r="C16" s="45">
        <v>2700</v>
      </c>
      <c r="D16" s="45">
        <v>59800</v>
      </c>
      <c r="E16" s="9">
        <v>4.5</v>
      </c>
      <c r="F16" s="9"/>
      <c r="G16" s="9"/>
      <c r="H16" s="9"/>
      <c r="I16" s="9"/>
      <c r="J16" s="9"/>
      <c r="K16" s="9"/>
      <c r="L16" s="9"/>
    </row>
    <row r="17" spans="1:12" x14ac:dyDescent="0.25">
      <c r="A17" t="s">
        <v>865</v>
      </c>
      <c r="B17" t="s">
        <v>866</v>
      </c>
      <c r="C17" s="45">
        <v>2300</v>
      </c>
      <c r="D17" s="45">
        <v>55100</v>
      </c>
      <c r="E17" s="9">
        <v>4.2</v>
      </c>
      <c r="F17" s="9"/>
      <c r="G17" s="9"/>
      <c r="H17" s="9"/>
      <c r="I17" s="9"/>
      <c r="J17" s="9"/>
      <c r="K17" s="9"/>
      <c r="L17" s="9"/>
    </row>
    <row r="18" spans="1:12" x14ac:dyDescent="0.25">
      <c r="A18" t="s">
        <v>867</v>
      </c>
      <c r="B18" t="s">
        <v>868</v>
      </c>
      <c r="C18" s="45">
        <v>7700</v>
      </c>
      <c r="D18" s="45">
        <v>173700</v>
      </c>
      <c r="E18" s="9">
        <v>4.4000000000000004</v>
      </c>
      <c r="F18" s="9"/>
      <c r="G18" s="9"/>
      <c r="H18" s="9"/>
      <c r="I18" s="9"/>
      <c r="J18" s="9"/>
      <c r="K18" s="9"/>
      <c r="L18" s="9"/>
    </row>
    <row r="19" spans="1:12" x14ac:dyDescent="0.25">
      <c r="A19" t="s">
        <v>869</v>
      </c>
      <c r="B19" t="s">
        <v>870</v>
      </c>
      <c r="C19" s="45">
        <v>6500</v>
      </c>
      <c r="D19" s="45">
        <v>154500</v>
      </c>
      <c r="E19" s="9">
        <v>4.2</v>
      </c>
      <c r="F19" s="9"/>
      <c r="G19" s="9"/>
      <c r="H19" s="9"/>
      <c r="I19" s="9"/>
      <c r="J19" s="9"/>
      <c r="K19" s="9"/>
      <c r="L19" s="9"/>
    </row>
    <row r="20" spans="1:12" x14ac:dyDescent="0.25">
      <c r="A20" t="s">
        <v>871</v>
      </c>
      <c r="B20" t="s">
        <v>872</v>
      </c>
      <c r="C20" s="45">
        <v>1900</v>
      </c>
      <c r="D20" s="45">
        <v>57200</v>
      </c>
      <c r="E20" s="9">
        <v>3.3</v>
      </c>
      <c r="F20" s="9"/>
      <c r="G20" s="9"/>
      <c r="H20" s="9"/>
      <c r="I20" s="9"/>
      <c r="J20" s="9"/>
      <c r="K20" s="9"/>
      <c r="L20" s="9"/>
    </row>
    <row r="21" spans="1:12" x14ac:dyDescent="0.25">
      <c r="A21" t="s">
        <v>873</v>
      </c>
      <c r="B21" t="s">
        <v>874</v>
      </c>
      <c r="C21" s="45">
        <v>3800</v>
      </c>
      <c r="D21" s="45">
        <v>98000</v>
      </c>
      <c r="E21" s="9">
        <v>3.9</v>
      </c>
      <c r="F21" s="9"/>
      <c r="G21" s="9"/>
      <c r="H21" s="9"/>
      <c r="I21" s="9"/>
      <c r="J21" s="9"/>
      <c r="K21" s="9"/>
      <c r="L21" s="9"/>
    </row>
    <row r="22" spans="1:12" x14ac:dyDescent="0.25">
      <c r="A22" t="s">
        <v>875</v>
      </c>
      <c r="B22" t="s">
        <v>876</v>
      </c>
      <c r="C22" s="45">
        <v>1300</v>
      </c>
      <c r="D22" s="45">
        <v>40600</v>
      </c>
      <c r="E22" s="9">
        <v>3.2</v>
      </c>
      <c r="F22" s="9"/>
      <c r="G22" s="9"/>
      <c r="H22" s="9"/>
      <c r="I22" s="9"/>
      <c r="J22" s="9"/>
      <c r="K22" s="9"/>
      <c r="L22" s="9"/>
    </row>
    <row r="23" spans="1:12" x14ac:dyDescent="0.25">
      <c r="A23" t="s">
        <v>877</v>
      </c>
      <c r="B23" t="s">
        <v>878</v>
      </c>
      <c r="C23" s="45">
        <v>700</v>
      </c>
      <c r="D23" s="45">
        <v>30100</v>
      </c>
      <c r="E23" s="9">
        <v>2.2999999999999998</v>
      </c>
      <c r="F23" s="9"/>
      <c r="G23" s="9"/>
      <c r="H23" s="9"/>
      <c r="I23" s="9"/>
      <c r="J23" s="9"/>
      <c r="K23" s="9"/>
      <c r="L23" s="9"/>
    </row>
    <row r="24" spans="1:12" x14ac:dyDescent="0.25">
      <c r="A24" t="s">
        <v>879</v>
      </c>
      <c r="B24" t="s">
        <v>880</v>
      </c>
      <c r="C24" s="45">
        <v>1700</v>
      </c>
      <c r="D24" s="45">
        <v>49100</v>
      </c>
      <c r="E24" s="9">
        <v>3.5</v>
      </c>
      <c r="F24" s="9"/>
      <c r="G24" s="9"/>
      <c r="H24" s="9"/>
      <c r="I24" s="9"/>
      <c r="J24" s="9"/>
      <c r="K24" s="9"/>
      <c r="L24" s="9"/>
    </row>
    <row r="25" spans="1:12" x14ac:dyDescent="0.25">
      <c r="A25" t="s">
        <v>881</v>
      </c>
      <c r="B25" t="s">
        <v>882</v>
      </c>
      <c r="C25" s="45">
        <v>700</v>
      </c>
      <c r="D25" s="45">
        <v>29300</v>
      </c>
      <c r="E25" s="9">
        <v>2.4</v>
      </c>
      <c r="F25" s="9"/>
      <c r="G25" s="9"/>
      <c r="H25" s="9"/>
      <c r="I25" s="9"/>
      <c r="J25" s="9"/>
      <c r="K25" s="9"/>
      <c r="L25" s="9"/>
    </row>
    <row r="26" spans="1:12" x14ac:dyDescent="0.25">
      <c r="A26" t="s">
        <v>883</v>
      </c>
      <c r="B26" t="s">
        <v>884</v>
      </c>
      <c r="C26" s="45">
        <v>800</v>
      </c>
      <c r="D26" s="45">
        <v>22200</v>
      </c>
      <c r="E26" s="9">
        <v>3.6</v>
      </c>
      <c r="F26" s="9"/>
      <c r="G26" s="9"/>
      <c r="H26" s="9"/>
      <c r="I26" s="9"/>
      <c r="J26" s="9"/>
      <c r="K26" s="9"/>
      <c r="L26" s="9"/>
    </row>
    <row r="27" spans="1:12" x14ac:dyDescent="0.25">
      <c r="A27" t="s">
        <v>885</v>
      </c>
      <c r="B27" t="s">
        <v>886</v>
      </c>
      <c r="C27" s="45">
        <v>1900</v>
      </c>
      <c r="D27" s="45">
        <v>43700</v>
      </c>
      <c r="E27" s="9">
        <v>4.3</v>
      </c>
      <c r="F27" s="9"/>
      <c r="G27" s="9"/>
      <c r="H27" s="9"/>
      <c r="I27" s="9"/>
      <c r="J27" s="9"/>
      <c r="K27" s="9"/>
      <c r="L27" s="9"/>
    </row>
    <row r="28" spans="1:12" x14ac:dyDescent="0.25">
      <c r="A28" t="s">
        <v>887</v>
      </c>
      <c r="B28" t="s">
        <v>888</v>
      </c>
      <c r="C28" s="45">
        <v>5800</v>
      </c>
      <c r="D28" s="45">
        <v>117800</v>
      </c>
      <c r="E28" s="9">
        <v>4.9000000000000004</v>
      </c>
      <c r="F28" s="9"/>
      <c r="G28" s="9"/>
      <c r="H28" s="9"/>
      <c r="I28" s="9"/>
      <c r="J28" s="9"/>
      <c r="K28" s="9"/>
      <c r="L28" s="9"/>
    </row>
    <row r="29" spans="1:12" x14ac:dyDescent="0.25">
      <c r="A29" t="s">
        <v>889</v>
      </c>
      <c r="B29" t="s">
        <v>890</v>
      </c>
      <c r="C29" s="45">
        <v>4000</v>
      </c>
      <c r="D29" s="45">
        <v>82500</v>
      </c>
      <c r="E29" s="9">
        <v>4.8</v>
      </c>
      <c r="F29" s="9"/>
      <c r="G29" s="9"/>
      <c r="H29" s="9"/>
      <c r="I29" s="9"/>
      <c r="J29" s="9"/>
      <c r="K29" s="9"/>
      <c r="L29" s="9"/>
    </row>
    <row r="30" spans="1:12" x14ac:dyDescent="0.25">
      <c r="A30" t="s">
        <v>428</v>
      </c>
      <c r="B30" t="s">
        <v>891</v>
      </c>
      <c r="C30" s="45">
        <v>12600</v>
      </c>
      <c r="D30" s="45">
        <v>219500</v>
      </c>
      <c r="E30" s="9">
        <v>5.7</v>
      </c>
      <c r="F30" s="9"/>
      <c r="G30" s="9"/>
      <c r="H30" s="9"/>
      <c r="I30" s="9"/>
      <c r="J30" s="9"/>
      <c r="K30" s="9"/>
      <c r="L30" s="9"/>
    </row>
    <row r="31" spans="1:12" x14ac:dyDescent="0.25">
      <c r="A31" t="s">
        <v>892</v>
      </c>
      <c r="B31" t="s">
        <v>893</v>
      </c>
      <c r="C31" s="45">
        <v>4400</v>
      </c>
      <c r="D31" s="45">
        <v>92400</v>
      </c>
      <c r="E31" s="9">
        <v>4.8</v>
      </c>
      <c r="F31" s="9"/>
      <c r="G31" s="9"/>
      <c r="H31" s="9"/>
      <c r="I31" s="9"/>
      <c r="J31" s="9"/>
      <c r="K31" s="9"/>
      <c r="L31" s="9"/>
    </row>
    <row r="32" spans="1:12" x14ac:dyDescent="0.25">
      <c r="A32" t="s">
        <v>894</v>
      </c>
      <c r="B32" t="s">
        <v>895</v>
      </c>
      <c r="C32" s="45">
        <v>4100</v>
      </c>
      <c r="D32" s="45">
        <v>88800</v>
      </c>
      <c r="E32" s="9">
        <v>4.5999999999999996</v>
      </c>
      <c r="F32" s="9"/>
      <c r="G32" s="9"/>
      <c r="H32" s="9"/>
      <c r="I32" s="9"/>
      <c r="J32" s="9"/>
      <c r="K32" s="9"/>
      <c r="L32" s="9"/>
    </row>
    <row r="33" spans="1:12" x14ac:dyDescent="0.25">
      <c r="A33" t="s">
        <v>896</v>
      </c>
      <c r="B33" t="s">
        <v>897</v>
      </c>
      <c r="C33" s="45">
        <v>5600</v>
      </c>
      <c r="D33" s="45">
        <v>116800</v>
      </c>
      <c r="E33" s="9">
        <v>4.8</v>
      </c>
      <c r="F33" s="9"/>
      <c r="G33" s="9"/>
      <c r="H33" s="9"/>
      <c r="I33" s="9"/>
      <c r="J33" s="9"/>
      <c r="K33" s="9"/>
      <c r="L33" s="9"/>
    </row>
    <row r="34" spans="1:12" x14ac:dyDescent="0.25">
      <c r="A34" t="s">
        <v>898</v>
      </c>
      <c r="B34" t="s">
        <v>899</v>
      </c>
      <c r="C34" s="45">
        <v>6400</v>
      </c>
      <c r="D34" s="45">
        <v>130200</v>
      </c>
      <c r="E34" s="9">
        <v>4.9000000000000004</v>
      </c>
      <c r="F34" s="9"/>
      <c r="G34" s="9"/>
      <c r="H34" s="9"/>
      <c r="I34" s="9"/>
      <c r="J34" s="9"/>
      <c r="K34" s="9"/>
      <c r="L34" s="9"/>
    </row>
    <row r="35" spans="1:12" x14ac:dyDescent="0.25">
      <c r="A35" t="s">
        <v>900</v>
      </c>
      <c r="B35" t="s">
        <v>901</v>
      </c>
      <c r="C35" s="45">
        <v>4300</v>
      </c>
      <c r="D35" s="45">
        <v>99800</v>
      </c>
      <c r="E35" s="9">
        <v>4.3</v>
      </c>
      <c r="F35" s="9"/>
      <c r="G35" s="9"/>
      <c r="H35" s="9"/>
      <c r="I35" s="9"/>
      <c r="J35" s="9"/>
      <c r="K35" s="9"/>
      <c r="L35" s="9"/>
    </row>
    <row r="36" spans="1:12" x14ac:dyDescent="0.25">
      <c r="A36" t="s">
        <v>902</v>
      </c>
      <c r="B36" t="s">
        <v>903</v>
      </c>
      <c r="C36" s="45">
        <v>5300</v>
      </c>
      <c r="D36" s="45">
        <v>104800</v>
      </c>
      <c r="E36" s="9">
        <v>5.0999999999999996</v>
      </c>
      <c r="F36" s="9"/>
      <c r="G36" s="9"/>
      <c r="H36" s="9"/>
      <c r="I36" s="9"/>
      <c r="J36" s="9"/>
      <c r="K36" s="9"/>
      <c r="L36" s="9"/>
    </row>
    <row r="37" spans="1:12" x14ac:dyDescent="0.25">
      <c r="A37" t="s">
        <v>904</v>
      </c>
      <c r="B37" t="s">
        <v>905</v>
      </c>
      <c r="C37" s="45">
        <v>4900</v>
      </c>
      <c r="D37" s="45">
        <v>140600</v>
      </c>
      <c r="E37" s="9">
        <v>3.5</v>
      </c>
      <c r="F37" s="9"/>
      <c r="G37" s="9"/>
      <c r="H37" s="9"/>
      <c r="I37" s="9"/>
      <c r="J37" s="9"/>
      <c r="K37" s="9"/>
      <c r="L37" s="9"/>
    </row>
    <row r="38" spans="1:12" x14ac:dyDescent="0.25">
      <c r="A38" t="s">
        <v>906</v>
      </c>
      <c r="B38" t="s">
        <v>907</v>
      </c>
      <c r="C38" s="45">
        <v>1400</v>
      </c>
      <c r="D38" s="45">
        <v>37000</v>
      </c>
      <c r="E38" s="9">
        <v>3.8</v>
      </c>
      <c r="F38" s="9"/>
      <c r="G38" s="9"/>
      <c r="H38" s="9"/>
      <c r="I38" s="9"/>
      <c r="J38" s="9"/>
      <c r="K38" s="9"/>
      <c r="L38" s="9"/>
    </row>
    <row r="39" spans="1:12" x14ac:dyDescent="0.25">
      <c r="A39" t="s">
        <v>908</v>
      </c>
      <c r="B39" t="s">
        <v>909</v>
      </c>
      <c r="C39" s="45">
        <v>2100</v>
      </c>
      <c r="D39" s="45">
        <v>52100</v>
      </c>
      <c r="E39" s="9">
        <v>4</v>
      </c>
      <c r="F39" s="9"/>
      <c r="G39" s="9"/>
      <c r="H39" s="9"/>
      <c r="I39" s="9"/>
      <c r="J39" s="9"/>
      <c r="K39" s="9"/>
      <c r="L39" s="9"/>
    </row>
    <row r="40" spans="1:12" x14ac:dyDescent="0.25">
      <c r="A40" t="s">
        <v>910</v>
      </c>
      <c r="B40" t="s">
        <v>911</v>
      </c>
      <c r="C40" s="45">
        <v>1400</v>
      </c>
      <c r="D40" s="45">
        <v>31700</v>
      </c>
      <c r="E40" s="9">
        <v>4.4000000000000004</v>
      </c>
      <c r="F40" s="9"/>
      <c r="G40" s="9"/>
      <c r="H40" s="9"/>
      <c r="I40" s="9"/>
      <c r="J40" s="9"/>
      <c r="K40" s="9"/>
      <c r="L40" s="9"/>
    </row>
    <row r="41" spans="1:12" x14ac:dyDescent="0.25">
      <c r="A41" t="s">
        <v>912</v>
      </c>
      <c r="B41" t="s">
        <v>913</v>
      </c>
      <c r="C41" s="45">
        <v>1400</v>
      </c>
      <c r="D41" s="45">
        <v>33100</v>
      </c>
      <c r="E41" s="9">
        <v>4.2</v>
      </c>
      <c r="F41" s="9"/>
      <c r="G41" s="9"/>
      <c r="H41" s="9"/>
      <c r="I41" s="9"/>
      <c r="J41" s="9"/>
      <c r="K41" s="9"/>
      <c r="L41" s="9"/>
    </row>
    <row r="42" spans="1:12" x14ac:dyDescent="0.25">
      <c r="A42" t="s">
        <v>914</v>
      </c>
      <c r="B42" t="s">
        <v>915</v>
      </c>
      <c r="C42" s="45">
        <v>1600</v>
      </c>
      <c r="D42" s="45">
        <v>57100</v>
      </c>
      <c r="E42" s="9">
        <v>2.8</v>
      </c>
      <c r="F42" s="9"/>
      <c r="G42" s="9"/>
      <c r="H42" s="9"/>
      <c r="I42" s="9"/>
      <c r="J42" s="9"/>
      <c r="K42" s="9"/>
      <c r="L42" s="9"/>
    </row>
    <row r="43" spans="1:12" x14ac:dyDescent="0.25">
      <c r="A43" t="s">
        <v>916</v>
      </c>
      <c r="B43" t="s">
        <v>917</v>
      </c>
      <c r="C43" s="45">
        <v>1800</v>
      </c>
      <c r="D43" s="45">
        <v>35900</v>
      </c>
      <c r="E43" s="9">
        <v>5</v>
      </c>
      <c r="F43" s="9"/>
      <c r="G43" s="9"/>
      <c r="H43" s="9"/>
      <c r="I43" s="9"/>
      <c r="J43" s="9"/>
      <c r="K43" s="9"/>
      <c r="L43" s="9"/>
    </row>
    <row r="44" spans="1:12" x14ac:dyDescent="0.25">
      <c r="A44" t="s">
        <v>918</v>
      </c>
      <c r="B44" t="s">
        <v>919</v>
      </c>
      <c r="C44" s="45">
        <v>2600</v>
      </c>
      <c r="D44" s="45">
        <v>62900</v>
      </c>
      <c r="E44" s="9">
        <v>4.0999999999999996</v>
      </c>
      <c r="F44" s="9"/>
      <c r="G44" s="9"/>
      <c r="H44" s="9"/>
      <c r="I44" s="9"/>
      <c r="J44" s="9"/>
      <c r="K44" s="9"/>
      <c r="L44" s="9"/>
    </row>
    <row r="45" spans="1:12" x14ac:dyDescent="0.25">
      <c r="A45" t="s">
        <v>920</v>
      </c>
      <c r="B45" t="s">
        <v>921</v>
      </c>
      <c r="C45" s="45">
        <v>1400</v>
      </c>
      <c r="D45" s="45">
        <v>27100</v>
      </c>
      <c r="E45" s="9">
        <v>5.2</v>
      </c>
      <c r="F45" s="9"/>
      <c r="G45" s="9"/>
      <c r="H45" s="9"/>
      <c r="I45" s="9"/>
      <c r="J45" s="9"/>
      <c r="K45" s="9"/>
      <c r="L45" s="9"/>
    </row>
    <row r="46" spans="1:12" x14ac:dyDescent="0.25">
      <c r="A46" t="s">
        <v>922</v>
      </c>
      <c r="B46" t="s">
        <v>923</v>
      </c>
      <c r="C46" s="45">
        <v>1300</v>
      </c>
      <c r="D46" s="45">
        <v>29800</v>
      </c>
      <c r="E46" s="9">
        <v>4.4000000000000004</v>
      </c>
      <c r="F46" s="9"/>
      <c r="G46" s="9"/>
      <c r="H46" s="9"/>
      <c r="I46" s="9"/>
      <c r="J46" s="9"/>
      <c r="K46" s="9"/>
      <c r="L46" s="9"/>
    </row>
    <row r="47" spans="1:12" x14ac:dyDescent="0.25">
      <c r="A47" t="s">
        <v>924</v>
      </c>
      <c r="B47" t="s">
        <v>925</v>
      </c>
      <c r="C47" s="45">
        <v>1700</v>
      </c>
      <c r="D47" s="45">
        <v>50300</v>
      </c>
      <c r="E47" s="9">
        <v>3.4</v>
      </c>
      <c r="F47" s="9"/>
      <c r="G47" s="9"/>
      <c r="H47" s="9"/>
      <c r="I47" s="9"/>
      <c r="J47" s="9"/>
      <c r="K47" s="9"/>
      <c r="L47" s="9"/>
    </row>
    <row r="48" spans="1:12" x14ac:dyDescent="0.25">
      <c r="A48" t="s">
        <v>926</v>
      </c>
      <c r="B48" t="s">
        <v>927</v>
      </c>
      <c r="C48" s="45">
        <v>2100</v>
      </c>
      <c r="D48" s="45">
        <v>48600</v>
      </c>
      <c r="E48" s="9">
        <v>4.3</v>
      </c>
      <c r="F48" s="9"/>
      <c r="G48" s="9"/>
      <c r="H48" s="9"/>
      <c r="I48" s="9"/>
      <c r="J48" s="9"/>
      <c r="K48" s="9"/>
      <c r="L48" s="9"/>
    </row>
    <row r="49" spans="1:12" x14ac:dyDescent="0.25">
      <c r="A49" t="s">
        <v>928</v>
      </c>
      <c r="B49" t="s">
        <v>929</v>
      </c>
      <c r="C49" s="45">
        <v>1900</v>
      </c>
      <c r="D49" s="45">
        <v>42600</v>
      </c>
      <c r="E49" s="9">
        <v>4.5</v>
      </c>
      <c r="F49" s="9"/>
      <c r="G49" s="9"/>
      <c r="H49" s="9"/>
      <c r="I49" s="9"/>
      <c r="J49" s="9"/>
      <c r="K49" s="9"/>
      <c r="L49" s="9"/>
    </row>
    <row r="50" spans="1:12" x14ac:dyDescent="0.25">
      <c r="A50" t="s">
        <v>930</v>
      </c>
      <c r="B50" t="s">
        <v>931</v>
      </c>
      <c r="C50" s="45">
        <v>2300</v>
      </c>
      <c r="D50" s="45">
        <v>67300</v>
      </c>
      <c r="E50" s="9">
        <v>3.4</v>
      </c>
    </row>
    <row r="51" spans="1:12" x14ac:dyDescent="0.25">
      <c r="A51" t="s">
        <v>458</v>
      </c>
      <c r="B51" t="s">
        <v>932</v>
      </c>
      <c r="C51" s="45">
        <v>7900</v>
      </c>
      <c r="D51" s="45">
        <v>192700</v>
      </c>
      <c r="E51" s="9">
        <v>4.0999999999999996</v>
      </c>
    </row>
    <row r="52" spans="1:12" x14ac:dyDescent="0.25">
      <c r="A52" t="s">
        <v>933</v>
      </c>
      <c r="B52" t="s">
        <v>934</v>
      </c>
      <c r="C52" s="45">
        <v>2400</v>
      </c>
      <c r="D52" s="45">
        <v>77300</v>
      </c>
      <c r="E52" s="9">
        <v>3.1</v>
      </c>
    </row>
    <row r="53" spans="1:12" x14ac:dyDescent="0.25">
      <c r="A53" t="s">
        <v>460</v>
      </c>
      <c r="B53" t="s">
        <v>935</v>
      </c>
      <c r="C53" s="45">
        <v>4400</v>
      </c>
      <c r="D53" s="45">
        <v>110800</v>
      </c>
      <c r="E53" s="9">
        <v>4</v>
      </c>
    </row>
    <row r="54" spans="1:12" x14ac:dyDescent="0.25">
      <c r="A54" t="s">
        <v>462</v>
      </c>
      <c r="B54" t="s">
        <v>936</v>
      </c>
      <c r="C54" s="45">
        <v>5300</v>
      </c>
      <c r="D54" s="45">
        <v>132500</v>
      </c>
      <c r="E54" s="9">
        <v>4</v>
      </c>
    </row>
    <row r="55" spans="1:12" x14ac:dyDescent="0.25">
      <c r="A55" t="s">
        <v>937</v>
      </c>
      <c r="B55" t="s">
        <v>938</v>
      </c>
      <c r="C55" s="45">
        <v>4800</v>
      </c>
      <c r="D55" s="45">
        <v>141400</v>
      </c>
      <c r="E55" s="9">
        <v>3.4</v>
      </c>
    </row>
    <row r="56" spans="1:12" x14ac:dyDescent="0.25">
      <c r="A56" t="s">
        <v>939</v>
      </c>
      <c r="B56" t="s">
        <v>940</v>
      </c>
      <c r="C56" s="45">
        <v>3500</v>
      </c>
      <c r="D56" s="45">
        <v>111300</v>
      </c>
      <c r="E56" s="9">
        <v>3.1</v>
      </c>
    </row>
    <row r="57" spans="1:12" x14ac:dyDescent="0.25">
      <c r="A57" t="s">
        <v>941</v>
      </c>
      <c r="B57" t="s">
        <v>942</v>
      </c>
      <c r="C57" s="45">
        <v>2000</v>
      </c>
      <c r="D57" s="45">
        <v>66400</v>
      </c>
      <c r="E57" s="9">
        <v>3</v>
      </c>
    </row>
    <row r="58" spans="1:12" x14ac:dyDescent="0.25">
      <c r="A58" t="s">
        <v>943</v>
      </c>
      <c r="B58" t="s">
        <v>944</v>
      </c>
      <c r="C58" s="45">
        <v>2500</v>
      </c>
      <c r="D58" s="45">
        <v>71100</v>
      </c>
      <c r="E58" s="9">
        <v>3.5</v>
      </c>
    </row>
    <row r="59" spans="1:12" x14ac:dyDescent="0.25">
      <c r="A59" t="s">
        <v>945</v>
      </c>
      <c r="B59" t="s">
        <v>946</v>
      </c>
      <c r="C59" s="45">
        <v>3100</v>
      </c>
      <c r="D59" s="45">
        <v>88200</v>
      </c>
      <c r="E59" s="9">
        <v>3.5</v>
      </c>
    </row>
    <row r="60" spans="1:12" x14ac:dyDescent="0.25">
      <c r="A60" t="s">
        <v>947</v>
      </c>
      <c r="B60" t="s">
        <v>948</v>
      </c>
      <c r="C60" s="45">
        <v>1000</v>
      </c>
      <c r="D60" s="45">
        <v>23300</v>
      </c>
      <c r="E60" s="9">
        <v>4.3</v>
      </c>
    </row>
    <row r="61" spans="1:12" x14ac:dyDescent="0.25">
      <c r="A61" t="s">
        <v>949</v>
      </c>
      <c r="B61" t="s">
        <v>950</v>
      </c>
      <c r="C61" s="45">
        <v>1300</v>
      </c>
      <c r="D61" s="45">
        <v>37200</v>
      </c>
      <c r="E61" s="9">
        <v>3.5</v>
      </c>
    </row>
    <row r="62" spans="1:12" x14ac:dyDescent="0.25">
      <c r="A62" t="s">
        <v>951</v>
      </c>
      <c r="B62" t="s">
        <v>952</v>
      </c>
      <c r="C62" s="45">
        <v>3000</v>
      </c>
      <c r="D62" s="45">
        <v>72200</v>
      </c>
      <c r="E62" s="9">
        <v>4.2</v>
      </c>
    </row>
    <row r="63" spans="1:12" x14ac:dyDescent="0.25">
      <c r="A63" t="s">
        <v>953</v>
      </c>
      <c r="B63" t="s">
        <v>954</v>
      </c>
      <c r="C63" s="45">
        <v>600</v>
      </c>
      <c r="D63" s="45">
        <v>22800</v>
      </c>
      <c r="E63" s="9">
        <v>2.6</v>
      </c>
    </row>
    <row r="64" spans="1:12" x14ac:dyDescent="0.25">
      <c r="A64" t="s">
        <v>955</v>
      </c>
      <c r="B64" t="s">
        <v>956</v>
      </c>
      <c r="C64" s="45">
        <v>800</v>
      </c>
      <c r="D64" s="45">
        <v>21500</v>
      </c>
      <c r="E64" s="9">
        <v>3.7</v>
      </c>
    </row>
    <row r="65" spans="1:5" x14ac:dyDescent="0.25">
      <c r="A65" t="s">
        <v>957</v>
      </c>
      <c r="B65" t="s">
        <v>958</v>
      </c>
      <c r="C65" s="45">
        <v>1700</v>
      </c>
      <c r="D65" s="45">
        <v>41300</v>
      </c>
      <c r="E65" s="9">
        <v>4.0999999999999996</v>
      </c>
    </row>
    <row r="66" spans="1:5" x14ac:dyDescent="0.25">
      <c r="A66" t="s">
        <v>959</v>
      </c>
      <c r="B66" t="s">
        <v>960</v>
      </c>
      <c r="C66" s="45">
        <v>1500</v>
      </c>
      <c r="D66" s="45">
        <v>41700</v>
      </c>
      <c r="E66" s="9">
        <v>3.6</v>
      </c>
    </row>
    <row r="67" spans="1:5" x14ac:dyDescent="0.25">
      <c r="A67" t="s">
        <v>961</v>
      </c>
      <c r="B67" t="s">
        <v>962</v>
      </c>
      <c r="C67" s="45">
        <v>3800</v>
      </c>
      <c r="D67" s="45">
        <v>103500</v>
      </c>
      <c r="E67" s="9">
        <v>3.7</v>
      </c>
    </row>
    <row r="68" spans="1:5" x14ac:dyDescent="0.25">
      <c r="A68" t="s">
        <v>963</v>
      </c>
      <c r="B68" t="s">
        <v>964</v>
      </c>
      <c r="C68" s="45">
        <v>4700</v>
      </c>
      <c r="D68" s="45">
        <v>129000</v>
      </c>
      <c r="E68" s="9">
        <v>3.6</v>
      </c>
    </row>
    <row r="69" spans="1:5" x14ac:dyDescent="0.25">
      <c r="A69" t="s">
        <v>965</v>
      </c>
      <c r="B69" t="s">
        <v>966</v>
      </c>
      <c r="C69" s="45">
        <v>4700</v>
      </c>
      <c r="D69" s="45">
        <v>109500</v>
      </c>
      <c r="E69" s="9">
        <v>4.3</v>
      </c>
    </row>
    <row r="70" spans="1:5" x14ac:dyDescent="0.25">
      <c r="A70" t="s">
        <v>492</v>
      </c>
      <c r="B70" t="s">
        <v>967</v>
      </c>
      <c r="C70" s="45">
        <v>9300</v>
      </c>
      <c r="D70" s="45">
        <v>224900</v>
      </c>
      <c r="E70" s="9">
        <v>4.0999999999999996</v>
      </c>
    </row>
    <row r="71" spans="1:5" x14ac:dyDescent="0.25">
      <c r="A71" t="s">
        <v>494</v>
      </c>
      <c r="B71" t="s">
        <v>968</v>
      </c>
      <c r="C71" s="45">
        <v>9900</v>
      </c>
      <c r="D71" s="45">
        <v>201100</v>
      </c>
      <c r="E71" s="9">
        <v>4.9000000000000004</v>
      </c>
    </row>
    <row r="72" spans="1:5" x14ac:dyDescent="0.25">
      <c r="A72" t="s">
        <v>969</v>
      </c>
      <c r="B72" t="s">
        <v>970</v>
      </c>
      <c r="C72" s="45">
        <v>3800</v>
      </c>
      <c r="D72" s="45">
        <v>85600</v>
      </c>
      <c r="E72" s="9">
        <v>4.4000000000000004</v>
      </c>
    </row>
    <row r="73" spans="1:5" x14ac:dyDescent="0.25">
      <c r="A73" t="s">
        <v>971</v>
      </c>
      <c r="B73" t="s">
        <v>972</v>
      </c>
      <c r="C73" s="45">
        <v>8100</v>
      </c>
      <c r="D73" s="45">
        <v>174100</v>
      </c>
      <c r="E73" s="9">
        <v>4.7</v>
      </c>
    </row>
    <row r="74" spans="1:5" x14ac:dyDescent="0.25">
      <c r="A74" t="s">
        <v>496</v>
      </c>
      <c r="B74" t="s">
        <v>973</v>
      </c>
      <c r="C74" s="45">
        <v>13400</v>
      </c>
      <c r="D74" s="45">
        <v>344700</v>
      </c>
      <c r="E74" s="9">
        <v>3.9</v>
      </c>
    </row>
    <row r="75" spans="1:5" x14ac:dyDescent="0.25">
      <c r="A75" t="s">
        <v>500</v>
      </c>
      <c r="B75" t="s">
        <v>974</v>
      </c>
      <c r="C75" s="45">
        <v>5100</v>
      </c>
      <c r="D75" s="45">
        <v>154300</v>
      </c>
      <c r="E75" s="9">
        <v>3.3</v>
      </c>
    </row>
    <row r="76" spans="1:5" x14ac:dyDescent="0.25">
      <c r="A76" t="s">
        <v>975</v>
      </c>
      <c r="B76" t="s">
        <v>976</v>
      </c>
      <c r="C76" s="45">
        <v>4300</v>
      </c>
      <c r="D76" s="45">
        <v>109400</v>
      </c>
      <c r="E76" s="9">
        <v>3.9</v>
      </c>
    </row>
    <row r="77" spans="1:5" x14ac:dyDescent="0.25">
      <c r="A77" t="s">
        <v>977</v>
      </c>
      <c r="B77" t="s">
        <v>978</v>
      </c>
      <c r="C77" s="45">
        <v>9300</v>
      </c>
      <c r="D77" s="45">
        <v>148100</v>
      </c>
      <c r="E77" s="9">
        <v>6.3</v>
      </c>
    </row>
    <row r="78" spans="1:5" x14ac:dyDescent="0.25">
      <c r="A78" t="s">
        <v>979</v>
      </c>
      <c r="B78" t="s">
        <v>980</v>
      </c>
      <c r="C78" s="45">
        <v>4900</v>
      </c>
      <c r="D78" s="45">
        <v>122000</v>
      </c>
      <c r="E78" s="9">
        <v>4</v>
      </c>
    </row>
    <row r="79" spans="1:5" x14ac:dyDescent="0.25">
      <c r="A79" t="s">
        <v>981</v>
      </c>
      <c r="B79" t="s">
        <v>982</v>
      </c>
      <c r="C79" s="45">
        <v>700</v>
      </c>
      <c r="D79" s="45">
        <v>15400</v>
      </c>
      <c r="E79" s="9">
        <v>4.5</v>
      </c>
    </row>
    <row r="80" spans="1:5" x14ac:dyDescent="0.25">
      <c r="A80" t="s">
        <v>983</v>
      </c>
      <c r="B80" t="s">
        <v>984</v>
      </c>
      <c r="C80" s="45">
        <v>6100</v>
      </c>
      <c r="D80" s="45">
        <v>165300</v>
      </c>
      <c r="E80" s="9">
        <v>3.7</v>
      </c>
    </row>
    <row r="81" spans="1:5" x14ac:dyDescent="0.25">
      <c r="A81" t="s">
        <v>985</v>
      </c>
      <c r="B81" t="s">
        <v>986</v>
      </c>
      <c r="C81" s="45">
        <v>8400</v>
      </c>
      <c r="D81" s="45">
        <v>197500</v>
      </c>
      <c r="E81" s="9">
        <v>4.3</v>
      </c>
    </row>
    <row r="82" spans="1:5" x14ac:dyDescent="0.25">
      <c r="A82" t="s">
        <v>987</v>
      </c>
      <c r="B82" t="s">
        <v>988</v>
      </c>
      <c r="C82" s="45">
        <v>2000</v>
      </c>
      <c r="D82" s="45">
        <v>54700</v>
      </c>
      <c r="E82" s="9">
        <v>3.7</v>
      </c>
    </row>
    <row r="83" spans="1:5" x14ac:dyDescent="0.25">
      <c r="A83" t="s">
        <v>989</v>
      </c>
      <c r="B83" t="s">
        <v>990</v>
      </c>
      <c r="C83" s="45">
        <v>1200</v>
      </c>
      <c r="D83" s="45">
        <v>35300</v>
      </c>
      <c r="E83" s="9">
        <v>3.4</v>
      </c>
    </row>
    <row r="84" spans="1:5" x14ac:dyDescent="0.25">
      <c r="A84" t="s">
        <v>991</v>
      </c>
      <c r="B84" t="s">
        <v>992</v>
      </c>
      <c r="C84" s="45">
        <v>1500</v>
      </c>
      <c r="D84" s="45">
        <v>44300</v>
      </c>
      <c r="E84" s="9">
        <v>3.4</v>
      </c>
    </row>
    <row r="85" spans="1:5" x14ac:dyDescent="0.25">
      <c r="A85" t="s">
        <v>993</v>
      </c>
      <c r="B85" t="s">
        <v>994</v>
      </c>
      <c r="C85" s="45">
        <v>1200</v>
      </c>
      <c r="D85" s="45">
        <v>28700</v>
      </c>
      <c r="E85" s="9">
        <v>4.2</v>
      </c>
    </row>
    <row r="86" spans="1:5" x14ac:dyDescent="0.25">
      <c r="A86" t="s">
        <v>995</v>
      </c>
      <c r="B86" t="s">
        <v>996</v>
      </c>
      <c r="C86" s="45">
        <v>2100</v>
      </c>
      <c r="D86" s="45">
        <v>50900</v>
      </c>
      <c r="E86" s="9">
        <v>4.0999999999999996</v>
      </c>
    </row>
    <row r="87" spans="1:5" x14ac:dyDescent="0.25">
      <c r="A87" t="s">
        <v>997</v>
      </c>
      <c r="B87" t="s">
        <v>998</v>
      </c>
      <c r="C87" s="45">
        <v>1600</v>
      </c>
      <c r="D87" s="45">
        <v>40300</v>
      </c>
      <c r="E87" s="9">
        <v>4</v>
      </c>
    </row>
    <row r="88" spans="1:5" x14ac:dyDescent="0.25">
      <c r="A88" t="s">
        <v>999</v>
      </c>
      <c r="B88" t="s">
        <v>1000</v>
      </c>
      <c r="C88" s="45">
        <v>1700</v>
      </c>
      <c r="D88" s="45">
        <v>42400</v>
      </c>
      <c r="E88" s="9">
        <v>4</v>
      </c>
    </row>
    <row r="89" spans="1:5" x14ac:dyDescent="0.25">
      <c r="A89" t="s">
        <v>1001</v>
      </c>
      <c r="B89" t="s">
        <v>1002</v>
      </c>
      <c r="C89" s="45">
        <v>2000</v>
      </c>
      <c r="D89" s="45">
        <v>49800</v>
      </c>
      <c r="E89" s="9">
        <v>4</v>
      </c>
    </row>
    <row r="90" spans="1:5" x14ac:dyDescent="0.25">
      <c r="A90" t="s">
        <v>1003</v>
      </c>
      <c r="B90" t="s">
        <v>1004</v>
      </c>
      <c r="C90" s="45">
        <v>2200</v>
      </c>
      <c r="D90" s="45">
        <v>46300</v>
      </c>
      <c r="E90" s="9">
        <v>4.8</v>
      </c>
    </row>
    <row r="91" spans="1:5" x14ac:dyDescent="0.25">
      <c r="A91" t="s">
        <v>1005</v>
      </c>
      <c r="B91" t="s">
        <v>1006</v>
      </c>
      <c r="C91" s="45">
        <v>3500</v>
      </c>
      <c r="D91" s="45">
        <v>77000</v>
      </c>
      <c r="E91" s="9">
        <v>4.5</v>
      </c>
    </row>
    <row r="92" spans="1:5" x14ac:dyDescent="0.25">
      <c r="A92" t="s">
        <v>1007</v>
      </c>
      <c r="B92" t="s">
        <v>1008</v>
      </c>
      <c r="C92" s="45">
        <v>2100</v>
      </c>
      <c r="D92" s="45">
        <v>42000</v>
      </c>
      <c r="E92" s="9">
        <v>5</v>
      </c>
    </row>
    <row r="93" spans="1:5" x14ac:dyDescent="0.25">
      <c r="A93" t="s">
        <v>1009</v>
      </c>
      <c r="B93" t="s">
        <v>1010</v>
      </c>
      <c r="C93" s="45">
        <v>2200</v>
      </c>
      <c r="D93" s="45">
        <v>50600</v>
      </c>
      <c r="E93" s="9">
        <v>4.3</v>
      </c>
    </row>
    <row r="94" spans="1:5" x14ac:dyDescent="0.25">
      <c r="A94" t="s">
        <v>1011</v>
      </c>
      <c r="B94" t="s">
        <v>1012</v>
      </c>
      <c r="C94" s="45">
        <v>1000</v>
      </c>
      <c r="D94" s="45">
        <v>22800</v>
      </c>
      <c r="E94" s="9">
        <v>4.4000000000000004</v>
      </c>
    </row>
    <row r="95" spans="1:5" x14ac:dyDescent="0.25">
      <c r="A95" t="s">
        <v>1013</v>
      </c>
      <c r="B95" t="s">
        <v>1014</v>
      </c>
      <c r="C95" s="45">
        <v>1800</v>
      </c>
      <c r="D95" s="45">
        <v>47100</v>
      </c>
      <c r="E95" s="9">
        <v>3.8</v>
      </c>
    </row>
    <row r="96" spans="1:5" x14ac:dyDescent="0.25">
      <c r="A96" t="s">
        <v>1015</v>
      </c>
      <c r="B96" t="s">
        <v>1016</v>
      </c>
      <c r="C96" s="45">
        <v>1400</v>
      </c>
      <c r="D96" s="45">
        <v>24300</v>
      </c>
      <c r="E96" s="9">
        <v>5.8</v>
      </c>
    </row>
    <row r="97" spans="1:5" x14ac:dyDescent="0.25">
      <c r="A97" t="s">
        <v>1017</v>
      </c>
      <c r="B97" t="s">
        <v>1018</v>
      </c>
      <c r="C97" s="45">
        <v>800</v>
      </c>
      <c r="D97" s="45">
        <v>32900</v>
      </c>
      <c r="E97" s="9">
        <v>2.4</v>
      </c>
    </row>
    <row r="98" spans="1:5" x14ac:dyDescent="0.25">
      <c r="A98" t="s">
        <v>1019</v>
      </c>
      <c r="B98" t="s">
        <v>1020</v>
      </c>
      <c r="C98" s="45">
        <v>1600</v>
      </c>
      <c r="D98" s="45">
        <v>47800</v>
      </c>
      <c r="E98" s="9">
        <v>3.3</v>
      </c>
    </row>
    <row r="99" spans="1:5" x14ac:dyDescent="0.25">
      <c r="A99" t="s">
        <v>1021</v>
      </c>
      <c r="B99" t="s">
        <v>1022</v>
      </c>
      <c r="C99" s="45">
        <v>1300</v>
      </c>
      <c r="D99" s="45">
        <v>42000</v>
      </c>
      <c r="E99" s="9">
        <v>3.1</v>
      </c>
    </row>
    <row r="100" spans="1:5" x14ac:dyDescent="0.25">
      <c r="A100" t="s">
        <v>1023</v>
      </c>
      <c r="B100" t="s">
        <v>1024</v>
      </c>
      <c r="C100" s="45">
        <v>1400</v>
      </c>
      <c r="D100" s="45">
        <v>50100</v>
      </c>
      <c r="E100" s="9">
        <v>2.8</v>
      </c>
    </row>
    <row r="101" spans="1:5" x14ac:dyDescent="0.25">
      <c r="A101" t="s">
        <v>1025</v>
      </c>
      <c r="B101" t="s">
        <v>1026</v>
      </c>
      <c r="C101" s="45">
        <v>1200</v>
      </c>
      <c r="D101" s="45">
        <v>41000</v>
      </c>
      <c r="E101" s="9">
        <v>2.9</v>
      </c>
    </row>
    <row r="102" spans="1:5" x14ac:dyDescent="0.25">
      <c r="A102" t="s">
        <v>1027</v>
      </c>
      <c r="B102" t="s">
        <v>1028</v>
      </c>
      <c r="C102" s="45">
        <v>2400</v>
      </c>
      <c r="D102" s="45">
        <v>61600</v>
      </c>
      <c r="E102" s="9">
        <v>3.9</v>
      </c>
    </row>
    <row r="103" spans="1:5" x14ac:dyDescent="0.25">
      <c r="A103" t="s">
        <v>1029</v>
      </c>
      <c r="B103" t="s">
        <v>1030</v>
      </c>
      <c r="C103" s="45">
        <v>1300</v>
      </c>
      <c r="D103" s="45">
        <v>37700</v>
      </c>
      <c r="E103" s="9">
        <v>3.4</v>
      </c>
    </row>
    <row r="104" spans="1:5" x14ac:dyDescent="0.25">
      <c r="A104" t="s">
        <v>1031</v>
      </c>
      <c r="B104" t="s">
        <v>1032</v>
      </c>
      <c r="C104" s="45">
        <v>2000</v>
      </c>
      <c r="D104" s="45">
        <v>54400</v>
      </c>
      <c r="E104" s="9">
        <v>3.7</v>
      </c>
    </row>
    <row r="105" spans="1:5" x14ac:dyDescent="0.25">
      <c r="A105" t="s">
        <v>1033</v>
      </c>
      <c r="B105" t="s">
        <v>1034</v>
      </c>
      <c r="C105" s="45">
        <v>2000</v>
      </c>
      <c r="D105" s="45">
        <v>51100</v>
      </c>
      <c r="E105" s="9">
        <v>3.9</v>
      </c>
    </row>
    <row r="106" spans="1:5" x14ac:dyDescent="0.25">
      <c r="A106" t="s">
        <v>1035</v>
      </c>
      <c r="B106" t="s">
        <v>1036</v>
      </c>
      <c r="C106" s="45">
        <v>1900</v>
      </c>
      <c r="D106" s="45">
        <v>47400</v>
      </c>
      <c r="E106" s="9">
        <v>4</v>
      </c>
    </row>
    <row r="107" spans="1:5" x14ac:dyDescent="0.25">
      <c r="A107" t="s">
        <v>1037</v>
      </c>
      <c r="B107" t="s">
        <v>1038</v>
      </c>
      <c r="C107" s="45">
        <v>2100</v>
      </c>
      <c r="D107" s="45">
        <v>51300</v>
      </c>
      <c r="E107" s="9">
        <v>4.0999999999999996</v>
      </c>
    </row>
    <row r="108" spans="1:5" x14ac:dyDescent="0.25">
      <c r="A108" t="s">
        <v>1039</v>
      </c>
      <c r="B108" t="s">
        <v>1040</v>
      </c>
      <c r="C108" s="45">
        <v>1900</v>
      </c>
      <c r="D108" s="45">
        <v>48100</v>
      </c>
      <c r="E108" s="9">
        <v>4</v>
      </c>
    </row>
    <row r="109" spans="1:5" x14ac:dyDescent="0.25">
      <c r="A109" t="s">
        <v>1041</v>
      </c>
      <c r="B109" t="s">
        <v>1042</v>
      </c>
      <c r="C109" s="45">
        <v>2000</v>
      </c>
      <c r="D109" s="45">
        <v>52200</v>
      </c>
      <c r="E109" s="9">
        <v>3.8</v>
      </c>
    </row>
    <row r="110" spans="1:5" x14ac:dyDescent="0.25">
      <c r="A110" t="s">
        <v>1043</v>
      </c>
      <c r="B110" t="s">
        <v>1044</v>
      </c>
      <c r="C110" s="45">
        <v>2000</v>
      </c>
      <c r="D110" s="45">
        <v>51000</v>
      </c>
      <c r="E110" s="9">
        <v>3.9</v>
      </c>
    </row>
    <row r="111" spans="1:5" x14ac:dyDescent="0.25">
      <c r="A111" t="s">
        <v>1045</v>
      </c>
      <c r="B111" t="s">
        <v>1046</v>
      </c>
      <c r="C111" s="45">
        <v>2600</v>
      </c>
      <c r="D111" s="45">
        <v>75500</v>
      </c>
      <c r="E111" s="9">
        <v>3.4</v>
      </c>
    </row>
    <row r="112" spans="1:5" x14ac:dyDescent="0.25">
      <c r="A112" t="s">
        <v>1047</v>
      </c>
      <c r="B112" t="s">
        <v>1048</v>
      </c>
      <c r="C112" s="45">
        <v>5300</v>
      </c>
      <c r="D112" s="45">
        <v>128000</v>
      </c>
      <c r="E112" s="9">
        <v>4.0999999999999996</v>
      </c>
    </row>
    <row r="113" spans="1:5" x14ac:dyDescent="0.25">
      <c r="A113" t="s">
        <v>1049</v>
      </c>
      <c r="B113" t="s">
        <v>1050</v>
      </c>
      <c r="C113" s="45">
        <v>3500</v>
      </c>
      <c r="D113" s="45">
        <v>105100</v>
      </c>
      <c r="E113" s="9">
        <v>3.3</v>
      </c>
    </row>
    <row r="114" spans="1:5" x14ac:dyDescent="0.25">
      <c r="A114" t="s">
        <v>1051</v>
      </c>
      <c r="B114" t="s">
        <v>1052</v>
      </c>
      <c r="C114" s="45">
        <v>3200</v>
      </c>
      <c r="D114" s="45">
        <v>78800</v>
      </c>
      <c r="E114" s="9">
        <v>4.0999999999999996</v>
      </c>
    </row>
    <row r="115" spans="1:5" x14ac:dyDescent="0.25">
      <c r="A115" t="s">
        <v>1053</v>
      </c>
      <c r="B115" t="s">
        <v>1054</v>
      </c>
      <c r="C115" s="45">
        <v>2100</v>
      </c>
      <c r="D115" s="45">
        <v>44400</v>
      </c>
      <c r="E115" s="9">
        <v>4.7</v>
      </c>
    </row>
    <row r="116" spans="1:5" x14ac:dyDescent="0.25">
      <c r="A116" t="s">
        <v>1055</v>
      </c>
      <c r="B116" t="s">
        <v>1056</v>
      </c>
      <c r="C116" s="45">
        <v>2300</v>
      </c>
      <c r="D116" s="45">
        <v>55300</v>
      </c>
      <c r="E116" s="9">
        <v>4.2</v>
      </c>
    </row>
    <row r="117" spans="1:5" x14ac:dyDescent="0.25">
      <c r="A117" t="s">
        <v>1057</v>
      </c>
      <c r="B117" t="s">
        <v>1058</v>
      </c>
      <c r="C117" s="45">
        <v>2300</v>
      </c>
      <c r="D117" s="45">
        <v>45300</v>
      </c>
      <c r="E117" s="9">
        <v>5.0999999999999996</v>
      </c>
    </row>
    <row r="118" spans="1:5" x14ac:dyDescent="0.25">
      <c r="A118" t="s">
        <v>1059</v>
      </c>
      <c r="B118" t="s">
        <v>1060</v>
      </c>
      <c r="C118" s="45">
        <v>1800</v>
      </c>
      <c r="D118" s="45">
        <v>52200</v>
      </c>
      <c r="E118" s="9">
        <v>3.4</v>
      </c>
    </row>
    <row r="119" spans="1:5" x14ac:dyDescent="0.25">
      <c r="A119" t="s">
        <v>1061</v>
      </c>
      <c r="B119" t="s">
        <v>1062</v>
      </c>
      <c r="C119" s="45">
        <v>2300</v>
      </c>
      <c r="D119" s="45">
        <v>46200</v>
      </c>
      <c r="E119" s="9">
        <v>5</v>
      </c>
    </row>
    <row r="120" spans="1:5" x14ac:dyDescent="0.25">
      <c r="A120" t="s">
        <v>1063</v>
      </c>
      <c r="B120" t="s">
        <v>1064</v>
      </c>
      <c r="C120" s="45">
        <v>2200</v>
      </c>
      <c r="D120" s="45">
        <v>59600</v>
      </c>
      <c r="E120" s="9">
        <v>3.7</v>
      </c>
    </row>
    <row r="121" spans="1:5" x14ac:dyDescent="0.25">
      <c r="A121" t="s">
        <v>1065</v>
      </c>
      <c r="B121" t="s">
        <v>1066</v>
      </c>
      <c r="C121" s="45">
        <v>1500</v>
      </c>
      <c r="D121" s="45">
        <v>40100</v>
      </c>
      <c r="E121" s="9">
        <v>3.7</v>
      </c>
    </row>
    <row r="122" spans="1:5" x14ac:dyDescent="0.25">
      <c r="A122" t="s">
        <v>1067</v>
      </c>
      <c r="B122" t="s">
        <v>1068</v>
      </c>
      <c r="C122" s="45">
        <v>1600</v>
      </c>
      <c r="D122" s="45">
        <v>36100</v>
      </c>
      <c r="E122" s="9">
        <v>4.4000000000000004</v>
      </c>
    </row>
    <row r="123" spans="1:5" x14ac:dyDescent="0.25">
      <c r="A123" t="s">
        <v>1069</v>
      </c>
      <c r="B123" t="s">
        <v>1070</v>
      </c>
      <c r="C123" s="45">
        <v>1500</v>
      </c>
      <c r="D123" s="45">
        <v>29200</v>
      </c>
      <c r="E123" s="9">
        <v>5.0999999999999996</v>
      </c>
    </row>
    <row r="124" spans="1:5" x14ac:dyDescent="0.25">
      <c r="A124" t="s">
        <v>1071</v>
      </c>
      <c r="B124" t="s">
        <v>1072</v>
      </c>
      <c r="C124" s="45">
        <v>2900</v>
      </c>
      <c r="D124" s="45">
        <v>60000</v>
      </c>
      <c r="E124" s="9">
        <v>4.8</v>
      </c>
    </row>
    <row r="125" spans="1:5" x14ac:dyDescent="0.25">
      <c r="A125" t="s">
        <v>1073</v>
      </c>
      <c r="B125" t="s">
        <v>1074</v>
      </c>
      <c r="C125" s="45">
        <v>2200</v>
      </c>
      <c r="D125" s="45">
        <v>53800</v>
      </c>
      <c r="E125" s="9">
        <v>4.0999999999999996</v>
      </c>
    </row>
    <row r="126" spans="1:5" x14ac:dyDescent="0.25">
      <c r="A126" t="s">
        <v>1075</v>
      </c>
      <c r="B126" t="s">
        <v>1076</v>
      </c>
      <c r="C126" s="45">
        <v>2900</v>
      </c>
      <c r="D126" s="45">
        <v>58100</v>
      </c>
      <c r="E126" s="9">
        <v>5</v>
      </c>
    </row>
    <row r="127" spans="1:5" x14ac:dyDescent="0.25">
      <c r="A127" t="s">
        <v>1077</v>
      </c>
      <c r="B127" t="s">
        <v>1078</v>
      </c>
      <c r="C127" s="45">
        <v>3000</v>
      </c>
      <c r="D127" s="45">
        <v>66000</v>
      </c>
      <c r="E127" s="9">
        <v>4.5</v>
      </c>
    </row>
    <row r="128" spans="1:5" x14ac:dyDescent="0.25">
      <c r="A128" t="s">
        <v>541</v>
      </c>
      <c r="B128" t="s">
        <v>1079</v>
      </c>
      <c r="C128" s="45">
        <v>26700</v>
      </c>
      <c r="D128" s="45">
        <v>413000</v>
      </c>
      <c r="E128" s="9">
        <v>6.5</v>
      </c>
    </row>
    <row r="129" spans="1:5" x14ac:dyDescent="0.25">
      <c r="A129" t="s">
        <v>545</v>
      </c>
      <c r="B129" t="s">
        <v>1080</v>
      </c>
      <c r="C129" s="45">
        <v>7200</v>
      </c>
      <c r="D129" s="45">
        <v>144800</v>
      </c>
      <c r="E129" s="9">
        <v>5</v>
      </c>
    </row>
    <row r="130" spans="1:5" x14ac:dyDescent="0.25">
      <c r="A130" t="s">
        <v>547</v>
      </c>
      <c r="B130" t="s">
        <v>1081</v>
      </c>
      <c r="C130" s="45">
        <v>6100</v>
      </c>
      <c r="D130" s="45">
        <v>131800</v>
      </c>
      <c r="E130" s="9">
        <v>4.5999999999999996</v>
      </c>
    </row>
    <row r="131" spans="1:5" x14ac:dyDescent="0.25">
      <c r="A131" t="s">
        <v>549</v>
      </c>
      <c r="B131" t="s">
        <v>1082</v>
      </c>
      <c r="C131" s="45">
        <v>7300</v>
      </c>
      <c r="D131" s="45">
        <v>132900</v>
      </c>
      <c r="E131" s="9">
        <v>5.5</v>
      </c>
    </row>
    <row r="132" spans="1:5" x14ac:dyDescent="0.25">
      <c r="A132" t="s">
        <v>543</v>
      </c>
      <c r="B132" t="s">
        <v>1083</v>
      </c>
      <c r="C132" s="45">
        <v>5600</v>
      </c>
      <c r="D132" s="45">
        <v>91800</v>
      </c>
      <c r="E132" s="9">
        <v>6.1</v>
      </c>
    </row>
    <row r="133" spans="1:5" x14ac:dyDescent="0.25">
      <c r="A133" t="s">
        <v>551</v>
      </c>
      <c r="B133" t="s">
        <v>1084</v>
      </c>
      <c r="C133" s="45">
        <v>6100</v>
      </c>
      <c r="D133" s="45">
        <v>110600</v>
      </c>
      <c r="E133" s="9">
        <v>5.5</v>
      </c>
    </row>
    <row r="134" spans="1:5" x14ac:dyDescent="0.25">
      <c r="A134" t="s">
        <v>553</v>
      </c>
      <c r="B134" t="s">
        <v>1085</v>
      </c>
      <c r="C134" s="45">
        <v>5400</v>
      </c>
      <c r="D134" s="45">
        <v>107000</v>
      </c>
      <c r="E134" s="9">
        <v>5</v>
      </c>
    </row>
    <row r="135" spans="1:5" x14ac:dyDescent="0.25">
      <c r="A135" t="s">
        <v>1086</v>
      </c>
      <c r="B135" t="s">
        <v>1087</v>
      </c>
      <c r="C135" s="45">
        <v>2100</v>
      </c>
      <c r="D135" s="45">
        <v>42800</v>
      </c>
      <c r="E135" s="9">
        <v>4.9000000000000004</v>
      </c>
    </row>
    <row r="136" spans="1:5" x14ac:dyDescent="0.25">
      <c r="A136" t="s">
        <v>1088</v>
      </c>
      <c r="B136" t="s">
        <v>1089</v>
      </c>
      <c r="C136" s="45">
        <v>1400</v>
      </c>
      <c r="D136" s="45">
        <v>30300</v>
      </c>
      <c r="E136" s="9">
        <v>4.5999999999999996</v>
      </c>
    </row>
    <row r="137" spans="1:5" x14ac:dyDescent="0.25">
      <c r="A137" t="s">
        <v>1090</v>
      </c>
      <c r="B137" t="s">
        <v>1091</v>
      </c>
      <c r="C137" s="45">
        <v>2000</v>
      </c>
      <c r="D137" s="45">
        <v>39800</v>
      </c>
      <c r="E137" s="9">
        <v>5</v>
      </c>
    </row>
    <row r="138" spans="1:5" x14ac:dyDescent="0.25">
      <c r="A138" t="s">
        <v>1092</v>
      </c>
      <c r="B138" t="s">
        <v>1093</v>
      </c>
      <c r="C138" s="45">
        <v>1800</v>
      </c>
      <c r="D138" s="45">
        <v>48200</v>
      </c>
      <c r="E138" s="9">
        <v>3.7</v>
      </c>
    </row>
    <row r="139" spans="1:5" x14ac:dyDescent="0.25">
      <c r="A139" t="s">
        <v>1094</v>
      </c>
      <c r="B139" t="s">
        <v>1095</v>
      </c>
      <c r="C139" s="45">
        <v>2300</v>
      </c>
      <c r="D139" s="45">
        <v>56400</v>
      </c>
      <c r="E139" s="9">
        <v>4.0999999999999996</v>
      </c>
    </row>
    <row r="140" spans="1:5" x14ac:dyDescent="0.25">
      <c r="A140" t="s">
        <v>1096</v>
      </c>
      <c r="B140" t="s">
        <v>1097</v>
      </c>
      <c r="C140" s="45">
        <v>1800</v>
      </c>
      <c r="D140" s="45">
        <v>41100</v>
      </c>
      <c r="E140" s="9">
        <v>4.4000000000000004</v>
      </c>
    </row>
    <row r="141" spans="1:5" x14ac:dyDescent="0.25">
      <c r="A141" t="s">
        <v>1098</v>
      </c>
      <c r="B141" t="s">
        <v>1099</v>
      </c>
      <c r="C141" s="45">
        <v>3500</v>
      </c>
      <c r="D141" s="45">
        <v>83000</v>
      </c>
      <c r="E141" s="9">
        <v>4.2</v>
      </c>
    </row>
    <row r="142" spans="1:5" x14ac:dyDescent="0.25">
      <c r="A142" t="s">
        <v>1100</v>
      </c>
      <c r="B142" t="s">
        <v>1101</v>
      </c>
      <c r="C142" s="45">
        <v>5900</v>
      </c>
      <c r="D142" s="45">
        <v>133900</v>
      </c>
      <c r="E142" s="9">
        <v>4.4000000000000004</v>
      </c>
    </row>
    <row r="143" spans="1:5" x14ac:dyDescent="0.25">
      <c r="A143" t="s">
        <v>1102</v>
      </c>
      <c r="B143" t="s">
        <v>1103</v>
      </c>
      <c r="C143" s="45">
        <v>6800</v>
      </c>
      <c r="D143" s="45">
        <v>92400</v>
      </c>
      <c r="E143" s="9">
        <v>7.4</v>
      </c>
    </row>
    <row r="144" spans="1:5" x14ac:dyDescent="0.25">
      <c r="A144" t="s">
        <v>1104</v>
      </c>
      <c r="B144" t="s">
        <v>1105</v>
      </c>
      <c r="C144" s="45">
        <v>3800</v>
      </c>
      <c r="D144" s="45">
        <v>96700</v>
      </c>
      <c r="E144" s="9">
        <v>3.9</v>
      </c>
    </row>
    <row r="145" spans="1:5" x14ac:dyDescent="0.25">
      <c r="A145" t="s">
        <v>1106</v>
      </c>
      <c r="B145" t="s">
        <v>1107</v>
      </c>
      <c r="C145" s="45">
        <v>3600</v>
      </c>
      <c r="D145" s="45">
        <v>74400</v>
      </c>
      <c r="E145" s="9">
        <v>4.8</v>
      </c>
    </row>
    <row r="146" spans="1:5" x14ac:dyDescent="0.25">
      <c r="A146" t="s">
        <v>1108</v>
      </c>
      <c r="B146" t="s">
        <v>1109</v>
      </c>
      <c r="C146" s="45">
        <v>4100</v>
      </c>
      <c r="D146" s="45">
        <v>80300</v>
      </c>
      <c r="E146" s="9">
        <v>5.0999999999999996</v>
      </c>
    </row>
    <row r="147" spans="1:5" x14ac:dyDescent="0.25">
      <c r="A147" t="s">
        <v>1110</v>
      </c>
      <c r="B147" t="s">
        <v>1111</v>
      </c>
      <c r="C147" s="45">
        <v>2400</v>
      </c>
      <c r="D147" s="45">
        <v>61500</v>
      </c>
      <c r="E147" s="9">
        <v>3.9</v>
      </c>
    </row>
    <row r="148" spans="1:5" x14ac:dyDescent="0.25">
      <c r="A148" t="s">
        <v>1112</v>
      </c>
      <c r="B148" t="s">
        <v>1113</v>
      </c>
      <c r="C148" s="45">
        <v>1300</v>
      </c>
      <c r="D148" s="45">
        <v>39900</v>
      </c>
      <c r="E148" s="9">
        <v>3.3</v>
      </c>
    </row>
    <row r="149" spans="1:5" x14ac:dyDescent="0.25">
      <c r="A149" t="s">
        <v>1114</v>
      </c>
      <c r="B149" t="s">
        <v>1115</v>
      </c>
      <c r="C149" s="45">
        <v>1200</v>
      </c>
      <c r="D149" s="45">
        <v>43300</v>
      </c>
      <c r="E149" s="9">
        <v>2.8</v>
      </c>
    </row>
    <row r="150" spans="1:5" x14ac:dyDescent="0.25">
      <c r="A150" t="s">
        <v>1116</v>
      </c>
      <c r="B150" t="s">
        <v>1117</v>
      </c>
      <c r="C150" s="45">
        <v>3000</v>
      </c>
      <c r="D150" s="45">
        <v>82900</v>
      </c>
      <c r="E150" s="9">
        <v>3.6</v>
      </c>
    </row>
    <row r="151" spans="1:5" x14ac:dyDescent="0.25">
      <c r="A151" t="s">
        <v>1118</v>
      </c>
      <c r="B151" t="s">
        <v>1119</v>
      </c>
      <c r="C151" s="45">
        <v>2900</v>
      </c>
      <c r="D151" s="45">
        <v>75100</v>
      </c>
      <c r="E151" s="9">
        <v>3.9</v>
      </c>
    </row>
    <row r="152" spans="1:5" x14ac:dyDescent="0.25">
      <c r="A152" t="s">
        <v>1120</v>
      </c>
      <c r="B152" t="s">
        <v>1121</v>
      </c>
      <c r="C152" s="45">
        <v>3700</v>
      </c>
      <c r="D152" s="45">
        <v>82000</v>
      </c>
      <c r="E152" s="9">
        <v>4.5</v>
      </c>
    </row>
    <row r="153" spans="1:5" x14ac:dyDescent="0.25">
      <c r="A153" t="s">
        <v>1122</v>
      </c>
      <c r="B153" t="s">
        <v>1123</v>
      </c>
      <c r="C153" s="45">
        <v>3500</v>
      </c>
      <c r="D153" s="45">
        <v>67600</v>
      </c>
      <c r="E153" s="9">
        <v>5.2</v>
      </c>
    </row>
    <row r="154" spans="1:5" x14ac:dyDescent="0.25">
      <c r="A154" t="s">
        <v>1124</v>
      </c>
      <c r="B154" t="s">
        <v>1125</v>
      </c>
      <c r="C154" s="45">
        <v>1800</v>
      </c>
      <c r="D154" s="45">
        <v>34300</v>
      </c>
      <c r="E154" s="9">
        <v>5.2</v>
      </c>
    </row>
    <row r="155" spans="1:5" x14ac:dyDescent="0.25">
      <c r="A155" t="s">
        <v>1126</v>
      </c>
      <c r="B155" t="s">
        <v>1127</v>
      </c>
      <c r="C155" s="45">
        <v>1800</v>
      </c>
      <c r="D155" s="45">
        <v>36600</v>
      </c>
      <c r="E155" s="9">
        <v>4.9000000000000004</v>
      </c>
    </row>
    <row r="156" spans="1:5" x14ac:dyDescent="0.25">
      <c r="A156" t="s">
        <v>1128</v>
      </c>
      <c r="B156" t="s">
        <v>1129</v>
      </c>
      <c r="C156" s="45">
        <v>3600</v>
      </c>
      <c r="D156" s="45">
        <v>81900</v>
      </c>
      <c r="E156" s="9">
        <v>4.4000000000000004</v>
      </c>
    </row>
    <row r="157" spans="1:5" x14ac:dyDescent="0.25">
      <c r="A157" t="s">
        <v>1130</v>
      </c>
      <c r="B157" t="s">
        <v>1131</v>
      </c>
      <c r="C157" s="45">
        <v>3200</v>
      </c>
      <c r="D157" s="45">
        <v>83000</v>
      </c>
      <c r="E157" s="9">
        <v>3.9</v>
      </c>
    </row>
    <row r="158" spans="1:5" x14ac:dyDescent="0.25">
      <c r="A158" t="s">
        <v>1132</v>
      </c>
      <c r="B158" t="s">
        <v>1133</v>
      </c>
      <c r="C158" s="45">
        <v>4300</v>
      </c>
      <c r="D158" s="45">
        <v>57900</v>
      </c>
      <c r="E158" s="9">
        <v>7.4</v>
      </c>
    </row>
    <row r="159" spans="1:5" x14ac:dyDescent="0.25">
      <c r="A159" t="s">
        <v>1134</v>
      </c>
      <c r="B159" t="s">
        <v>1135</v>
      </c>
      <c r="C159" s="45">
        <v>2100</v>
      </c>
      <c r="D159" s="45">
        <v>43000</v>
      </c>
      <c r="E159" s="9">
        <v>4.9000000000000004</v>
      </c>
    </row>
    <row r="160" spans="1:5" x14ac:dyDescent="0.25">
      <c r="A160" t="s">
        <v>1136</v>
      </c>
      <c r="B160" t="s">
        <v>1137</v>
      </c>
      <c r="C160" s="45">
        <v>1400</v>
      </c>
      <c r="D160" s="45">
        <v>26800</v>
      </c>
      <c r="E160" s="9">
        <v>5.2</v>
      </c>
    </row>
    <row r="161" spans="1:5" x14ac:dyDescent="0.25">
      <c r="A161" t="s">
        <v>1138</v>
      </c>
      <c r="B161" t="s">
        <v>1139</v>
      </c>
      <c r="C161" s="45">
        <v>1700</v>
      </c>
      <c r="D161" s="45">
        <v>36100</v>
      </c>
      <c r="E161" s="9">
        <v>4.7</v>
      </c>
    </row>
    <row r="162" spans="1:5" x14ac:dyDescent="0.25">
      <c r="A162" t="s">
        <v>1140</v>
      </c>
      <c r="B162" t="s">
        <v>1141</v>
      </c>
      <c r="C162" s="45">
        <v>2100</v>
      </c>
      <c r="D162" s="45">
        <v>51900</v>
      </c>
      <c r="E162" s="9">
        <v>4</v>
      </c>
    </row>
    <row r="163" spans="1:5" x14ac:dyDescent="0.25">
      <c r="A163" t="s">
        <v>1142</v>
      </c>
      <c r="B163" t="s">
        <v>1143</v>
      </c>
      <c r="C163" s="45">
        <v>2400</v>
      </c>
      <c r="D163" s="45">
        <v>39600</v>
      </c>
      <c r="E163" s="9">
        <v>6.1</v>
      </c>
    </row>
    <row r="164" spans="1:5" x14ac:dyDescent="0.25">
      <c r="A164" t="s">
        <v>1144</v>
      </c>
      <c r="B164" t="s">
        <v>1145</v>
      </c>
      <c r="C164" s="45">
        <v>2600</v>
      </c>
      <c r="D164" s="45">
        <v>44300</v>
      </c>
      <c r="E164" s="9">
        <v>5.9</v>
      </c>
    </row>
    <row r="165" spans="1:5" x14ac:dyDescent="0.25">
      <c r="A165" t="s">
        <v>1146</v>
      </c>
      <c r="B165" t="s">
        <v>1147</v>
      </c>
      <c r="C165" s="45">
        <v>3400</v>
      </c>
      <c r="D165" s="45">
        <v>69300</v>
      </c>
      <c r="E165" s="9">
        <v>4.9000000000000004</v>
      </c>
    </row>
    <row r="166" spans="1:5" x14ac:dyDescent="0.25">
      <c r="A166" t="s">
        <v>1148</v>
      </c>
      <c r="B166" t="s">
        <v>1149</v>
      </c>
      <c r="C166" s="45">
        <v>3700</v>
      </c>
      <c r="D166" s="45">
        <v>69200</v>
      </c>
      <c r="E166" s="9">
        <v>5.3</v>
      </c>
    </row>
    <row r="167" spans="1:5" x14ac:dyDescent="0.25">
      <c r="A167" t="s">
        <v>1150</v>
      </c>
      <c r="B167" t="s">
        <v>1151</v>
      </c>
      <c r="C167" s="45">
        <v>3300</v>
      </c>
      <c r="D167" s="45">
        <v>47000</v>
      </c>
      <c r="E167" s="9">
        <v>7</v>
      </c>
    </row>
    <row r="168" spans="1:5" x14ac:dyDescent="0.25">
      <c r="A168" t="s">
        <v>1152</v>
      </c>
      <c r="B168" t="s">
        <v>1153</v>
      </c>
      <c r="C168" s="45">
        <v>2400</v>
      </c>
      <c r="D168" s="45">
        <v>61100</v>
      </c>
      <c r="E168" s="9">
        <v>3.9</v>
      </c>
    </row>
    <row r="169" spans="1:5" x14ac:dyDescent="0.25">
      <c r="A169" t="s">
        <v>1154</v>
      </c>
      <c r="B169" t="s">
        <v>1155</v>
      </c>
      <c r="C169" s="45">
        <v>3000</v>
      </c>
      <c r="D169" s="45">
        <v>65700</v>
      </c>
      <c r="E169" s="9">
        <v>4.5999999999999996</v>
      </c>
    </row>
    <row r="170" spans="1:5" x14ac:dyDescent="0.25">
      <c r="A170" t="s">
        <v>1156</v>
      </c>
      <c r="B170" t="s">
        <v>1157</v>
      </c>
      <c r="C170" s="45">
        <v>1400</v>
      </c>
      <c r="D170" s="45">
        <v>42400</v>
      </c>
      <c r="E170" s="9">
        <v>3.3</v>
      </c>
    </row>
    <row r="171" spans="1:5" x14ac:dyDescent="0.25">
      <c r="A171" t="s">
        <v>1158</v>
      </c>
      <c r="B171" t="s">
        <v>1159</v>
      </c>
      <c r="C171" s="45">
        <v>2400</v>
      </c>
      <c r="D171" s="45">
        <v>41600</v>
      </c>
      <c r="E171" s="9">
        <v>5.8</v>
      </c>
    </row>
    <row r="172" spans="1:5" x14ac:dyDescent="0.25">
      <c r="A172" t="s">
        <v>1160</v>
      </c>
      <c r="B172" t="s">
        <v>1161</v>
      </c>
      <c r="C172" s="45">
        <v>2500</v>
      </c>
      <c r="D172" s="45">
        <v>48600</v>
      </c>
      <c r="E172" s="9">
        <v>5.0999999999999996</v>
      </c>
    </row>
    <row r="173" spans="1:5" x14ac:dyDescent="0.25">
      <c r="A173" t="s">
        <v>1162</v>
      </c>
      <c r="B173" t="s">
        <v>1163</v>
      </c>
      <c r="C173" s="45">
        <v>2500</v>
      </c>
      <c r="D173" s="45">
        <v>53800</v>
      </c>
      <c r="E173" s="9">
        <v>4.5999999999999996</v>
      </c>
    </row>
    <row r="174" spans="1:5" x14ac:dyDescent="0.25">
      <c r="A174" t="s">
        <v>1164</v>
      </c>
      <c r="B174" t="s">
        <v>1165</v>
      </c>
      <c r="C174" s="45">
        <v>1600</v>
      </c>
      <c r="D174" s="45">
        <v>57500</v>
      </c>
      <c r="E174" s="9">
        <v>2.8</v>
      </c>
    </row>
    <row r="175" spans="1:5" x14ac:dyDescent="0.25">
      <c r="A175" t="s">
        <v>1166</v>
      </c>
      <c r="B175" t="s">
        <v>1167</v>
      </c>
      <c r="C175" s="45">
        <v>2000</v>
      </c>
      <c r="D175" s="45">
        <v>55500</v>
      </c>
      <c r="E175" s="9">
        <v>3.6</v>
      </c>
    </row>
    <row r="176" spans="1:5" x14ac:dyDescent="0.25">
      <c r="A176" t="s">
        <v>1168</v>
      </c>
      <c r="B176" t="s">
        <v>1169</v>
      </c>
      <c r="C176" s="45">
        <v>1500</v>
      </c>
      <c r="D176" s="45">
        <v>38400</v>
      </c>
      <c r="E176" s="9">
        <v>3.9</v>
      </c>
    </row>
    <row r="177" spans="1:5" x14ac:dyDescent="0.25">
      <c r="A177" t="s">
        <v>1170</v>
      </c>
      <c r="B177" t="s">
        <v>1171</v>
      </c>
      <c r="C177" s="45">
        <v>1900</v>
      </c>
      <c r="D177" s="45">
        <v>60200</v>
      </c>
      <c r="E177" s="9">
        <v>3.2</v>
      </c>
    </row>
    <row r="178" spans="1:5" x14ac:dyDescent="0.25">
      <c r="A178" t="s">
        <v>1172</v>
      </c>
      <c r="B178" t="s">
        <v>1173</v>
      </c>
      <c r="C178" s="45">
        <v>1200</v>
      </c>
      <c r="D178" s="45">
        <v>34000</v>
      </c>
      <c r="E178" s="9">
        <v>3.5</v>
      </c>
    </row>
    <row r="179" spans="1:5" x14ac:dyDescent="0.25">
      <c r="A179" t="s">
        <v>1174</v>
      </c>
      <c r="B179" t="s">
        <v>1175</v>
      </c>
      <c r="C179" s="45">
        <v>2000</v>
      </c>
      <c r="D179" s="45">
        <v>58700</v>
      </c>
      <c r="E179" s="9">
        <v>3.4</v>
      </c>
    </row>
    <row r="180" spans="1:5" x14ac:dyDescent="0.25">
      <c r="A180" t="s">
        <v>1176</v>
      </c>
      <c r="B180" t="s">
        <v>1177</v>
      </c>
      <c r="C180" s="45">
        <v>2000</v>
      </c>
      <c r="D180" s="45">
        <v>59200</v>
      </c>
      <c r="E180" s="9">
        <v>3.4</v>
      </c>
    </row>
    <row r="181" spans="1:5" x14ac:dyDescent="0.25">
      <c r="A181" t="s">
        <v>1178</v>
      </c>
      <c r="B181" t="s">
        <v>1179</v>
      </c>
      <c r="C181" s="45">
        <v>1400</v>
      </c>
      <c r="D181" s="45">
        <v>36600</v>
      </c>
      <c r="E181" s="9">
        <v>3.8</v>
      </c>
    </row>
    <row r="182" spans="1:5" x14ac:dyDescent="0.25">
      <c r="A182" t="s">
        <v>1180</v>
      </c>
      <c r="B182" t="s">
        <v>1181</v>
      </c>
      <c r="C182" s="45">
        <v>3200</v>
      </c>
      <c r="D182" s="45">
        <v>95000</v>
      </c>
      <c r="E182" s="9">
        <v>3.4</v>
      </c>
    </row>
    <row r="183" spans="1:5" x14ac:dyDescent="0.25">
      <c r="A183" t="s">
        <v>1182</v>
      </c>
      <c r="B183" t="s">
        <v>1183</v>
      </c>
      <c r="C183" s="45">
        <v>2000</v>
      </c>
      <c r="D183" s="45">
        <v>62900</v>
      </c>
      <c r="E183" s="9">
        <v>3.2</v>
      </c>
    </row>
    <row r="184" spans="1:5" x14ac:dyDescent="0.25">
      <c r="A184" t="s">
        <v>1184</v>
      </c>
      <c r="B184" t="s">
        <v>1185</v>
      </c>
      <c r="C184" s="45">
        <v>1500</v>
      </c>
      <c r="D184" s="45">
        <v>43000</v>
      </c>
      <c r="E184" s="9">
        <v>3.5</v>
      </c>
    </row>
    <row r="185" spans="1:5" x14ac:dyDescent="0.25">
      <c r="A185" t="s">
        <v>1186</v>
      </c>
      <c r="B185" t="s">
        <v>1187</v>
      </c>
      <c r="C185" s="45">
        <v>2700</v>
      </c>
      <c r="D185" s="45">
        <v>75300</v>
      </c>
      <c r="E185" s="9">
        <v>3.6</v>
      </c>
    </row>
    <row r="186" spans="1:5" x14ac:dyDescent="0.25">
      <c r="A186" t="s">
        <v>1188</v>
      </c>
      <c r="B186" t="s">
        <v>1189</v>
      </c>
      <c r="C186" s="45">
        <v>6600</v>
      </c>
      <c r="D186" s="45">
        <v>88900</v>
      </c>
      <c r="E186" s="9">
        <v>7.4</v>
      </c>
    </row>
    <row r="187" spans="1:5" x14ac:dyDescent="0.25">
      <c r="A187" t="s">
        <v>762</v>
      </c>
      <c r="B187" t="s">
        <v>1190</v>
      </c>
      <c r="C187" s="45">
        <v>14300</v>
      </c>
      <c r="D187" s="45">
        <v>160300</v>
      </c>
      <c r="E187" s="9">
        <v>8.9</v>
      </c>
    </row>
    <row r="188" spans="1:5" x14ac:dyDescent="0.25">
      <c r="A188" t="s">
        <v>1191</v>
      </c>
      <c r="B188" t="s">
        <v>1192</v>
      </c>
      <c r="C188" s="45">
        <v>5200</v>
      </c>
      <c r="D188" s="45">
        <v>106100</v>
      </c>
      <c r="E188" s="9">
        <v>4.9000000000000004</v>
      </c>
    </row>
    <row r="189" spans="1:5" x14ac:dyDescent="0.25">
      <c r="A189" t="s">
        <v>764</v>
      </c>
      <c r="B189" t="s">
        <v>1193</v>
      </c>
      <c r="C189" s="45">
        <v>12600</v>
      </c>
      <c r="D189" s="45">
        <v>145200</v>
      </c>
      <c r="E189" s="9">
        <v>8.6999999999999993</v>
      </c>
    </row>
    <row r="190" spans="1:5" x14ac:dyDescent="0.25">
      <c r="A190" t="s">
        <v>756</v>
      </c>
      <c r="B190" t="s">
        <v>1194</v>
      </c>
      <c r="C190" s="45">
        <v>7600</v>
      </c>
      <c r="D190" s="45">
        <v>144600</v>
      </c>
      <c r="E190" s="9">
        <v>5.3</v>
      </c>
    </row>
    <row r="191" spans="1:5" x14ac:dyDescent="0.25">
      <c r="A191" t="s">
        <v>1195</v>
      </c>
      <c r="B191" t="s">
        <v>1196</v>
      </c>
      <c r="C191" s="45">
        <v>5600</v>
      </c>
      <c r="D191" s="45">
        <v>88000</v>
      </c>
      <c r="E191" s="9">
        <v>6.4</v>
      </c>
    </row>
    <row r="192" spans="1:5" x14ac:dyDescent="0.25">
      <c r="A192" t="s">
        <v>758</v>
      </c>
      <c r="B192" t="s">
        <v>1197</v>
      </c>
      <c r="C192" s="45">
        <v>9800</v>
      </c>
      <c r="D192" s="45">
        <v>173600</v>
      </c>
      <c r="E192" s="9">
        <v>5.6</v>
      </c>
    </row>
    <row r="193" spans="1:5" x14ac:dyDescent="0.25">
      <c r="A193" t="s">
        <v>766</v>
      </c>
      <c r="B193" t="s">
        <v>1198</v>
      </c>
      <c r="C193" s="45">
        <v>13300</v>
      </c>
      <c r="D193" s="45">
        <v>157600</v>
      </c>
      <c r="E193" s="9">
        <v>8.4</v>
      </c>
    </row>
    <row r="194" spans="1:5" x14ac:dyDescent="0.25">
      <c r="A194" t="s">
        <v>754</v>
      </c>
      <c r="B194" t="s">
        <v>1199</v>
      </c>
      <c r="C194" s="45">
        <v>11100</v>
      </c>
      <c r="D194" s="45">
        <v>136600</v>
      </c>
      <c r="E194" s="9">
        <v>8.1</v>
      </c>
    </row>
    <row r="195" spans="1:5" x14ac:dyDescent="0.25">
      <c r="A195" t="s">
        <v>1200</v>
      </c>
      <c r="B195" t="s">
        <v>1201</v>
      </c>
      <c r="C195" s="45">
        <v>6800</v>
      </c>
      <c r="D195" s="45">
        <v>127300</v>
      </c>
      <c r="E195" s="9">
        <v>5.3</v>
      </c>
    </row>
    <row r="196" spans="1:5" x14ac:dyDescent="0.25">
      <c r="A196" t="s">
        <v>1202</v>
      </c>
      <c r="B196" t="s">
        <v>1203</v>
      </c>
      <c r="C196" s="45">
        <v>7600</v>
      </c>
      <c r="D196" s="45">
        <v>120100</v>
      </c>
      <c r="E196" s="9">
        <v>6.3</v>
      </c>
    </row>
    <row r="197" spans="1:5" x14ac:dyDescent="0.25">
      <c r="A197" t="s">
        <v>1204</v>
      </c>
      <c r="B197" t="s">
        <v>1205</v>
      </c>
      <c r="C197" s="45">
        <v>5200</v>
      </c>
      <c r="D197" s="45">
        <v>85100</v>
      </c>
      <c r="E197" s="9">
        <v>6.1</v>
      </c>
    </row>
    <row r="198" spans="1:5" x14ac:dyDescent="0.25">
      <c r="A198" t="s">
        <v>1206</v>
      </c>
      <c r="B198" t="s">
        <v>1207</v>
      </c>
      <c r="C198" s="45">
        <v>9300</v>
      </c>
      <c r="D198" s="45">
        <v>121800</v>
      </c>
      <c r="E198" s="9">
        <v>7.6</v>
      </c>
    </row>
    <row r="199" spans="1:5" x14ac:dyDescent="0.25">
      <c r="A199" t="s">
        <v>1208</v>
      </c>
      <c r="B199" t="s">
        <v>1209</v>
      </c>
      <c r="C199" s="45">
        <v>8800</v>
      </c>
      <c r="D199" s="45">
        <v>109000</v>
      </c>
      <c r="E199" s="9">
        <v>8.1</v>
      </c>
    </row>
    <row r="200" spans="1:5" x14ac:dyDescent="0.25">
      <c r="A200" t="s">
        <v>1210</v>
      </c>
      <c r="B200" t="s">
        <v>1211</v>
      </c>
      <c r="C200" s="45">
        <v>6400</v>
      </c>
      <c r="D200" s="45">
        <v>114100</v>
      </c>
      <c r="E200" s="9">
        <v>5.6</v>
      </c>
    </row>
    <row r="201" spans="1:5" x14ac:dyDescent="0.25">
      <c r="A201" t="s">
        <v>1212</v>
      </c>
      <c r="B201" t="s">
        <v>1213</v>
      </c>
      <c r="C201" s="45">
        <v>10500</v>
      </c>
      <c r="D201" s="45">
        <v>130700</v>
      </c>
      <c r="E201" s="9">
        <v>8</v>
      </c>
    </row>
    <row r="202" spans="1:5" x14ac:dyDescent="0.25">
      <c r="A202" t="s">
        <v>1214</v>
      </c>
      <c r="B202" t="s">
        <v>1215</v>
      </c>
      <c r="C202" s="45">
        <v>11400</v>
      </c>
      <c r="D202" s="45">
        <v>127800</v>
      </c>
      <c r="E202" s="9">
        <v>8.9</v>
      </c>
    </row>
    <row r="203" spans="1:5" x14ac:dyDescent="0.25">
      <c r="A203" t="s">
        <v>1216</v>
      </c>
      <c r="B203" t="s">
        <v>1217</v>
      </c>
      <c r="C203" s="45">
        <v>5100</v>
      </c>
      <c r="D203" s="45">
        <v>99300</v>
      </c>
      <c r="E203" s="9">
        <v>5.0999999999999996</v>
      </c>
    </row>
    <row r="204" spans="1:5" x14ac:dyDescent="0.25">
      <c r="A204" t="s">
        <v>1218</v>
      </c>
      <c r="B204" t="s">
        <v>1219</v>
      </c>
      <c r="C204" s="45">
        <v>3800</v>
      </c>
      <c r="D204" s="45">
        <v>53900</v>
      </c>
      <c r="E204" s="9">
        <v>7.1</v>
      </c>
    </row>
    <row r="205" spans="1:5" x14ac:dyDescent="0.25">
      <c r="A205" t="s">
        <v>1220</v>
      </c>
      <c r="B205" t="s">
        <v>1221</v>
      </c>
      <c r="C205" s="45">
        <v>4500</v>
      </c>
      <c r="D205" s="45">
        <v>74300</v>
      </c>
      <c r="E205" s="9">
        <v>6.1</v>
      </c>
    </row>
    <row r="206" spans="1:5" x14ac:dyDescent="0.25">
      <c r="A206" t="s">
        <v>746</v>
      </c>
      <c r="B206" t="s">
        <v>1222</v>
      </c>
      <c r="C206" s="45">
        <v>8600</v>
      </c>
      <c r="D206" s="45">
        <v>159700</v>
      </c>
      <c r="E206" s="9">
        <v>5.4</v>
      </c>
    </row>
    <row r="207" spans="1:5" x14ac:dyDescent="0.25">
      <c r="A207" t="s">
        <v>1223</v>
      </c>
      <c r="B207" t="s">
        <v>1224</v>
      </c>
      <c r="C207" s="45">
        <v>7200</v>
      </c>
      <c r="D207" s="45">
        <v>137900</v>
      </c>
      <c r="E207" s="9">
        <v>5.2</v>
      </c>
    </row>
    <row r="208" spans="1:5" x14ac:dyDescent="0.25">
      <c r="A208" t="s">
        <v>1225</v>
      </c>
      <c r="B208" t="s">
        <v>1226</v>
      </c>
      <c r="C208" s="45">
        <v>5900</v>
      </c>
      <c r="D208" s="45">
        <v>98400</v>
      </c>
      <c r="E208" s="9">
        <v>6</v>
      </c>
    </row>
    <row r="209" spans="1:5" x14ac:dyDescent="0.25">
      <c r="A209" t="s">
        <v>1227</v>
      </c>
      <c r="B209" t="s">
        <v>1228</v>
      </c>
      <c r="C209" s="45">
        <v>13700</v>
      </c>
      <c r="D209" s="45">
        <v>152900</v>
      </c>
      <c r="E209" s="9">
        <v>9</v>
      </c>
    </row>
    <row r="210" spans="1:5" x14ac:dyDescent="0.25">
      <c r="A210" t="s">
        <v>1229</v>
      </c>
      <c r="B210" t="s">
        <v>1230</v>
      </c>
      <c r="C210" s="45">
        <v>11200</v>
      </c>
      <c r="D210" s="45">
        <v>126200</v>
      </c>
      <c r="E210" s="9">
        <v>8.9</v>
      </c>
    </row>
    <row r="211" spans="1:5" x14ac:dyDescent="0.25">
      <c r="A211" t="s">
        <v>1231</v>
      </c>
      <c r="B211" t="s">
        <v>1232</v>
      </c>
      <c r="C211" s="45">
        <v>4600</v>
      </c>
      <c r="D211" s="45">
        <v>81900</v>
      </c>
      <c r="E211" s="9">
        <v>5.6</v>
      </c>
    </row>
    <row r="212" spans="1:5" x14ac:dyDescent="0.25">
      <c r="A212" t="s">
        <v>1233</v>
      </c>
      <c r="B212" t="s">
        <v>1234</v>
      </c>
      <c r="C212" s="45">
        <v>8000</v>
      </c>
      <c r="D212" s="45">
        <v>151800</v>
      </c>
      <c r="E212" s="9">
        <v>5.3</v>
      </c>
    </row>
    <row r="213" spans="1:5" x14ac:dyDescent="0.25">
      <c r="A213" t="s">
        <v>1235</v>
      </c>
      <c r="B213" t="s">
        <v>1236</v>
      </c>
      <c r="C213" s="45">
        <v>4700</v>
      </c>
      <c r="D213" s="45">
        <v>87000</v>
      </c>
      <c r="E213" s="9">
        <v>5.4</v>
      </c>
    </row>
    <row r="214" spans="1:5" x14ac:dyDescent="0.25">
      <c r="A214" t="s">
        <v>740</v>
      </c>
      <c r="B214" t="s">
        <v>1237</v>
      </c>
      <c r="C214" s="45">
        <v>8700</v>
      </c>
      <c r="D214" s="45">
        <v>141700</v>
      </c>
      <c r="E214" s="9">
        <v>6.1</v>
      </c>
    </row>
    <row r="215" spans="1:5" x14ac:dyDescent="0.25">
      <c r="A215" t="s">
        <v>1238</v>
      </c>
      <c r="B215" t="s">
        <v>1239</v>
      </c>
      <c r="C215" s="45">
        <v>9900</v>
      </c>
      <c r="D215" s="45">
        <v>124700</v>
      </c>
      <c r="E215" s="9">
        <v>7.9</v>
      </c>
    </row>
    <row r="216" spans="1:5" x14ac:dyDescent="0.25">
      <c r="A216" t="s">
        <v>736</v>
      </c>
      <c r="B216" t="s">
        <v>1240</v>
      </c>
      <c r="C216" s="45">
        <v>8100</v>
      </c>
      <c r="D216" s="45">
        <v>160000</v>
      </c>
      <c r="E216" s="9">
        <v>5.0999999999999996</v>
      </c>
    </row>
    <row r="217" spans="1:5" x14ac:dyDescent="0.25">
      <c r="A217" t="s">
        <v>1241</v>
      </c>
      <c r="B217" t="s">
        <v>1242</v>
      </c>
      <c r="C217" s="45">
        <v>7100</v>
      </c>
      <c r="D217" s="45">
        <v>92100</v>
      </c>
      <c r="E217" s="9">
        <v>7.7</v>
      </c>
    </row>
    <row r="218" spans="1:5" x14ac:dyDescent="0.25">
      <c r="A218" t="s">
        <v>1243</v>
      </c>
      <c r="B218" t="s">
        <v>1244</v>
      </c>
      <c r="C218" s="45">
        <v>2800</v>
      </c>
      <c r="D218" s="45">
        <v>60500</v>
      </c>
      <c r="E218" s="9">
        <v>4.5999999999999996</v>
      </c>
    </row>
    <row r="219" spans="1:5" x14ac:dyDescent="0.25">
      <c r="A219" t="s">
        <v>1245</v>
      </c>
      <c r="B219" t="s">
        <v>1246</v>
      </c>
      <c r="C219" s="45">
        <v>6700</v>
      </c>
      <c r="D219" s="45">
        <v>119100</v>
      </c>
      <c r="E219" s="9">
        <v>5.6</v>
      </c>
    </row>
    <row r="220" spans="1:5" x14ac:dyDescent="0.25">
      <c r="A220" t="s">
        <v>1247</v>
      </c>
      <c r="B220" t="s">
        <v>1248</v>
      </c>
      <c r="C220" s="45">
        <v>12800</v>
      </c>
      <c r="D220" s="45">
        <v>243700</v>
      </c>
      <c r="E220" s="9">
        <v>5.3</v>
      </c>
    </row>
    <row r="221" spans="1:5" x14ac:dyDescent="0.25">
      <c r="A221" t="s">
        <v>1249</v>
      </c>
      <c r="B221" t="s">
        <v>1250</v>
      </c>
      <c r="C221" s="45">
        <v>4600</v>
      </c>
      <c r="D221" s="45">
        <v>119500</v>
      </c>
      <c r="E221" s="9">
        <v>3.8</v>
      </c>
    </row>
    <row r="222" spans="1:5" x14ac:dyDescent="0.25">
      <c r="A222" t="s">
        <v>1251</v>
      </c>
      <c r="B222" t="s">
        <v>1252</v>
      </c>
      <c r="C222" s="45">
        <v>5400</v>
      </c>
      <c r="D222" s="45">
        <v>134500</v>
      </c>
      <c r="E222" s="9">
        <v>4</v>
      </c>
    </row>
    <row r="223" spans="1:5" x14ac:dyDescent="0.25">
      <c r="A223" t="s">
        <v>1253</v>
      </c>
      <c r="B223" t="s">
        <v>1254</v>
      </c>
      <c r="C223" s="45">
        <v>3400</v>
      </c>
      <c r="D223" s="45">
        <v>88300</v>
      </c>
      <c r="E223" s="9">
        <v>3.9</v>
      </c>
    </row>
    <row r="224" spans="1:5" x14ac:dyDescent="0.25">
      <c r="A224" t="s">
        <v>1255</v>
      </c>
      <c r="B224" t="s">
        <v>1256</v>
      </c>
      <c r="C224" s="45">
        <v>3300</v>
      </c>
      <c r="D224" s="45">
        <v>85000</v>
      </c>
      <c r="E224" s="9">
        <v>3.9</v>
      </c>
    </row>
    <row r="225" spans="1:5" x14ac:dyDescent="0.25">
      <c r="A225" t="s">
        <v>1257</v>
      </c>
      <c r="B225" t="s">
        <v>1258</v>
      </c>
      <c r="C225" s="45">
        <v>5500</v>
      </c>
      <c r="D225" s="45">
        <v>69000</v>
      </c>
      <c r="E225" s="9">
        <v>8</v>
      </c>
    </row>
    <row r="226" spans="1:5" x14ac:dyDescent="0.25">
      <c r="A226" t="s">
        <v>1259</v>
      </c>
      <c r="B226" t="s">
        <v>1260</v>
      </c>
      <c r="C226" s="45">
        <v>3800</v>
      </c>
      <c r="D226" s="45">
        <v>108500</v>
      </c>
      <c r="E226" s="9">
        <v>3.5</v>
      </c>
    </row>
    <row r="227" spans="1:5" x14ac:dyDescent="0.25">
      <c r="A227" t="s">
        <v>1261</v>
      </c>
      <c r="B227" t="s">
        <v>1262</v>
      </c>
      <c r="C227" s="45">
        <v>2700</v>
      </c>
      <c r="D227" s="45">
        <v>74700</v>
      </c>
      <c r="E227" s="9">
        <v>3.6</v>
      </c>
    </row>
    <row r="228" spans="1:5" x14ac:dyDescent="0.25">
      <c r="A228" t="s">
        <v>1263</v>
      </c>
      <c r="B228" t="s">
        <v>1264</v>
      </c>
      <c r="C228" s="45">
        <v>1900</v>
      </c>
      <c r="D228" s="45">
        <v>49100</v>
      </c>
      <c r="E228" s="9">
        <v>3.9</v>
      </c>
    </row>
    <row r="229" spans="1:5" x14ac:dyDescent="0.25">
      <c r="A229" t="s">
        <v>1265</v>
      </c>
      <c r="B229" t="s">
        <v>1266</v>
      </c>
      <c r="C229" s="45">
        <v>4000</v>
      </c>
      <c r="D229" s="45">
        <v>66200</v>
      </c>
      <c r="E229" s="9">
        <v>6</v>
      </c>
    </row>
    <row r="230" spans="1:5" x14ac:dyDescent="0.25">
      <c r="A230" t="s">
        <v>1267</v>
      </c>
      <c r="B230" t="s">
        <v>1268</v>
      </c>
      <c r="C230" s="45">
        <v>3500</v>
      </c>
      <c r="D230" s="45">
        <v>81600</v>
      </c>
      <c r="E230" s="9">
        <v>4.3</v>
      </c>
    </row>
    <row r="231" spans="1:5" x14ac:dyDescent="0.25">
      <c r="A231" t="s">
        <v>1269</v>
      </c>
      <c r="B231" t="s">
        <v>1270</v>
      </c>
      <c r="C231" s="45">
        <v>1600</v>
      </c>
      <c r="D231" s="45">
        <v>39100</v>
      </c>
      <c r="E231" s="9">
        <v>4.0999999999999996</v>
      </c>
    </row>
    <row r="232" spans="1:5" x14ac:dyDescent="0.25">
      <c r="A232" t="s">
        <v>1271</v>
      </c>
      <c r="B232" t="s">
        <v>1272</v>
      </c>
      <c r="C232" s="45">
        <v>1500</v>
      </c>
      <c r="D232" s="45">
        <v>34800</v>
      </c>
      <c r="E232" s="9">
        <v>4.3</v>
      </c>
    </row>
    <row r="233" spans="1:5" x14ac:dyDescent="0.25">
      <c r="A233" t="s">
        <v>1273</v>
      </c>
      <c r="B233" t="s">
        <v>1274</v>
      </c>
      <c r="C233" s="45">
        <v>1800</v>
      </c>
      <c r="D233" s="45">
        <v>38000</v>
      </c>
      <c r="E233" s="9">
        <v>4.7</v>
      </c>
    </row>
    <row r="234" spans="1:5" x14ac:dyDescent="0.25">
      <c r="A234" t="s">
        <v>1275</v>
      </c>
      <c r="B234" t="s">
        <v>1276</v>
      </c>
      <c r="C234" s="45">
        <v>1400</v>
      </c>
      <c r="D234" s="45">
        <v>31500</v>
      </c>
      <c r="E234" s="9">
        <v>4.4000000000000004</v>
      </c>
    </row>
    <row r="235" spans="1:5" x14ac:dyDescent="0.25">
      <c r="A235" t="s">
        <v>1277</v>
      </c>
      <c r="B235" t="s">
        <v>1278</v>
      </c>
      <c r="C235" s="45">
        <v>3000</v>
      </c>
      <c r="D235" s="45">
        <v>61900</v>
      </c>
      <c r="E235" s="9">
        <v>4.8</v>
      </c>
    </row>
    <row r="236" spans="1:5" x14ac:dyDescent="0.25">
      <c r="A236" t="s">
        <v>1279</v>
      </c>
      <c r="B236" t="s">
        <v>1280</v>
      </c>
      <c r="C236" s="45">
        <v>3000</v>
      </c>
      <c r="D236" s="45">
        <v>88500</v>
      </c>
      <c r="E236" s="9">
        <v>3.4</v>
      </c>
    </row>
    <row r="237" spans="1:5" x14ac:dyDescent="0.25">
      <c r="A237" t="s">
        <v>1281</v>
      </c>
      <c r="B237" t="s">
        <v>1282</v>
      </c>
      <c r="C237" s="45">
        <v>2200</v>
      </c>
      <c r="D237" s="45">
        <v>52500</v>
      </c>
      <c r="E237" s="9">
        <v>4.2</v>
      </c>
    </row>
    <row r="238" spans="1:5" x14ac:dyDescent="0.25">
      <c r="A238" t="s">
        <v>1283</v>
      </c>
      <c r="B238" t="s">
        <v>1284</v>
      </c>
      <c r="C238" s="45">
        <v>2300</v>
      </c>
      <c r="D238" s="45">
        <v>61300</v>
      </c>
      <c r="E238" s="9">
        <v>3.8</v>
      </c>
    </row>
    <row r="239" spans="1:5" x14ac:dyDescent="0.25">
      <c r="A239" t="s">
        <v>1285</v>
      </c>
      <c r="B239" t="s">
        <v>1286</v>
      </c>
      <c r="C239" s="45">
        <v>2000</v>
      </c>
      <c r="D239" s="45">
        <v>50200</v>
      </c>
      <c r="E239" s="9">
        <v>4</v>
      </c>
    </row>
    <row r="240" spans="1:5" x14ac:dyDescent="0.25">
      <c r="A240" t="s">
        <v>1287</v>
      </c>
      <c r="B240" t="s">
        <v>1288</v>
      </c>
      <c r="C240" s="45">
        <v>1100</v>
      </c>
      <c r="D240" s="45">
        <v>35100</v>
      </c>
      <c r="E240" s="9">
        <v>3.1</v>
      </c>
    </row>
    <row r="241" spans="1:5" x14ac:dyDescent="0.25">
      <c r="A241" t="s">
        <v>1289</v>
      </c>
      <c r="B241" t="s">
        <v>1290</v>
      </c>
      <c r="C241" s="45">
        <v>1900</v>
      </c>
      <c r="D241" s="45">
        <v>44700</v>
      </c>
      <c r="E241" s="9">
        <v>4.3</v>
      </c>
    </row>
    <row r="242" spans="1:5" x14ac:dyDescent="0.25">
      <c r="A242" t="s">
        <v>1291</v>
      </c>
      <c r="B242" t="s">
        <v>1292</v>
      </c>
      <c r="C242" s="45">
        <v>1800</v>
      </c>
      <c r="D242" s="45">
        <v>50800</v>
      </c>
      <c r="E242" s="9">
        <v>3.5</v>
      </c>
    </row>
    <row r="243" spans="1:5" x14ac:dyDescent="0.25">
      <c r="A243" t="s">
        <v>1293</v>
      </c>
      <c r="B243" t="s">
        <v>1294</v>
      </c>
      <c r="C243" s="45">
        <v>2800</v>
      </c>
      <c r="D243" s="45">
        <v>70600</v>
      </c>
      <c r="E243" s="9">
        <v>4</v>
      </c>
    </row>
    <row r="244" spans="1:5" x14ac:dyDescent="0.25">
      <c r="A244" t="s">
        <v>1295</v>
      </c>
      <c r="B244" t="s">
        <v>1296</v>
      </c>
      <c r="C244" s="45">
        <v>1900</v>
      </c>
      <c r="D244" s="45">
        <v>49700</v>
      </c>
      <c r="E244" s="9">
        <v>3.8</v>
      </c>
    </row>
    <row r="245" spans="1:5" x14ac:dyDescent="0.25">
      <c r="A245" t="s">
        <v>1297</v>
      </c>
      <c r="B245" t="s">
        <v>1298</v>
      </c>
      <c r="C245" s="45">
        <v>2100</v>
      </c>
      <c r="D245" s="45">
        <v>59300</v>
      </c>
      <c r="E245" s="9">
        <v>3.5</v>
      </c>
    </row>
    <row r="246" spans="1:5" x14ac:dyDescent="0.25">
      <c r="A246" t="s">
        <v>1299</v>
      </c>
      <c r="B246" t="s">
        <v>1300</v>
      </c>
      <c r="C246" s="45">
        <v>1900</v>
      </c>
      <c r="D246" s="45">
        <v>52300</v>
      </c>
      <c r="E246" s="9">
        <v>3.6</v>
      </c>
    </row>
    <row r="247" spans="1:5" x14ac:dyDescent="0.25">
      <c r="A247" t="s">
        <v>1301</v>
      </c>
      <c r="B247" t="s">
        <v>1302</v>
      </c>
      <c r="C247" s="45">
        <v>2400</v>
      </c>
      <c r="D247" s="45">
        <v>57300</v>
      </c>
      <c r="E247" s="9">
        <v>4.2</v>
      </c>
    </row>
    <row r="248" spans="1:5" x14ac:dyDescent="0.25">
      <c r="A248" t="s">
        <v>1303</v>
      </c>
      <c r="B248" t="s">
        <v>1304</v>
      </c>
      <c r="C248" s="45">
        <v>2500</v>
      </c>
      <c r="D248" s="45">
        <v>57600</v>
      </c>
      <c r="E248" s="9">
        <v>4.3</v>
      </c>
    </row>
    <row r="249" spans="1:5" x14ac:dyDescent="0.25">
      <c r="A249" t="s">
        <v>1305</v>
      </c>
      <c r="B249" t="s">
        <v>1306</v>
      </c>
      <c r="C249" s="45">
        <v>2600</v>
      </c>
      <c r="D249" s="45">
        <v>52900</v>
      </c>
      <c r="E249" s="9">
        <v>4.9000000000000004</v>
      </c>
    </row>
    <row r="250" spans="1:5" x14ac:dyDescent="0.25">
      <c r="A250" t="s">
        <v>1307</v>
      </c>
      <c r="B250" t="s">
        <v>1308</v>
      </c>
      <c r="C250" s="45">
        <v>1800</v>
      </c>
      <c r="D250" s="45">
        <v>43700</v>
      </c>
      <c r="E250" s="9">
        <v>4.0999999999999996</v>
      </c>
    </row>
    <row r="251" spans="1:5" x14ac:dyDescent="0.25">
      <c r="A251" t="s">
        <v>1309</v>
      </c>
      <c r="B251" t="s">
        <v>1310</v>
      </c>
      <c r="C251" s="45">
        <v>2300</v>
      </c>
      <c r="D251" s="45">
        <v>45700</v>
      </c>
      <c r="E251" s="9">
        <v>5</v>
      </c>
    </row>
    <row r="252" spans="1:5" x14ac:dyDescent="0.25">
      <c r="A252" t="s">
        <v>1311</v>
      </c>
      <c r="B252" t="s">
        <v>1312</v>
      </c>
      <c r="C252" s="45">
        <v>3400</v>
      </c>
      <c r="D252" s="45">
        <v>76900</v>
      </c>
      <c r="E252" s="9">
        <v>4.4000000000000004</v>
      </c>
    </row>
    <row r="253" spans="1:5" x14ac:dyDescent="0.25">
      <c r="A253" t="s">
        <v>1313</v>
      </c>
      <c r="B253" t="s">
        <v>1314</v>
      </c>
      <c r="C253" s="45">
        <v>2500</v>
      </c>
      <c r="D253" s="45">
        <v>49100</v>
      </c>
      <c r="E253" s="9">
        <v>5.0999999999999996</v>
      </c>
    </row>
    <row r="254" spans="1:5" x14ac:dyDescent="0.25">
      <c r="A254" t="s">
        <v>1315</v>
      </c>
      <c r="B254" t="s">
        <v>1316</v>
      </c>
      <c r="C254" s="45">
        <v>1700</v>
      </c>
      <c r="D254" s="45">
        <v>42000</v>
      </c>
      <c r="E254" s="9">
        <v>4</v>
      </c>
    </row>
    <row r="255" spans="1:5" x14ac:dyDescent="0.25">
      <c r="A255" t="s">
        <v>1317</v>
      </c>
      <c r="B255" t="s">
        <v>1318</v>
      </c>
      <c r="C255" s="45">
        <v>2200</v>
      </c>
      <c r="D255" s="45">
        <v>61300</v>
      </c>
      <c r="E255" s="9">
        <v>3.6</v>
      </c>
    </row>
    <row r="256" spans="1:5" x14ac:dyDescent="0.25">
      <c r="A256" t="s">
        <v>1319</v>
      </c>
      <c r="B256" t="s">
        <v>1320</v>
      </c>
      <c r="C256" s="45">
        <v>2300</v>
      </c>
      <c r="D256" s="45">
        <v>52300</v>
      </c>
      <c r="E256" s="9">
        <v>4.4000000000000004</v>
      </c>
    </row>
    <row r="257" spans="1:5" x14ac:dyDescent="0.25">
      <c r="A257" t="s">
        <v>1321</v>
      </c>
      <c r="B257" t="s">
        <v>1322</v>
      </c>
      <c r="C257" s="45">
        <v>2600</v>
      </c>
      <c r="D257" s="45">
        <v>57500</v>
      </c>
      <c r="E257" s="9">
        <v>4.5</v>
      </c>
    </row>
    <row r="258" spans="1:5" x14ac:dyDescent="0.25">
      <c r="A258" t="s">
        <v>1323</v>
      </c>
      <c r="B258" t="s">
        <v>1324</v>
      </c>
      <c r="C258" s="45">
        <v>2200</v>
      </c>
      <c r="D258" s="45">
        <v>48600</v>
      </c>
      <c r="E258" s="9">
        <v>4.5</v>
      </c>
    </row>
    <row r="259" spans="1:5" x14ac:dyDescent="0.25">
      <c r="A259" t="s">
        <v>1325</v>
      </c>
      <c r="B259" t="s">
        <v>1326</v>
      </c>
      <c r="C259" s="45">
        <v>3300</v>
      </c>
      <c r="D259" s="45">
        <v>78200</v>
      </c>
      <c r="E259" s="9">
        <v>4.2</v>
      </c>
    </row>
    <row r="260" spans="1:5" x14ac:dyDescent="0.25">
      <c r="A260" t="s">
        <v>1327</v>
      </c>
      <c r="B260" t="s">
        <v>1328</v>
      </c>
      <c r="C260" s="45">
        <v>2800</v>
      </c>
      <c r="D260" s="45">
        <v>69700</v>
      </c>
      <c r="E260" s="9">
        <v>4</v>
      </c>
    </row>
    <row r="261" spans="1:5" x14ac:dyDescent="0.25">
      <c r="A261" t="s">
        <v>1329</v>
      </c>
      <c r="B261" t="s">
        <v>1330</v>
      </c>
      <c r="C261" s="45">
        <v>2600</v>
      </c>
      <c r="D261" s="45">
        <v>66600</v>
      </c>
      <c r="E261" s="9">
        <v>3.9</v>
      </c>
    </row>
    <row r="262" spans="1:5" x14ac:dyDescent="0.25">
      <c r="A262" t="s">
        <v>1331</v>
      </c>
      <c r="B262" t="s">
        <v>1332</v>
      </c>
      <c r="C262" s="45">
        <v>2100</v>
      </c>
      <c r="D262" s="45">
        <v>63900</v>
      </c>
      <c r="E262" s="9">
        <v>3.3</v>
      </c>
    </row>
    <row r="263" spans="1:5" x14ac:dyDescent="0.25">
      <c r="A263" t="s">
        <v>1333</v>
      </c>
      <c r="B263" t="s">
        <v>1334</v>
      </c>
      <c r="C263" s="45">
        <v>2000</v>
      </c>
      <c r="D263" s="45">
        <v>50900</v>
      </c>
      <c r="E263" s="9">
        <v>3.9</v>
      </c>
    </row>
    <row r="264" spans="1:5" x14ac:dyDescent="0.25">
      <c r="A264" t="s">
        <v>1335</v>
      </c>
      <c r="B264" t="s">
        <v>1336</v>
      </c>
      <c r="C264" s="45">
        <v>3200</v>
      </c>
      <c r="D264" s="45">
        <v>57900</v>
      </c>
      <c r="E264" s="9">
        <v>5.5</v>
      </c>
    </row>
    <row r="265" spans="1:5" x14ac:dyDescent="0.25">
      <c r="A265" t="s">
        <v>1337</v>
      </c>
      <c r="B265" t="s">
        <v>1338</v>
      </c>
      <c r="C265" s="45">
        <v>1900</v>
      </c>
      <c r="D265" s="45">
        <v>35500</v>
      </c>
      <c r="E265" s="9">
        <v>5.4</v>
      </c>
    </row>
    <row r="266" spans="1:5" x14ac:dyDescent="0.25">
      <c r="A266" t="s">
        <v>1339</v>
      </c>
      <c r="B266" t="s">
        <v>1340</v>
      </c>
      <c r="C266" s="45">
        <v>2700</v>
      </c>
      <c r="D266" s="45">
        <v>63900</v>
      </c>
      <c r="E266" s="9">
        <v>4.2</v>
      </c>
    </row>
    <row r="267" spans="1:5" x14ac:dyDescent="0.25">
      <c r="A267" t="s">
        <v>1341</v>
      </c>
      <c r="B267" t="s">
        <v>1342</v>
      </c>
      <c r="C267" s="45">
        <v>1800</v>
      </c>
      <c r="D267" s="45">
        <v>37000</v>
      </c>
      <c r="E267" s="9">
        <v>4.9000000000000004</v>
      </c>
    </row>
    <row r="268" spans="1:5" x14ac:dyDescent="0.25">
      <c r="A268" t="s">
        <v>1343</v>
      </c>
      <c r="B268" t="s">
        <v>1344</v>
      </c>
      <c r="C268" s="45">
        <v>3500</v>
      </c>
      <c r="D268" s="45">
        <v>67200</v>
      </c>
      <c r="E268" s="9">
        <v>5.2</v>
      </c>
    </row>
    <row r="269" spans="1:5" x14ac:dyDescent="0.25">
      <c r="A269" t="s">
        <v>1345</v>
      </c>
      <c r="B269" t="s">
        <v>1346</v>
      </c>
      <c r="C269" s="45">
        <v>2200</v>
      </c>
      <c r="D269" s="45">
        <v>36800</v>
      </c>
      <c r="E269" s="9">
        <v>6</v>
      </c>
    </row>
    <row r="270" spans="1:5" x14ac:dyDescent="0.25">
      <c r="A270" t="s">
        <v>1347</v>
      </c>
      <c r="B270" t="s">
        <v>1348</v>
      </c>
      <c r="C270" s="45">
        <v>3000</v>
      </c>
      <c r="D270" s="45">
        <v>41300</v>
      </c>
      <c r="E270" s="9">
        <v>7.3</v>
      </c>
    </row>
    <row r="271" spans="1:5" x14ac:dyDescent="0.25">
      <c r="A271" t="s">
        <v>1349</v>
      </c>
      <c r="B271" t="s">
        <v>1350</v>
      </c>
      <c r="C271" s="45">
        <v>2200</v>
      </c>
      <c r="D271" s="45">
        <v>41700</v>
      </c>
      <c r="E271" s="9">
        <v>5.3</v>
      </c>
    </row>
    <row r="272" spans="1:5" x14ac:dyDescent="0.25">
      <c r="A272" t="s">
        <v>1351</v>
      </c>
      <c r="B272" t="s">
        <v>1352</v>
      </c>
      <c r="C272" s="45">
        <v>2000</v>
      </c>
      <c r="D272" s="45">
        <v>37300</v>
      </c>
      <c r="E272" s="9">
        <v>5.4</v>
      </c>
    </row>
    <row r="273" spans="1:5" x14ac:dyDescent="0.25">
      <c r="A273" t="s">
        <v>1353</v>
      </c>
      <c r="B273" t="s">
        <v>1354</v>
      </c>
      <c r="C273" s="45">
        <v>2400</v>
      </c>
      <c r="D273" s="45">
        <v>52300</v>
      </c>
      <c r="E273" s="9">
        <v>4.5999999999999996</v>
      </c>
    </row>
    <row r="274" spans="1:5" x14ac:dyDescent="0.25">
      <c r="A274" t="s">
        <v>1355</v>
      </c>
      <c r="B274" t="s">
        <v>1356</v>
      </c>
      <c r="C274" s="45">
        <v>2200</v>
      </c>
      <c r="D274" s="45">
        <v>47600</v>
      </c>
      <c r="E274" s="9">
        <v>4.5999999999999996</v>
      </c>
    </row>
    <row r="275" spans="1:5" x14ac:dyDescent="0.25">
      <c r="A275" t="s">
        <v>1357</v>
      </c>
      <c r="B275" t="s">
        <v>1358</v>
      </c>
      <c r="C275" s="45">
        <v>1200</v>
      </c>
      <c r="D275" s="45">
        <v>25600</v>
      </c>
      <c r="E275" s="9">
        <v>4.7</v>
      </c>
    </row>
    <row r="276" spans="1:5" x14ac:dyDescent="0.25">
      <c r="A276" t="s">
        <v>1359</v>
      </c>
      <c r="B276" t="s">
        <v>1360</v>
      </c>
      <c r="C276" s="45">
        <v>2600</v>
      </c>
      <c r="D276" s="45">
        <v>65000</v>
      </c>
      <c r="E276" s="9">
        <v>4</v>
      </c>
    </row>
    <row r="277" spans="1:5" x14ac:dyDescent="0.25">
      <c r="A277" t="s">
        <v>1361</v>
      </c>
      <c r="B277" t="s">
        <v>1362</v>
      </c>
      <c r="C277" s="45">
        <v>2200</v>
      </c>
      <c r="D277" s="45">
        <v>47400</v>
      </c>
      <c r="E277" s="9">
        <v>4.5999999999999996</v>
      </c>
    </row>
    <row r="278" spans="1:5" x14ac:dyDescent="0.25">
      <c r="A278" t="s">
        <v>1363</v>
      </c>
      <c r="B278" t="s">
        <v>1364</v>
      </c>
      <c r="C278" s="45">
        <v>4800</v>
      </c>
      <c r="D278" s="45">
        <v>55600</v>
      </c>
      <c r="E278" s="9">
        <v>8.6</v>
      </c>
    </row>
    <row r="279" spans="1:5" x14ac:dyDescent="0.25">
      <c r="A279" t="s">
        <v>1365</v>
      </c>
      <c r="B279" t="s">
        <v>1366</v>
      </c>
      <c r="C279" s="45">
        <v>3700</v>
      </c>
      <c r="D279" s="45">
        <v>63300</v>
      </c>
      <c r="E279" s="9">
        <v>5.8</v>
      </c>
    </row>
    <row r="280" spans="1:5" x14ac:dyDescent="0.25">
      <c r="A280" t="s">
        <v>1367</v>
      </c>
      <c r="B280" t="s">
        <v>1368</v>
      </c>
      <c r="C280" s="45">
        <v>3600</v>
      </c>
      <c r="D280" s="45">
        <v>67600</v>
      </c>
      <c r="E280" s="9">
        <v>5.3</v>
      </c>
    </row>
    <row r="281" spans="1:5" x14ac:dyDescent="0.25">
      <c r="A281" t="s">
        <v>1369</v>
      </c>
      <c r="B281" t="s">
        <v>1370</v>
      </c>
      <c r="C281" s="45">
        <v>2000</v>
      </c>
      <c r="D281" s="45">
        <v>47200</v>
      </c>
      <c r="E281" s="9">
        <v>4.2</v>
      </c>
    </row>
    <row r="282" spans="1:5" x14ac:dyDescent="0.25">
      <c r="A282" t="s">
        <v>1371</v>
      </c>
      <c r="B282" t="s">
        <v>1372</v>
      </c>
      <c r="C282" s="45">
        <v>3400</v>
      </c>
      <c r="D282" s="45">
        <v>79600</v>
      </c>
      <c r="E282" s="9">
        <v>4.3</v>
      </c>
    </row>
    <row r="283" spans="1:5" x14ac:dyDescent="0.25">
      <c r="A283" t="s">
        <v>1373</v>
      </c>
      <c r="B283" t="s">
        <v>1374</v>
      </c>
      <c r="C283" s="45">
        <v>7600</v>
      </c>
      <c r="D283" s="45">
        <v>167700</v>
      </c>
      <c r="E283" s="9">
        <v>4.5</v>
      </c>
    </row>
    <row r="284" spans="1:5" x14ac:dyDescent="0.25">
      <c r="A284" t="s">
        <v>1375</v>
      </c>
      <c r="B284" t="s">
        <v>1376</v>
      </c>
      <c r="C284" s="45">
        <v>7900</v>
      </c>
      <c r="D284" s="45">
        <v>214600</v>
      </c>
      <c r="E284" s="9">
        <v>3.7</v>
      </c>
    </row>
    <row r="285" spans="1:5" x14ac:dyDescent="0.25">
      <c r="A285" t="s">
        <v>1377</v>
      </c>
      <c r="B285" t="s">
        <v>1378</v>
      </c>
      <c r="C285" s="45">
        <v>7600</v>
      </c>
      <c r="D285" s="45">
        <v>215200</v>
      </c>
      <c r="E285" s="9">
        <v>3.5</v>
      </c>
    </row>
    <row r="286" spans="1:5" x14ac:dyDescent="0.25">
      <c r="A286" t="s">
        <v>1379</v>
      </c>
      <c r="B286" t="s">
        <v>1380</v>
      </c>
      <c r="C286" s="45">
        <v>5600</v>
      </c>
      <c r="D286" s="45">
        <v>146200</v>
      </c>
      <c r="E286" s="9">
        <v>3.8</v>
      </c>
    </row>
    <row r="287" spans="1:5" x14ac:dyDescent="0.25">
      <c r="A287" t="s">
        <v>1381</v>
      </c>
      <c r="B287" t="s">
        <v>1382</v>
      </c>
      <c r="C287" s="45">
        <v>3800</v>
      </c>
      <c r="D287" s="45">
        <v>93800</v>
      </c>
      <c r="E287" s="9">
        <v>4.0999999999999996</v>
      </c>
    </row>
    <row r="288" spans="1:5" x14ac:dyDescent="0.25">
      <c r="A288" t="s">
        <v>1383</v>
      </c>
      <c r="B288" t="s">
        <v>1384</v>
      </c>
      <c r="C288" s="45">
        <v>3100</v>
      </c>
      <c r="D288" s="45">
        <v>110800</v>
      </c>
      <c r="E288" s="9">
        <v>2.8</v>
      </c>
    </row>
    <row r="289" spans="1:5" x14ac:dyDescent="0.25">
      <c r="A289" t="s">
        <v>1385</v>
      </c>
      <c r="B289" t="s">
        <v>1386</v>
      </c>
      <c r="C289" s="45">
        <v>4700</v>
      </c>
      <c r="D289" s="45">
        <v>136600</v>
      </c>
      <c r="E289" s="9">
        <v>3.4</v>
      </c>
    </row>
    <row r="290" spans="1:5" x14ac:dyDescent="0.25">
      <c r="A290" t="s">
        <v>1387</v>
      </c>
      <c r="B290" t="s">
        <v>1388</v>
      </c>
      <c r="C290" s="45">
        <v>3500</v>
      </c>
      <c r="D290" s="45">
        <v>111600</v>
      </c>
      <c r="E290" s="9">
        <v>3.1</v>
      </c>
    </row>
    <row r="291" spans="1:5" x14ac:dyDescent="0.25">
      <c r="A291" t="s">
        <v>1389</v>
      </c>
      <c r="B291" t="s">
        <v>1390</v>
      </c>
      <c r="C291" s="45">
        <v>2100</v>
      </c>
      <c r="D291" s="45">
        <v>51700</v>
      </c>
      <c r="E291" s="9">
        <v>4.0999999999999996</v>
      </c>
    </row>
    <row r="292" spans="1:5" x14ac:dyDescent="0.25">
      <c r="A292" t="s">
        <v>1391</v>
      </c>
      <c r="B292" t="s">
        <v>1392</v>
      </c>
      <c r="C292" s="45">
        <v>7300</v>
      </c>
      <c r="D292" s="45">
        <v>219400</v>
      </c>
      <c r="E292" s="9">
        <v>3.3</v>
      </c>
    </row>
    <row r="293" spans="1:5" x14ac:dyDescent="0.25">
      <c r="A293" t="s">
        <v>1393</v>
      </c>
      <c r="B293" t="s">
        <v>1394</v>
      </c>
      <c r="C293" s="45">
        <v>2300</v>
      </c>
      <c r="D293" s="45">
        <v>55300</v>
      </c>
      <c r="E293" s="9">
        <v>4.2</v>
      </c>
    </row>
    <row r="294" spans="1:5" x14ac:dyDescent="0.25">
      <c r="A294" t="s">
        <v>1395</v>
      </c>
      <c r="B294" t="s">
        <v>1396</v>
      </c>
      <c r="C294" s="45">
        <v>1800</v>
      </c>
      <c r="D294" s="45">
        <v>53900</v>
      </c>
      <c r="E294" s="9">
        <v>3.3</v>
      </c>
    </row>
    <row r="295" spans="1:5" x14ac:dyDescent="0.25">
      <c r="A295" t="s">
        <v>1397</v>
      </c>
      <c r="B295" t="s">
        <v>1398</v>
      </c>
      <c r="C295" s="45">
        <v>1100</v>
      </c>
      <c r="D295" s="45">
        <v>34400</v>
      </c>
      <c r="E295" s="9">
        <v>3.2</v>
      </c>
    </row>
    <row r="296" spans="1:5" x14ac:dyDescent="0.25">
      <c r="A296" t="s">
        <v>1399</v>
      </c>
      <c r="B296" t="s">
        <v>1400</v>
      </c>
      <c r="C296" s="45">
        <v>1400</v>
      </c>
      <c r="D296" s="45">
        <v>38300</v>
      </c>
      <c r="E296" s="9">
        <v>3.7</v>
      </c>
    </row>
    <row r="297" spans="1:5" x14ac:dyDescent="0.25">
      <c r="A297" t="s">
        <v>1401</v>
      </c>
      <c r="B297" t="s">
        <v>1402</v>
      </c>
      <c r="C297" s="45">
        <v>1200</v>
      </c>
      <c r="D297" s="45">
        <v>32000</v>
      </c>
      <c r="E297" s="9">
        <v>3.8</v>
      </c>
    </row>
    <row r="298" spans="1:5" x14ac:dyDescent="0.25">
      <c r="A298" t="s">
        <v>1403</v>
      </c>
      <c r="B298" t="s">
        <v>1404</v>
      </c>
      <c r="C298" s="45">
        <v>2200</v>
      </c>
      <c r="D298" s="45">
        <v>53900</v>
      </c>
      <c r="E298" s="9">
        <v>4.0999999999999996</v>
      </c>
    </row>
    <row r="299" spans="1:5" x14ac:dyDescent="0.25">
      <c r="A299" t="s">
        <v>1405</v>
      </c>
      <c r="B299" t="s">
        <v>1406</v>
      </c>
      <c r="C299" s="45">
        <v>900</v>
      </c>
      <c r="D299" s="45">
        <v>24200</v>
      </c>
      <c r="E299" s="9">
        <v>3.7</v>
      </c>
    </row>
    <row r="300" spans="1:5" x14ac:dyDescent="0.25">
      <c r="A300" t="s">
        <v>1407</v>
      </c>
      <c r="B300" t="s">
        <v>1408</v>
      </c>
      <c r="C300" s="45">
        <v>700</v>
      </c>
      <c r="D300" s="45">
        <v>20000</v>
      </c>
      <c r="E300" s="9">
        <v>3.5</v>
      </c>
    </row>
    <row r="301" spans="1:5" x14ac:dyDescent="0.25">
      <c r="A301" t="s">
        <v>1409</v>
      </c>
      <c r="B301" t="s">
        <v>1410</v>
      </c>
      <c r="C301" s="45">
        <v>1900</v>
      </c>
      <c r="D301" s="45">
        <v>50800</v>
      </c>
      <c r="E301" s="9">
        <v>3.7</v>
      </c>
    </row>
    <row r="302" spans="1:5" x14ac:dyDescent="0.25">
      <c r="A302" t="s">
        <v>1411</v>
      </c>
      <c r="B302" t="s">
        <v>1412</v>
      </c>
      <c r="C302" s="45">
        <v>1600</v>
      </c>
      <c r="D302" s="45">
        <v>37100</v>
      </c>
      <c r="E302" s="9">
        <v>4.3</v>
      </c>
    </row>
    <row r="303" spans="1:5" x14ac:dyDescent="0.25">
      <c r="A303" t="s">
        <v>1413</v>
      </c>
      <c r="B303" t="s">
        <v>1414</v>
      </c>
      <c r="C303" s="45">
        <v>1300</v>
      </c>
      <c r="D303" s="45">
        <v>33800</v>
      </c>
      <c r="E303" s="9">
        <v>3.8</v>
      </c>
    </row>
    <row r="304" spans="1:5" x14ac:dyDescent="0.25">
      <c r="A304" t="s">
        <v>1415</v>
      </c>
      <c r="B304" t="s">
        <v>1416</v>
      </c>
      <c r="C304" s="45">
        <v>2100</v>
      </c>
      <c r="D304" s="45">
        <v>61300</v>
      </c>
      <c r="E304" s="9">
        <v>3.4</v>
      </c>
    </row>
    <row r="305" spans="1:5" x14ac:dyDescent="0.25">
      <c r="A305" t="s">
        <v>1417</v>
      </c>
      <c r="B305" t="s">
        <v>1418</v>
      </c>
      <c r="C305" s="45">
        <v>2000</v>
      </c>
      <c r="D305" s="45">
        <v>51600</v>
      </c>
      <c r="E305" s="9">
        <v>3.9</v>
      </c>
    </row>
    <row r="306" spans="1:5" x14ac:dyDescent="0.25">
      <c r="A306" t="s">
        <v>1419</v>
      </c>
      <c r="B306" t="s">
        <v>1420</v>
      </c>
      <c r="C306" s="45">
        <v>1500</v>
      </c>
      <c r="D306" s="45">
        <v>41000</v>
      </c>
      <c r="E306" s="9">
        <v>3.7</v>
      </c>
    </row>
    <row r="307" spans="1:5" x14ac:dyDescent="0.25">
      <c r="A307" t="s">
        <v>1421</v>
      </c>
      <c r="B307" t="s">
        <v>1422</v>
      </c>
      <c r="C307" s="45">
        <v>2100</v>
      </c>
      <c r="D307" s="45">
        <v>47600</v>
      </c>
      <c r="E307" s="9">
        <v>4.4000000000000004</v>
      </c>
    </row>
    <row r="308" spans="1:5" x14ac:dyDescent="0.25">
      <c r="A308" t="s">
        <v>1423</v>
      </c>
      <c r="B308" t="s">
        <v>1424</v>
      </c>
      <c r="C308" s="45">
        <v>1700</v>
      </c>
      <c r="D308" s="45">
        <v>52400</v>
      </c>
      <c r="E308" s="9">
        <v>3.2</v>
      </c>
    </row>
    <row r="309" spans="1:5" x14ac:dyDescent="0.25">
      <c r="A309" t="s">
        <v>1425</v>
      </c>
      <c r="B309" t="s">
        <v>1426</v>
      </c>
      <c r="C309" s="45">
        <v>2200</v>
      </c>
      <c r="D309" s="45">
        <v>63900</v>
      </c>
      <c r="E309" s="9">
        <v>3.4</v>
      </c>
    </row>
    <row r="310" spans="1:5" x14ac:dyDescent="0.25">
      <c r="A310" t="s">
        <v>1427</v>
      </c>
      <c r="B310" t="s">
        <v>1428</v>
      </c>
      <c r="C310" s="45">
        <v>2200</v>
      </c>
      <c r="D310" s="45">
        <v>70300</v>
      </c>
      <c r="E310" s="9">
        <v>3.1</v>
      </c>
    </row>
    <row r="311" spans="1:5" x14ac:dyDescent="0.25">
      <c r="A311" t="s">
        <v>556</v>
      </c>
      <c r="B311" t="s">
        <v>1429</v>
      </c>
      <c r="C311" s="45">
        <v>800</v>
      </c>
      <c r="D311" s="45">
        <v>24900</v>
      </c>
      <c r="E311" s="9">
        <v>3.2</v>
      </c>
    </row>
    <row r="312" spans="1:5" x14ac:dyDescent="0.25">
      <c r="A312" t="s">
        <v>1430</v>
      </c>
      <c r="B312" t="s">
        <v>1431</v>
      </c>
      <c r="C312" s="45">
        <v>1000</v>
      </c>
      <c r="D312" s="45">
        <v>27500</v>
      </c>
      <c r="E312" s="9">
        <v>3.6</v>
      </c>
    </row>
    <row r="313" spans="1:5" x14ac:dyDescent="0.25">
      <c r="A313" t="s">
        <v>1432</v>
      </c>
      <c r="B313" t="s">
        <v>1433</v>
      </c>
      <c r="C313" s="45">
        <v>2100</v>
      </c>
      <c r="D313" s="45">
        <v>58900</v>
      </c>
      <c r="E313" s="9">
        <v>3.6</v>
      </c>
    </row>
    <row r="314" spans="1:5" x14ac:dyDescent="0.25">
      <c r="A314" t="s">
        <v>1434</v>
      </c>
      <c r="B314" t="s">
        <v>1435</v>
      </c>
      <c r="C314" s="45">
        <v>2400</v>
      </c>
      <c r="D314" s="45">
        <v>71600</v>
      </c>
      <c r="E314" s="9">
        <v>3.4</v>
      </c>
    </row>
    <row r="315" spans="1:5" x14ac:dyDescent="0.25">
      <c r="A315" t="s">
        <v>1436</v>
      </c>
      <c r="B315" t="s">
        <v>1437</v>
      </c>
      <c r="C315" s="45">
        <v>5500</v>
      </c>
      <c r="D315" s="45">
        <v>147300</v>
      </c>
      <c r="E315" s="9">
        <v>3.7</v>
      </c>
    </row>
    <row r="316" spans="1:5" x14ac:dyDescent="0.25">
      <c r="A316" t="s">
        <v>1438</v>
      </c>
      <c r="B316" t="s">
        <v>1439</v>
      </c>
      <c r="C316" s="45">
        <v>2900</v>
      </c>
      <c r="D316" s="45">
        <v>70800</v>
      </c>
      <c r="E316" s="9">
        <v>4.0999999999999996</v>
      </c>
    </row>
    <row r="317" spans="1:5" x14ac:dyDescent="0.25">
      <c r="A317" t="s">
        <v>1440</v>
      </c>
      <c r="B317" t="s">
        <v>1441</v>
      </c>
      <c r="C317" s="45">
        <v>800</v>
      </c>
      <c r="D317" s="45">
        <v>23700</v>
      </c>
      <c r="E317" s="9">
        <v>3.4</v>
      </c>
    </row>
    <row r="318" spans="1:5" x14ac:dyDescent="0.25">
      <c r="A318" t="s">
        <v>1442</v>
      </c>
      <c r="B318" t="s">
        <v>1443</v>
      </c>
      <c r="C318" s="45">
        <v>1900</v>
      </c>
      <c r="D318" s="45">
        <v>43400</v>
      </c>
      <c r="E318" s="9">
        <v>4.4000000000000004</v>
      </c>
    </row>
    <row r="319" spans="1:5" x14ac:dyDescent="0.25">
      <c r="A319" t="s">
        <v>1444</v>
      </c>
      <c r="B319" t="s">
        <v>1445</v>
      </c>
      <c r="C319" s="45">
        <v>1300</v>
      </c>
      <c r="D319" s="45">
        <v>36700</v>
      </c>
      <c r="E319" s="9">
        <v>3.5</v>
      </c>
    </row>
    <row r="320" spans="1:5" x14ac:dyDescent="0.25">
      <c r="A320" t="s">
        <v>1446</v>
      </c>
      <c r="B320" t="s">
        <v>1447</v>
      </c>
      <c r="C320" s="45">
        <v>2500</v>
      </c>
      <c r="D320" s="45">
        <v>69100</v>
      </c>
      <c r="E320" s="9">
        <v>3.6</v>
      </c>
    </row>
    <row r="321" spans="1:5" x14ac:dyDescent="0.25">
      <c r="A321" t="s">
        <v>558</v>
      </c>
      <c r="B321" t="s">
        <v>1448</v>
      </c>
      <c r="C321" s="45">
        <v>1700</v>
      </c>
      <c r="D321" s="45">
        <v>43600</v>
      </c>
      <c r="E321" s="9">
        <v>3.9</v>
      </c>
    </row>
    <row r="322" spans="1:5" x14ac:dyDescent="0.25">
      <c r="A322" t="s">
        <v>1449</v>
      </c>
      <c r="B322" t="s">
        <v>1450</v>
      </c>
      <c r="C322" s="45">
        <v>900</v>
      </c>
      <c r="D322" s="45">
        <v>24300</v>
      </c>
      <c r="E322" s="9">
        <v>3.7</v>
      </c>
    </row>
    <row r="323" spans="1:5" x14ac:dyDescent="0.25">
      <c r="A323" t="s">
        <v>1451</v>
      </c>
      <c r="B323" t="s">
        <v>1452</v>
      </c>
      <c r="C323" s="45">
        <v>1400</v>
      </c>
      <c r="D323" s="45">
        <v>37100</v>
      </c>
      <c r="E323" s="9">
        <v>3.8</v>
      </c>
    </row>
    <row r="324" spans="1:5" x14ac:dyDescent="0.25">
      <c r="A324" t="s">
        <v>1453</v>
      </c>
      <c r="B324" t="s">
        <v>1454</v>
      </c>
      <c r="C324" s="45">
        <v>2000</v>
      </c>
      <c r="D324" s="45">
        <v>55000</v>
      </c>
      <c r="E324" s="9">
        <v>3.6</v>
      </c>
    </row>
    <row r="325" spans="1:5" x14ac:dyDescent="0.25">
      <c r="A325" t="s">
        <v>1455</v>
      </c>
      <c r="B325" t="s">
        <v>1456</v>
      </c>
      <c r="C325" s="45">
        <v>2300</v>
      </c>
      <c r="D325" s="45">
        <v>67600</v>
      </c>
      <c r="E325" s="9">
        <v>3.4</v>
      </c>
    </row>
    <row r="326" spans="1:5" x14ac:dyDescent="0.25">
      <c r="A326" t="s">
        <v>1457</v>
      </c>
      <c r="B326" t="s">
        <v>1458</v>
      </c>
      <c r="C326" s="45">
        <v>1600</v>
      </c>
      <c r="D326" s="45">
        <v>43800</v>
      </c>
      <c r="E326" s="9">
        <v>3.7</v>
      </c>
    </row>
    <row r="327" spans="1:5" x14ac:dyDescent="0.25">
      <c r="A327" t="s">
        <v>578</v>
      </c>
      <c r="B327" t="s">
        <v>1459</v>
      </c>
      <c r="C327" s="45">
        <v>1900</v>
      </c>
      <c r="D327" s="45">
        <v>48100</v>
      </c>
      <c r="E327" s="9">
        <v>4</v>
      </c>
    </row>
    <row r="328" spans="1:5" x14ac:dyDescent="0.25">
      <c r="A328" t="s">
        <v>1460</v>
      </c>
      <c r="B328" t="s">
        <v>1461</v>
      </c>
      <c r="C328" s="45">
        <v>3800</v>
      </c>
      <c r="D328" s="45">
        <v>94000</v>
      </c>
      <c r="E328" s="9">
        <v>4</v>
      </c>
    </row>
    <row r="329" spans="1:5" x14ac:dyDescent="0.25">
      <c r="A329" t="s">
        <v>570</v>
      </c>
      <c r="B329" t="s">
        <v>1462</v>
      </c>
      <c r="C329" s="45">
        <v>3600</v>
      </c>
      <c r="D329" s="45">
        <v>93700</v>
      </c>
      <c r="E329" s="9">
        <v>3.8</v>
      </c>
    </row>
    <row r="330" spans="1:5" x14ac:dyDescent="0.25">
      <c r="A330" t="s">
        <v>1463</v>
      </c>
      <c r="B330" t="s">
        <v>1464</v>
      </c>
      <c r="C330" s="45">
        <v>1200</v>
      </c>
      <c r="D330" s="45">
        <v>38400</v>
      </c>
      <c r="E330" s="9">
        <v>3.1</v>
      </c>
    </row>
    <row r="331" spans="1:5" x14ac:dyDescent="0.25">
      <c r="A331" t="s">
        <v>1465</v>
      </c>
      <c r="B331" t="s">
        <v>1466</v>
      </c>
      <c r="C331" s="45">
        <v>2300</v>
      </c>
      <c r="D331" s="45">
        <v>54400</v>
      </c>
      <c r="E331" s="9">
        <v>4.2</v>
      </c>
    </row>
    <row r="332" spans="1:5" x14ac:dyDescent="0.25">
      <c r="A332" t="s">
        <v>1467</v>
      </c>
      <c r="B332" t="s">
        <v>1468</v>
      </c>
      <c r="C332" s="45">
        <v>2100</v>
      </c>
      <c r="D332" s="45">
        <v>57900</v>
      </c>
      <c r="E332" s="9">
        <v>3.6</v>
      </c>
    </row>
    <row r="333" spans="1:5" x14ac:dyDescent="0.25">
      <c r="A333" t="s">
        <v>1469</v>
      </c>
      <c r="B333" t="s">
        <v>1470</v>
      </c>
      <c r="C333" s="45">
        <v>4900</v>
      </c>
      <c r="D333" s="45">
        <v>99900</v>
      </c>
      <c r="E333" s="9">
        <v>4.9000000000000004</v>
      </c>
    </row>
    <row r="334" spans="1:5" x14ac:dyDescent="0.25">
      <c r="A334" t="s">
        <v>1471</v>
      </c>
      <c r="B334" t="s">
        <v>1472</v>
      </c>
      <c r="C334" s="45">
        <v>4300</v>
      </c>
      <c r="D334" s="45">
        <v>116300</v>
      </c>
      <c r="E334" s="9">
        <v>3.7</v>
      </c>
    </row>
    <row r="335" spans="1:5" x14ac:dyDescent="0.25">
      <c r="A335" t="s">
        <v>1473</v>
      </c>
      <c r="B335" t="s">
        <v>1474</v>
      </c>
      <c r="C335" s="45">
        <v>2000</v>
      </c>
      <c r="D335" s="45">
        <v>47500</v>
      </c>
      <c r="E335" s="9">
        <v>4.2</v>
      </c>
    </row>
    <row r="336" spans="1:5" x14ac:dyDescent="0.25">
      <c r="A336" t="s">
        <v>1475</v>
      </c>
      <c r="B336" t="s">
        <v>1476</v>
      </c>
      <c r="C336" s="45">
        <v>1300</v>
      </c>
      <c r="D336" s="45">
        <v>33800</v>
      </c>
      <c r="E336" s="9">
        <v>3.8</v>
      </c>
    </row>
    <row r="337" spans="1:5" x14ac:dyDescent="0.25">
      <c r="A337" t="s">
        <v>1477</v>
      </c>
      <c r="B337" t="s">
        <v>1478</v>
      </c>
      <c r="C337" s="45">
        <v>700</v>
      </c>
      <c r="D337" s="45">
        <v>21600</v>
      </c>
      <c r="E337" s="9">
        <v>3.2</v>
      </c>
    </row>
    <row r="338" spans="1:5" x14ac:dyDescent="0.25">
      <c r="A338" t="s">
        <v>721</v>
      </c>
      <c r="B338" t="s">
        <v>1479</v>
      </c>
      <c r="C338" s="45">
        <v>1600</v>
      </c>
      <c r="D338" s="45">
        <v>56700</v>
      </c>
      <c r="E338" s="9">
        <v>2.8</v>
      </c>
    </row>
    <row r="339" spans="1:5" x14ac:dyDescent="0.25">
      <c r="A339" t="s">
        <v>1480</v>
      </c>
      <c r="B339" t="s">
        <v>1481</v>
      </c>
      <c r="C339" s="45">
        <v>2400</v>
      </c>
      <c r="D339" s="45">
        <v>59400</v>
      </c>
      <c r="E339" s="9">
        <v>4</v>
      </c>
    </row>
    <row r="340" spans="1:5" x14ac:dyDescent="0.25">
      <c r="A340" t="s">
        <v>1482</v>
      </c>
      <c r="B340" t="s">
        <v>1483</v>
      </c>
      <c r="C340" s="45">
        <v>2000</v>
      </c>
      <c r="D340" s="45">
        <v>49900</v>
      </c>
      <c r="E340" s="9">
        <v>4</v>
      </c>
    </row>
    <row r="341" spans="1:5" x14ac:dyDescent="0.25">
      <c r="A341" t="s">
        <v>1484</v>
      </c>
      <c r="B341" t="s">
        <v>1485</v>
      </c>
      <c r="C341" s="45">
        <v>2100</v>
      </c>
      <c r="D341" s="45">
        <v>47300</v>
      </c>
      <c r="E341" s="9">
        <v>4.4000000000000004</v>
      </c>
    </row>
    <row r="342" spans="1:5" x14ac:dyDescent="0.25">
      <c r="A342" t="s">
        <v>1486</v>
      </c>
      <c r="B342" t="s">
        <v>1487</v>
      </c>
      <c r="C342" s="45">
        <v>1800</v>
      </c>
      <c r="D342" s="45">
        <v>46500</v>
      </c>
      <c r="E342" s="9">
        <v>3.9</v>
      </c>
    </row>
    <row r="343" spans="1:5" x14ac:dyDescent="0.25">
      <c r="A343" t="s">
        <v>1488</v>
      </c>
      <c r="B343" t="s">
        <v>1489</v>
      </c>
      <c r="C343" s="45">
        <v>2100</v>
      </c>
      <c r="D343" s="45">
        <v>40500</v>
      </c>
      <c r="E343" s="9">
        <v>5.2</v>
      </c>
    </row>
    <row r="344" spans="1:5" x14ac:dyDescent="0.25">
      <c r="A344" t="s">
        <v>703</v>
      </c>
      <c r="B344" t="s">
        <v>1490</v>
      </c>
      <c r="C344" s="45">
        <v>10100</v>
      </c>
      <c r="D344" s="45">
        <v>226100</v>
      </c>
      <c r="E344" s="9">
        <v>4.5</v>
      </c>
    </row>
    <row r="345" spans="1:5" x14ac:dyDescent="0.25">
      <c r="A345" t="s">
        <v>691</v>
      </c>
      <c r="B345" t="s">
        <v>1491</v>
      </c>
      <c r="C345" s="45">
        <v>300</v>
      </c>
      <c r="D345" s="45">
        <v>11400</v>
      </c>
      <c r="E345" s="9">
        <v>2.6</v>
      </c>
    </row>
    <row r="346" spans="1:5" x14ac:dyDescent="0.25">
      <c r="A346" t="s">
        <v>705</v>
      </c>
      <c r="B346" t="s">
        <v>1492</v>
      </c>
      <c r="C346" s="45">
        <v>2400</v>
      </c>
      <c r="D346" s="45">
        <v>71600</v>
      </c>
      <c r="E346" s="9">
        <v>3.4</v>
      </c>
    </row>
    <row r="347" spans="1:5" x14ac:dyDescent="0.25">
      <c r="A347" t="s">
        <v>1493</v>
      </c>
      <c r="B347" t="s">
        <v>1494</v>
      </c>
      <c r="C347" s="45">
        <v>5300</v>
      </c>
      <c r="D347" s="45">
        <v>151600</v>
      </c>
      <c r="E347" s="9">
        <v>3.5</v>
      </c>
    </row>
    <row r="348" spans="1:5" x14ac:dyDescent="0.25">
      <c r="A348" t="s">
        <v>713</v>
      </c>
      <c r="B348" t="s">
        <v>1495</v>
      </c>
      <c r="C348" s="45">
        <v>12900</v>
      </c>
      <c r="D348" s="45">
        <v>256200</v>
      </c>
      <c r="E348" s="9">
        <v>5</v>
      </c>
    </row>
    <row r="349" spans="1:5" x14ac:dyDescent="0.25">
      <c r="A349" t="s">
        <v>1496</v>
      </c>
      <c r="B349" t="s">
        <v>1497</v>
      </c>
      <c r="C349" s="45">
        <v>4000</v>
      </c>
      <c r="D349" s="45">
        <v>101000</v>
      </c>
      <c r="E349" s="9">
        <v>4</v>
      </c>
    </row>
    <row r="350" spans="1:5" x14ac:dyDescent="0.25">
      <c r="A350" t="s">
        <v>1498</v>
      </c>
      <c r="B350" t="s">
        <v>1499</v>
      </c>
      <c r="C350" s="45">
        <v>1200</v>
      </c>
      <c r="D350" s="45">
        <v>32300</v>
      </c>
      <c r="E350" s="9">
        <v>3.7</v>
      </c>
    </row>
    <row r="351" spans="1:5" x14ac:dyDescent="0.25">
      <c r="A351" t="s">
        <v>1500</v>
      </c>
      <c r="B351" t="s">
        <v>1501</v>
      </c>
      <c r="C351" s="45">
        <v>1500</v>
      </c>
      <c r="D351" s="45">
        <v>43900</v>
      </c>
      <c r="E351" s="9">
        <v>3.4</v>
      </c>
    </row>
    <row r="352" spans="1:5" x14ac:dyDescent="0.25">
      <c r="A352" t="s">
        <v>1502</v>
      </c>
      <c r="B352" t="s">
        <v>1503</v>
      </c>
      <c r="C352" s="45">
        <v>1200</v>
      </c>
      <c r="D352" s="45">
        <v>39300</v>
      </c>
      <c r="E352" s="9">
        <v>3.1</v>
      </c>
    </row>
    <row r="353" spans="1:5" x14ac:dyDescent="0.25">
      <c r="A353" t="s">
        <v>1504</v>
      </c>
      <c r="B353" t="s">
        <v>1505</v>
      </c>
      <c r="C353" s="45">
        <v>1900</v>
      </c>
      <c r="D353" s="45">
        <v>53200</v>
      </c>
      <c r="E353" s="9">
        <v>3.6</v>
      </c>
    </row>
    <row r="354" spans="1:5" x14ac:dyDescent="0.25">
      <c r="A354" t="s">
        <v>717</v>
      </c>
      <c r="B354" t="s">
        <v>1506</v>
      </c>
      <c r="C354" s="45">
        <v>5900</v>
      </c>
      <c r="D354" s="45">
        <v>152800</v>
      </c>
      <c r="E354" s="9">
        <v>3.9</v>
      </c>
    </row>
    <row r="355" spans="1:5" x14ac:dyDescent="0.25">
      <c r="A355" t="s">
        <v>693</v>
      </c>
      <c r="B355" t="s">
        <v>1507</v>
      </c>
      <c r="C355" s="45">
        <v>400</v>
      </c>
      <c r="D355" s="45">
        <v>9700</v>
      </c>
      <c r="E355" s="9">
        <v>4.0999999999999996</v>
      </c>
    </row>
    <row r="356" spans="1:5" x14ac:dyDescent="0.25">
      <c r="A356" t="s">
        <v>1508</v>
      </c>
      <c r="B356" t="s">
        <v>1509</v>
      </c>
      <c r="C356" s="45">
        <v>2200</v>
      </c>
      <c r="D356" s="45">
        <v>62700</v>
      </c>
      <c r="E356" s="9">
        <v>3.5</v>
      </c>
    </row>
    <row r="357" spans="1:5" x14ac:dyDescent="0.25">
      <c r="A357" t="s">
        <v>1510</v>
      </c>
      <c r="B357" t="s">
        <v>1511</v>
      </c>
      <c r="C357" s="45">
        <v>3800</v>
      </c>
      <c r="D357" s="45">
        <v>81200</v>
      </c>
      <c r="E357" s="9">
        <v>4.7</v>
      </c>
    </row>
    <row r="358" spans="1:5" x14ac:dyDescent="0.25">
      <c r="A358" t="s">
        <v>719</v>
      </c>
      <c r="B358" t="s">
        <v>1512</v>
      </c>
      <c r="C358" s="45">
        <v>1700</v>
      </c>
      <c r="D358" s="45">
        <v>46700</v>
      </c>
      <c r="E358" s="9">
        <v>3.6</v>
      </c>
    </row>
    <row r="359" spans="1:5" x14ac:dyDescent="0.25">
      <c r="A359" t="s">
        <v>695</v>
      </c>
      <c r="B359" t="s">
        <v>1513</v>
      </c>
      <c r="C359" s="45">
        <v>400</v>
      </c>
      <c r="D359" s="45">
        <v>11600</v>
      </c>
      <c r="E359" s="9">
        <v>3.4</v>
      </c>
    </row>
    <row r="360" spans="1:5" x14ac:dyDescent="0.25">
      <c r="A360" t="s">
        <v>725</v>
      </c>
      <c r="B360" t="s">
        <v>1514</v>
      </c>
      <c r="C360" s="45">
        <v>2100</v>
      </c>
      <c r="D360" s="45">
        <v>42900</v>
      </c>
      <c r="E360" s="9">
        <v>4.9000000000000004</v>
      </c>
    </row>
    <row r="361" spans="1:5" x14ac:dyDescent="0.25">
      <c r="A361" t="s">
        <v>727</v>
      </c>
      <c r="B361" t="s">
        <v>1515</v>
      </c>
      <c r="C361" s="45">
        <v>6200</v>
      </c>
      <c r="D361" s="45">
        <v>143800</v>
      </c>
      <c r="E361" s="9">
        <v>4.3</v>
      </c>
    </row>
    <row r="362" spans="1:5" x14ac:dyDescent="0.25">
      <c r="A362" t="s">
        <v>1516</v>
      </c>
      <c r="B362" t="s">
        <v>1517</v>
      </c>
      <c r="C362" s="45">
        <v>1500</v>
      </c>
      <c r="D362" s="45">
        <v>37500</v>
      </c>
      <c r="E362" s="9">
        <v>4</v>
      </c>
    </row>
    <row r="363" spans="1:5" x14ac:dyDescent="0.25">
      <c r="A363" t="s">
        <v>1518</v>
      </c>
      <c r="B363" t="s">
        <v>1519</v>
      </c>
      <c r="C363" s="45">
        <v>1300</v>
      </c>
      <c r="D363" s="45">
        <v>39800</v>
      </c>
      <c r="E363" s="9">
        <v>3.3</v>
      </c>
    </row>
    <row r="364" spans="1:5" x14ac:dyDescent="0.25">
      <c r="A364" t="s">
        <v>709</v>
      </c>
      <c r="B364" t="s">
        <v>1520</v>
      </c>
      <c r="C364" s="45">
        <v>2700</v>
      </c>
      <c r="D364" s="45">
        <v>83900</v>
      </c>
      <c r="E364" s="9">
        <v>3.2</v>
      </c>
    </row>
    <row r="365" spans="1:5" x14ac:dyDescent="0.25">
      <c r="A365" t="s">
        <v>414</v>
      </c>
      <c r="B365" t="s">
        <v>1521</v>
      </c>
      <c r="C365" s="45">
        <v>2300</v>
      </c>
      <c r="D365" s="45">
        <v>61300</v>
      </c>
      <c r="E365" s="9">
        <v>3.8</v>
      </c>
    </row>
    <row r="366" spans="1:5" x14ac:dyDescent="0.25">
      <c r="A366" t="s">
        <v>406</v>
      </c>
      <c r="B366" t="s">
        <v>1522</v>
      </c>
      <c r="C366" s="45">
        <v>2400</v>
      </c>
      <c r="D366" s="45">
        <v>61300</v>
      </c>
      <c r="E366" s="9">
        <v>3.9</v>
      </c>
    </row>
    <row r="367" spans="1:5" x14ac:dyDescent="0.25">
      <c r="A367" t="s">
        <v>402</v>
      </c>
      <c r="B367" t="s">
        <v>1523</v>
      </c>
      <c r="C367" s="45">
        <v>3600</v>
      </c>
      <c r="D367" s="45">
        <v>89200</v>
      </c>
      <c r="E367" s="9">
        <v>4</v>
      </c>
    </row>
    <row r="368" spans="1:5" x14ac:dyDescent="0.25">
      <c r="A368" t="s">
        <v>400</v>
      </c>
      <c r="B368" t="s">
        <v>1524</v>
      </c>
      <c r="C368" s="45">
        <v>5400</v>
      </c>
      <c r="D368" s="45">
        <v>137900</v>
      </c>
      <c r="E368" s="9">
        <v>3.9</v>
      </c>
    </row>
    <row r="369" spans="1:5" x14ac:dyDescent="0.25">
      <c r="A369" t="s">
        <v>412</v>
      </c>
      <c r="B369" t="s">
        <v>1525</v>
      </c>
      <c r="C369" s="45">
        <v>2100</v>
      </c>
      <c r="D369" s="45">
        <v>50200</v>
      </c>
      <c r="E369" s="9">
        <v>4.2</v>
      </c>
    </row>
    <row r="370" spans="1:5" x14ac:dyDescent="0.25">
      <c r="A370" t="s">
        <v>408</v>
      </c>
      <c r="B370" t="s">
        <v>1526</v>
      </c>
      <c r="C370" s="45">
        <v>1900</v>
      </c>
      <c r="D370" s="45">
        <v>56500</v>
      </c>
      <c r="E370" s="9">
        <v>3.4</v>
      </c>
    </row>
    <row r="371" spans="1:5" x14ac:dyDescent="0.25">
      <c r="A371" t="s">
        <v>420</v>
      </c>
      <c r="B371" t="s">
        <v>1527</v>
      </c>
      <c r="C371" s="45">
        <v>1800</v>
      </c>
      <c r="D371" s="45">
        <v>42900</v>
      </c>
      <c r="E371" s="9">
        <v>4.2</v>
      </c>
    </row>
    <row r="372" spans="1:5" x14ac:dyDescent="0.25">
      <c r="A372" t="s">
        <v>416</v>
      </c>
      <c r="B372" t="s">
        <v>1528</v>
      </c>
      <c r="C372" s="45">
        <v>2400</v>
      </c>
      <c r="D372" s="45">
        <v>62500</v>
      </c>
      <c r="E372" s="9">
        <v>3.8</v>
      </c>
    </row>
    <row r="373" spans="1:5" x14ac:dyDescent="0.25">
      <c r="A373" t="s">
        <v>418</v>
      </c>
      <c r="B373" t="s">
        <v>1529</v>
      </c>
      <c r="C373" s="45">
        <v>2300</v>
      </c>
      <c r="D373" s="45">
        <v>56300</v>
      </c>
      <c r="E373" s="9">
        <v>4.0999999999999996</v>
      </c>
    </row>
    <row r="374" spans="1:5" x14ac:dyDescent="0.25">
      <c r="A374" t="s">
        <v>410</v>
      </c>
      <c r="B374" t="s">
        <v>1530</v>
      </c>
      <c r="C374" s="45">
        <v>2300</v>
      </c>
      <c r="D374" s="45">
        <v>61600</v>
      </c>
      <c r="E374" s="9">
        <v>3.7</v>
      </c>
    </row>
    <row r="375" spans="1:5" x14ac:dyDescent="0.25">
      <c r="A375" t="s">
        <v>404</v>
      </c>
      <c r="B375" t="s">
        <v>1531</v>
      </c>
      <c r="C375" s="45">
        <v>3300</v>
      </c>
      <c r="D375" s="45">
        <v>66500</v>
      </c>
      <c r="E375" s="9">
        <v>5</v>
      </c>
    </row>
    <row r="376" spans="1:5" x14ac:dyDescent="0.25">
      <c r="C376" s="45"/>
      <c r="D376" s="45"/>
      <c r="E376" s="9"/>
    </row>
    <row r="377" spans="1:5" x14ac:dyDescent="0.25">
      <c r="A377" s="77" t="s">
        <v>1532</v>
      </c>
    </row>
    <row r="379" spans="1:5" x14ac:dyDescent="0.25">
      <c r="D379" s="45"/>
    </row>
  </sheetData>
  <pageMargins left="0.7" right="0.7" top="0.75" bottom="0.75" header="0.3" footer="0.3"/>
  <pageSetup paperSize="9" orientation="portrait" horizontalDpi="90" verticalDpi="9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434FE-C19C-422A-92C0-FD4948450548}">
  <sheetPr>
    <tabColor theme="5"/>
  </sheetPr>
  <dimension ref="A1:L58"/>
  <sheetViews>
    <sheetView workbookViewId="0"/>
  </sheetViews>
  <sheetFormatPr defaultRowHeight="15" x14ac:dyDescent="0.25"/>
  <cols>
    <col min="1" max="1" width="10" customWidth="1"/>
    <col min="2" max="4" width="12.25" customWidth="1"/>
    <col min="5" max="5" width="15.125" customWidth="1"/>
    <col min="6" max="6" width="13.375" customWidth="1"/>
    <col min="7" max="7" width="17.875" customWidth="1"/>
    <col min="8" max="11" width="14.125" customWidth="1"/>
    <col min="12" max="12" width="16.625" customWidth="1"/>
  </cols>
  <sheetData>
    <row r="1" spans="1:12" ht="20.25" thickBot="1" x14ac:dyDescent="0.3">
      <c r="A1" s="80" t="s">
        <v>347</v>
      </c>
    </row>
    <row r="2" spans="1:12" ht="16.5" thickTop="1" x14ac:dyDescent="0.25">
      <c r="A2" s="160" t="s">
        <v>1533</v>
      </c>
    </row>
    <row r="3" spans="1:12" ht="15.75" x14ac:dyDescent="0.25">
      <c r="A3" s="40"/>
    </row>
    <row r="4" spans="1:12" s="3" customFormat="1" ht="45" customHeight="1" x14ac:dyDescent="0.25">
      <c r="A4" s="61" t="s">
        <v>22</v>
      </c>
      <c r="B4" s="37" t="s">
        <v>1534</v>
      </c>
      <c r="C4" s="37" t="s">
        <v>1535</v>
      </c>
      <c r="D4" s="37" t="s">
        <v>1536</v>
      </c>
      <c r="E4" s="37" t="s">
        <v>1537</v>
      </c>
      <c r="F4" s="37" t="s">
        <v>1538</v>
      </c>
      <c r="G4" s="37" t="s">
        <v>1539</v>
      </c>
      <c r="H4" s="37" t="s">
        <v>1540</v>
      </c>
      <c r="I4" s="37" t="s">
        <v>1541</v>
      </c>
      <c r="J4" s="37" t="s">
        <v>1542</v>
      </c>
      <c r="K4" s="37" t="s">
        <v>1543</v>
      </c>
      <c r="L4" s="37" t="s">
        <v>1544</v>
      </c>
    </row>
    <row r="5" spans="1:12" x14ac:dyDescent="0.25">
      <c r="A5" t="s">
        <v>29</v>
      </c>
      <c r="B5" s="21">
        <v>1</v>
      </c>
      <c r="C5" s="158">
        <v>5422.4</v>
      </c>
      <c r="D5" s="158">
        <v>4291.3999999999996</v>
      </c>
      <c r="E5" s="158">
        <v>11435.2</v>
      </c>
      <c r="F5" s="158">
        <v>1908.9</v>
      </c>
      <c r="G5" s="158">
        <v>5556.8</v>
      </c>
      <c r="H5" s="9">
        <v>23</v>
      </c>
      <c r="I5" s="9">
        <v>30</v>
      </c>
      <c r="J5" s="9">
        <v>32.299999999999997</v>
      </c>
      <c r="K5" s="9">
        <v>14.6</v>
      </c>
      <c r="L5" s="9">
        <v>24</v>
      </c>
    </row>
    <row r="6" spans="1:12" x14ac:dyDescent="0.25">
      <c r="A6" t="s">
        <v>29</v>
      </c>
      <c r="B6" s="21">
        <v>2</v>
      </c>
      <c r="C6" s="158">
        <v>1962.3</v>
      </c>
      <c r="D6" s="158">
        <v>3843.5</v>
      </c>
      <c r="E6" s="158">
        <v>5361.6</v>
      </c>
      <c r="F6" s="158">
        <v>1644.4</v>
      </c>
      <c r="G6" s="158">
        <v>2184.4</v>
      </c>
      <c r="H6" s="9">
        <v>32.799999999999997</v>
      </c>
      <c r="I6" s="9">
        <v>30.6</v>
      </c>
      <c r="J6" s="9">
        <v>33.700000000000003</v>
      </c>
      <c r="K6" s="9">
        <v>21.9</v>
      </c>
      <c r="L6" s="9">
        <v>31.9</v>
      </c>
    </row>
    <row r="7" spans="1:12" x14ac:dyDescent="0.25">
      <c r="A7" t="s">
        <v>29</v>
      </c>
      <c r="B7" s="21">
        <v>3</v>
      </c>
      <c r="C7" s="158">
        <v>1631.9</v>
      </c>
      <c r="D7" s="158">
        <v>4424.7</v>
      </c>
      <c r="E7" s="158">
        <v>2010.7</v>
      </c>
      <c r="F7" s="158">
        <v>1610.9</v>
      </c>
      <c r="G7" s="158">
        <v>1802.6</v>
      </c>
      <c r="H7" s="9">
        <v>33</v>
      </c>
      <c r="I7" s="9">
        <v>29.7</v>
      </c>
      <c r="J7" s="9">
        <v>33.299999999999997</v>
      </c>
      <c r="K7" s="9">
        <v>32.6</v>
      </c>
      <c r="L7" s="9">
        <v>33</v>
      </c>
    </row>
    <row r="8" spans="1:12" x14ac:dyDescent="0.25">
      <c r="A8" t="s">
        <v>29</v>
      </c>
      <c r="B8" s="21">
        <v>4</v>
      </c>
      <c r="C8" s="158">
        <v>1892.6</v>
      </c>
      <c r="D8" s="158">
        <v>3884.3</v>
      </c>
      <c r="E8" s="158">
        <v>1976.7</v>
      </c>
      <c r="F8" s="158">
        <v>1619.3</v>
      </c>
      <c r="G8" s="158">
        <v>1795.3</v>
      </c>
      <c r="H8" s="9">
        <v>33</v>
      </c>
      <c r="I8" s="9">
        <v>30.9</v>
      </c>
      <c r="J8" s="9">
        <v>33.6</v>
      </c>
      <c r="K8" s="9">
        <v>32.700000000000003</v>
      </c>
      <c r="L8" s="9">
        <v>33.200000000000003</v>
      </c>
    </row>
    <row r="9" spans="1:12" x14ac:dyDescent="0.25">
      <c r="A9" t="s">
        <v>29</v>
      </c>
      <c r="B9" s="21">
        <v>5</v>
      </c>
      <c r="C9" s="158">
        <v>1920.5</v>
      </c>
      <c r="D9" s="158">
        <v>3907.6</v>
      </c>
      <c r="E9" s="158">
        <v>1963.4</v>
      </c>
      <c r="F9" s="158">
        <v>1507.3</v>
      </c>
      <c r="G9" s="158">
        <v>1740</v>
      </c>
      <c r="H9" s="9">
        <v>32.9</v>
      </c>
      <c r="I9" s="9">
        <v>30.1</v>
      </c>
      <c r="J9" s="9">
        <v>33.700000000000003</v>
      </c>
      <c r="K9" s="9">
        <v>32.4</v>
      </c>
      <c r="L9" s="9">
        <v>33.1</v>
      </c>
    </row>
    <row r="10" spans="1:12" x14ac:dyDescent="0.25">
      <c r="A10" t="s">
        <v>29</v>
      </c>
      <c r="B10" s="21">
        <v>6</v>
      </c>
      <c r="C10" s="158">
        <v>1626.6</v>
      </c>
      <c r="D10" s="158">
        <v>4326.8999999999996</v>
      </c>
      <c r="E10" s="158">
        <v>2052.1</v>
      </c>
      <c r="F10" s="158">
        <v>1489.8</v>
      </c>
      <c r="G10" s="158">
        <v>1792.1</v>
      </c>
      <c r="H10" s="9">
        <v>33.200000000000003</v>
      </c>
      <c r="I10" s="9">
        <v>30.4</v>
      </c>
      <c r="J10" s="9">
        <v>33.4</v>
      </c>
      <c r="K10" s="9">
        <v>32.700000000000003</v>
      </c>
      <c r="L10" s="9">
        <v>33.1</v>
      </c>
    </row>
    <row r="11" spans="1:12" x14ac:dyDescent="0.25">
      <c r="A11" t="s">
        <v>29</v>
      </c>
      <c r="B11" s="21">
        <v>7</v>
      </c>
      <c r="C11" s="158">
        <v>1864.8</v>
      </c>
      <c r="D11" s="158">
        <v>4570.3999999999996</v>
      </c>
      <c r="E11" s="158">
        <v>2730.9</v>
      </c>
      <c r="F11" s="158">
        <v>1554.1</v>
      </c>
      <c r="G11" s="158">
        <v>1996.6</v>
      </c>
      <c r="H11" s="9">
        <v>32</v>
      </c>
      <c r="I11" s="9">
        <v>29.2</v>
      </c>
      <c r="J11" s="9">
        <v>33.5</v>
      </c>
      <c r="K11" s="9">
        <v>31.5</v>
      </c>
      <c r="L11" s="9">
        <v>32.700000000000003</v>
      </c>
    </row>
    <row r="12" spans="1:12" x14ac:dyDescent="0.25">
      <c r="A12" t="s">
        <v>29</v>
      </c>
      <c r="B12" s="21">
        <v>8</v>
      </c>
      <c r="C12" s="158">
        <v>2626.9</v>
      </c>
      <c r="D12" s="158">
        <v>3662.5</v>
      </c>
      <c r="E12" s="158">
        <v>3279.1</v>
      </c>
      <c r="F12" s="158">
        <v>1601.5</v>
      </c>
      <c r="G12" s="158">
        <v>2405.8000000000002</v>
      </c>
      <c r="H12" s="9">
        <v>31.5</v>
      </c>
      <c r="I12" s="9">
        <v>30.9</v>
      </c>
      <c r="J12" s="9">
        <v>33.200000000000003</v>
      </c>
      <c r="K12" s="9">
        <v>30.2</v>
      </c>
      <c r="L12" s="9">
        <v>32.1</v>
      </c>
    </row>
    <row r="13" spans="1:12" x14ac:dyDescent="0.25">
      <c r="A13" t="s">
        <v>29</v>
      </c>
      <c r="B13" s="21">
        <v>9</v>
      </c>
      <c r="C13" s="158">
        <v>1841.1</v>
      </c>
      <c r="D13" s="158">
        <v>3645.6</v>
      </c>
      <c r="E13" s="158">
        <v>2457.9</v>
      </c>
      <c r="F13" s="158">
        <v>1490</v>
      </c>
      <c r="G13" s="158">
        <v>1763.4</v>
      </c>
      <c r="H13" s="9">
        <v>32.9</v>
      </c>
      <c r="I13" s="9">
        <v>31.1</v>
      </c>
      <c r="J13" s="9">
        <v>33.700000000000003</v>
      </c>
      <c r="K13" s="9">
        <v>32.4</v>
      </c>
      <c r="L13" s="9">
        <v>33.1</v>
      </c>
    </row>
    <row r="14" spans="1:12" x14ac:dyDescent="0.25">
      <c r="A14" t="s">
        <v>29</v>
      </c>
      <c r="B14" s="21">
        <v>10</v>
      </c>
      <c r="C14" s="158">
        <v>1686.9</v>
      </c>
      <c r="D14" s="158">
        <v>3428</v>
      </c>
      <c r="E14" s="158">
        <v>2264.8000000000002</v>
      </c>
      <c r="F14" s="158">
        <v>1482.4</v>
      </c>
      <c r="G14" s="158">
        <v>1774.5</v>
      </c>
      <c r="H14" s="9">
        <v>33.200000000000003</v>
      </c>
      <c r="I14" s="9">
        <v>31.1</v>
      </c>
      <c r="J14" s="9">
        <v>34</v>
      </c>
      <c r="K14" s="9">
        <v>32.299999999999997</v>
      </c>
      <c r="L14" s="9">
        <v>33.200000000000003</v>
      </c>
    </row>
    <row r="15" spans="1:12" x14ac:dyDescent="0.25">
      <c r="A15" t="s">
        <v>29</v>
      </c>
      <c r="B15" s="21">
        <v>11</v>
      </c>
      <c r="C15" s="158">
        <v>2210.1999999999998</v>
      </c>
      <c r="D15" s="158">
        <v>3884.9</v>
      </c>
      <c r="E15" s="158">
        <v>1988.4</v>
      </c>
      <c r="F15" s="158">
        <v>1462.1</v>
      </c>
      <c r="G15" s="158">
        <v>1731.1</v>
      </c>
      <c r="H15" s="9">
        <v>32.5</v>
      </c>
      <c r="I15" s="9">
        <v>30.2</v>
      </c>
      <c r="J15" s="9">
        <v>33.5</v>
      </c>
      <c r="K15" s="9">
        <v>32.5</v>
      </c>
      <c r="L15" s="9">
        <v>33.1</v>
      </c>
    </row>
    <row r="16" spans="1:12" x14ac:dyDescent="0.25">
      <c r="A16" t="s">
        <v>29</v>
      </c>
      <c r="B16" s="21">
        <v>12</v>
      </c>
      <c r="C16" s="158">
        <v>3846</v>
      </c>
      <c r="D16" s="158">
        <v>5149.8</v>
      </c>
      <c r="E16" s="158">
        <v>3722.6</v>
      </c>
      <c r="F16" s="158">
        <v>1916.7</v>
      </c>
      <c r="G16" s="158">
        <v>2238.8000000000002</v>
      </c>
      <c r="H16" s="9">
        <v>29.9</v>
      </c>
      <c r="I16" s="9">
        <v>27.4</v>
      </c>
      <c r="J16" s="9">
        <v>33.299999999999997</v>
      </c>
      <c r="K16" s="9">
        <v>27.1</v>
      </c>
      <c r="L16" s="9">
        <v>32.1</v>
      </c>
    </row>
    <row r="17" spans="1:12" x14ac:dyDescent="0.25">
      <c r="A17" t="s">
        <v>29</v>
      </c>
      <c r="B17" s="21">
        <v>13</v>
      </c>
      <c r="C17" s="158">
        <v>7551.8</v>
      </c>
      <c r="D17" s="158">
        <v>5484.9</v>
      </c>
      <c r="E17" s="158">
        <v>4661.3999999999996</v>
      </c>
      <c r="F17" s="158">
        <v>2652</v>
      </c>
      <c r="G17" s="158">
        <v>3284.2</v>
      </c>
      <c r="H17" s="9">
        <v>22.1</v>
      </c>
      <c r="I17" s="9">
        <v>24.7</v>
      </c>
      <c r="J17" s="9">
        <v>30.7</v>
      </c>
      <c r="K17" s="9">
        <v>25.5</v>
      </c>
      <c r="L17" s="9">
        <v>29</v>
      </c>
    </row>
    <row r="18" spans="1:12" x14ac:dyDescent="0.25">
      <c r="A18" t="s">
        <v>30</v>
      </c>
      <c r="B18" s="21">
        <v>1</v>
      </c>
      <c r="C18" s="158">
        <v>7859.3</v>
      </c>
      <c r="D18" s="158">
        <v>4265.1000000000004</v>
      </c>
      <c r="E18" s="158">
        <v>4687.6000000000004</v>
      </c>
      <c r="F18" s="158">
        <v>2375.1999999999998</v>
      </c>
      <c r="G18" s="158">
        <v>3379.6</v>
      </c>
      <c r="H18" s="9">
        <v>23.3</v>
      </c>
      <c r="I18" s="9">
        <v>28.7</v>
      </c>
      <c r="J18" s="9">
        <v>31.8</v>
      </c>
      <c r="K18" s="9">
        <v>26.1</v>
      </c>
      <c r="L18" s="9">
        <v>28.8</v>
      </c>
    </row>
    <row r="19" spans="1:12" x14ac:dyDescent="0.25">
      <c r="A19" t="s">
        <v>30</v>
      </c>
      <c r="B19" s="21">
        <v>2</v>
      </c>
      <c r="C19" s="158">
        <v>8239.9</v>
      </c>
      <c r="D19" s="158">
        <v>3037.5</v>
      </c>
      <c r="E19" s="158">
        <v>3930.2</v>
      </c>
      <c r="F19" s="158">
        <v>1579.2</v>
      </c>
      <c r="G19" s="158">
        <v>2950.2</v>
      </c>
      <c r="H19" s="9">
        <v>23.7</v>
      </c>
      <c r="I19" s="9">
        <v>31.4</v>
      </c>
      <c r="J19" s="9">
        <v>33.9</v>
      </c>
      <c r="K19" s="9">
        <v>27.4</v>
      </c>
      <c r="L19" s="9">
        <v>30.5</v>
      </c>
    </row>
    <row r="20" spans="1:12" x14ac:dyDescent="0.25">
      <c r="A20" t="s">
        <v>30</v>
      </c>
      <c r="B20" s="21">
        <v>3</v>
      </c>
      <c r="C20" s="158">
        <v>7891.1</v>
      </c>
      <c r="D20" s="158">
        <v>3046.5</v>
      </c>
      <c r="E20" s="158">
        <v>3476.6</v>
      </c>
      <c r="F20" s="158">
        <v>1669</v>
      </c>
      <c r="G20" s="158">
        <v>2476.1999999999998</v>
      </c>
      <c r="H20" s="9">
        <v>23.9</v>
      </c>
      <c r="I20" s="9">
        <v>31.8</v>
      </c>
      <c r="J20" s="9">
        <v>33.5</v>
      </c>
      <c r="K20" s="9">
        <v>27.6</v>
      </c>
      <c r="L20" s="9">
        <v>31.4</v>
      </c>
    </row>
    <row r="21" spans="1:12" x14ac:dyDescent="0.25">
      <c r="A21" t="s">
        <v>30</v>
      </c>
      <c r="B21" s="21">
        <v>4</v>
      </c>
      <c r="C21" s="158">
        <v>7862</v>
      </c>
      <c r="D21" s="158">
        <v>2595.1999999999998</v>
      </c>
      <c r="E21" s="158">
        <v>3351.2</v>
      </c>
      <c r="F21" s="158">
        <v>1521.8</v>
      </c>
      <c r="G21" s="158">
        <v>1966</v>
      </c>
      <c r="H21" s="9">
        <v>25.4</v>
      </c>
      <c r="I21" s="9">
        <v>32.5</v>
      </c>
      <c r="J21" s="9">
        <v>33.700000000000003</v>
      </c>
      <c r="K21" s="9">
        <v>25.9</v>
      </c>
      <c r="L21" s="9">
        <v>32.4</v>
      </c>
    </row>
    <row r="22" spans="1:12" x14ac:dyDescent="0.25">
      <c r="A22" t="s">
        <v>30</v>
      </c>
      <c r="B22" s="21">
        <v>5</v>
      </c>
      <c r="C22" s="158">
        <v>7694.2</v>
      </c>
      <c r="D22" s="158">
        <v>2436.8000000000002</v>
      </c>
      <c r="E22" s="158">
        <v>1916.4</v>
      </c>
      <c r="F22" s="158">
        <v>1450.5</v>
      </c>
      <c r="G22" s="158">
        <v>1720</v>
      </c>
      <c r="H22" s="9">
        <v>25.2</v>
      </c>
      <c r="I22" s="9">
        <v>31.4</v>
      </c>
      <c r="J22" s="9">
        <v>34</v>
      </c>
      <c r="K22" s="9">
        <v>30.7</v>
      </c>
      <c r="L22" s="9">
        <v>32.799999999999997</v>
      </c>
    </row>
    <row r="23" spans="1:12" x14ac:dyDescent="0.25">
      <c r="A23" t="s">
        <v>30</v>
      </c>
      <c r="B23" s="21">
        <v>6</v>
      </c>
      <c r="C23" s="158">
        <v>7767.7</v>
      </c>
      <c r="D23" s="158">
        <v>2697.2</v>
      </c>
      <c r="E23" s="158">
        <v>1965.3</v>
      </c>
      <c r="F23" s="158">
        <v>1533.2</v>
      </c>
      <c r="G23" s="158">
        <v>1758.1</v>
      </c>
      <c r="H23" s="9">
        <v>24.7</v>
      </c>
      <c r="I23" s="9">
        <v>32.299999999999997</v>
      </c>
      <c r="J23" s="9">
        <v>33.5</v>
      </c>
      <c r="K23" s="9">
        <v>31.3</v>
      </c>
      <c r="L23" s="9">
        <v>32.4</v>
      </c>
    </row>
    <row r="24" spans="1:12" x14ac:dyDescent="0.25">
      <c r="A24" t="s">
        <v>30</v>
      </c>
      <c r="B24" s="21">
        <v>7</v>
      </c>
      <c r="C24" s="158">
        <v>7497.1</v>
      </c>
      <c r="D24" s="158">
        <v>2757.6</v>
      </c>
      <c r="E24" s="158">
        <v>2187.4</v>
      </c>
      <c r="F24" s="158">
        <v>1614.3</v>
      </c>
      <c r="G24" s="158">
        <v>1872.5</v>
      </c>
      <c r="H24" s="9">
        <v>26.1</v>
      </c>
      <c r="I24" s="9">
        <v>31.6</v>
      </c>
      <c r="J24" s="9">
        <v>33.6</v>
      </c>
      <c r="K24" s="9">
        <v>31.8</v>
      </c>
      <c r="L24" s="9">
        <v>33</v>
      </c>
    </row>
    <row r="25" spans="1:12" x14ac:dyDescent="0.25">
      <c r="A25" t="s">
        <v>30</v>
      </c>
      <c r="B25" s="21">
        <v>8</v>
      </c>
      <c r="C25" s="158">
        <v>6921.4</v>
      </c>
      <c r="D25" s="158">
        <v>2725</v>
      </c>
      <c r="E25" s="158">
        <v>2400.3000000000002</v>
      </c>
      <c r="F25" s="158">
        <v>1780.3</v>
      </c>
      <c r="G25" s="158">
        <v>2057.1</v>
      </c>
      <c r="H25" s="9">
        <v>26.9</v>
      </c>
      <c r="I25" s="9">
        <v>31.7</v>
      </c>
      <c r="J25" s="9">
        <v>33.299999999999997</v>
      </c>
      <c r="K25" s="9">
        <v>32</v>
      </c>
      <c r="L25" s="9">
        <v>32.700000000000003</v>
      </c>
    </row>
    <row r="26" spans="1:12" x14ac:dyDescent="0.25">
      <c r="A26" t="s">
        <v>30</v>
      </c>
      <c r="B26" s="21">
        <v>9</v>
      </c>
      <c r="C26" s="158">
        <v>6655.2</v>
      </c>
      <c r="D26" s="158">
        <v>3081.5</v>
      </c>
      <c r="E26" s="158">
        <v>3292.8</v>
      </c>
      <c r="F26" s="158">
        <v>2161.3000000000002</v>
      </c>
      <c r="G26" s="158">
        <v>2774.3</v>
      </c>
      <c r="H26" s="9">
        <v>26.1</v>
      </c>
      <c r="I26" s="9">
        <v>29.7</v>
      </c>
      <c r="J26" s="9">
        <v>32.9</v>
      </c>
      <c r="K26" s="9">
        <v>29</v>
      </c>
      <c r="L26" s="9">
        <v>30.6</v>
      </c>
    </row>
    <row r="27" spans="1:12" x14ac:dyDescent="0.25">
      <c r="A27" t="s">
        <v>30</v>
      </c>
      <c r="B27" s="21">
        <v>10</v>
      </c>
      <c r="C27" s="158">
        <v>6213.1</v>
      </c>
      <c r="D27" s="158">
        <v>2076.6999999999998</v>
      </c>
      <c r="E27" s="158">
        <v>3647.6</v>
      </c>
      <c r="F27" s="158">
        <v>1589.8</v>
      </c>
      <c r="G27" s="158">
        <v>2317.1</v>
      </c>
      <c r="H27" s="9">
        <v>27.5</v>
      </c>
      <c r="I27" s="9">
        <v>32.4</v>
      </c>
      <c r="J27" s="9">
        <v>33.700000000000003</v>
      </c>
      <c r="K27" s="9">
        <v>26.7</v>
      </c>
      <c r="L27" s="9">
        <v>31.9</v>
      </c>
    </row>
    <row r="28" spans="1:12" x14ac:dyDescent="0.25">
      <c r="A28" t="s">
        <v>30</v>
      </c>
      <c r="B28" s="21">
        <v>11</v>
      </c>
      <c r="C28" s="158">
        <v>6431.5</v>
      </c>
      <c r="D28" s="158">
        <v>2472.3000000000002</v>
      </c>
      <c r="E28" s="158">
        <v>2071.9</v>
      </c>
      <c r="F28" s="158">
        <v>1780</v>
      </c>
      <c r="G28" s="158">
        <v>1946</v>
      </c>
      <c r="H28" s="9">
        <v>27.2</v>
      </c>
      <c r="I28" s="9">
        <v>31.8</v>
      </c>
      <c r="J28" s="9">
        <v>33.5</v>
      </c>
      <c r="K28" s="9">
        <v>32.700000000000003</v>
      </c>
      <c r="L28" s="9">
        <v>33</v>
      </c>
    </row>
    <row r="29" spans="1:12" x14ac:dyDescent="0.25">
      <c r="A29" t="s">
        <v>30</v>
      </c>
      <c r="B29" s="21">
        <v>12</v>
      </c>
      <c r="C29" s="158">
        <v>6572.1</v>
      </c>
      <c r="D29" s="158">
        <v>2413.3000000000002</v>
      </c>
      <c r="E29" s="158">
        <v>2368.1</v>
      </c>
      <c r="F29" s="158">
        <v>1740.7</v>
      </c>
      <c r="G29" s="158">
        <v>2012.1</v>
      </c>
      <c r="H29" s="9">
        <v>26.4</v>
      </c>
      <c r="I29" s="9">
        <v>32.1</v>
      </c>
      <c r="J29" s="9">
        <v>33.5</v>
      </c>
      <c r="K29" s="9">
        <v>31.9</v>
      </c>
      <c r="L29" s="9">
        <v>32.9</v>
      </c>
    </row>
    <row r="30" spans="1:12" x14ac:dyDescent="0.25">
      <c r="A30" t="s">
        <v>30</v>
      </c>
      <c r="B30" s="21">
        <v>13</v>
      </c>
      <c r="C30" s="158">
        <v>7192</v>
      </c>
      <c r="D30" s="158">
        <v>2595.5</v>
      </c>
      <c r="E30" s="158">
        <v>2491.8000000000002</v>
      </c>
      <c r="F30" s="158">
        <v>1924.7</v>
      </c>
      <c r="G30" s="158">
        <v>2184.6999999999998</v>
      </c>
      <c r="H30" s="9">
        <v>26.6</v>
      </c>
      <c r="I30" s="9">
        <v>31.1</v>
      </c>
      <c r="J30" s="9">
        <v>32.799999999999997</v>
      </c>
      <c r="K30" s="9">
        <v>31.4</v>
      </c>
      <c r="L30" s="9">
        <v>32.299999999999997</v>
      </c>
    </row>
    <row r="31" spans="1:12" x14ac:dyDescent="0.25">
      <c r="A31" t="s">
        <v>31</v>
      </c>
      <c r="B31" s="21">
        <v>1</v>
      </c>
      <c r="C31" s="158">
        <v>6341.6</v>
      </c>
      <c r="D31" s="158">
        <v>2703.6</v>
      </c>
      <c r="E31" s="158">
        <v>2943.3</v>
      </c>
      <c r="F31" s="158">
        <v>2156.8000000000002</v>
      </c>
      <c r="G31" s="158">
        <v>2525.9</v>
      </c>
      <c r="H31" s="9">
        <v>26.3</v>
      </c>
      <c r="I31" s="9">
        <v>31.3</v>
      </c>
      <c r="J31" s="9">
        <v>32.700000000000003</v>
      </c>
      <c r="K31" s="9">
        <v>31.4</v>
      </c>
      <c r="L31" s="9">
        <v>32</v>
      </c>
    </row>
    <row r="32" spans="1:12" x14ac:dyDescent="0.25">
      <c r="A32" t="s">
        <v>31</v>
      </c>
      <c r="B32" s="21">
        <v>2</v>
      </c>
      <c r="C32" s="158">
        <v>7018.1</v>
      </c>
      <c r="D32" s="158">
        <v>2661.7</v>
      </c>
      <c r="E32" s="158">
        <v>2873.9</v>
      </c>
      <c r="F32" s="158">
        <v>2205.8000000000002</v>
      </c>
      <c r="G32" s="158">
        <v>2571.3000000000002</v>
      </c>
      <c r="H32" s="9">
        <v>26.4</v>
      </c>
      <c r="I32" s="9">
        <v>31.7</v>
      </c>
      <c r="J32" s="9">
        <v>33.1</v>
      </c>
      <c r="K32" s="9">
        <v>31</v>
      </c>
      <c r="L32" s="9">
        <v>31.8</v>
      </c>
    </row>
    <row r="33" spans="1:12" x14ac:dyDescent="0.25">
      <c r="A33" t="s">
        <v>31</v>
      </c>
      <c r="B33" s="21">
        <v>3</v>
      </c>
      <c r="C33" s="158">
        <v>6224.8</v>
      </c>
      <c r="D33" s="158">
        <v>2987.3</v>
      </c>
      <c r="E33" s="158">
        <v>3183.3</v>
      </c>
      <c r="F33" s="158">
        <v>2497.8000000000002</v>
      </c>
      <c r="G33" s="158">
        <v>2839.1</v>
      </c>
      <c r="H33" s="9">
        <v>26.7</v>
      </c>
      <c r="I33" s="9">
        <v>31.3</v>
      </c>
      <c r="J33" s="9">
        <v>32.5</v>
      </c>
      <c r="K33" s="9">
        <v>30.3</v>
      </c>
      <c r="L33" s="9">
        <v>31.4</v>
      </c>
    </row>
    <row r="34" spans="1:12" x14ac:dyDescent="0.25">
      <c r="A34" t="s">
        <v>31</v>
      </c>
      <c r="B34" s="21">
        <v>4</v>
      </c>
      <c r="C34" s="158">
        <v>6278.3</v>
      </c>
      <c r="D34" s="158">
        <v>3385.8</v>
      </c>
      <c r="E34" s="158">
        <v>4212.3</v>
      </c>
      <c r="F34" s="158">
        <v>2921.7</v>
      </c>
      <c r="G34" s="158">
        <v>3400.9</v>
      </c>
      <c r="H34" s="9">
        <v>26.7</v>
      </c>
      <c r="I34" s="9">
        <v>30.7</v>
      </c>
      <c r="J34" s="9">
        <v>31.7</v>
      </c>
      <c r="K34" s="9">
        <v>28.7</v>
      </c>
      <c r="L34" s="9">
        <v>30.7</v>
      </c>
    </row>
    <row r="35" spans="1:12" x14ac:dyDescent="0.25">
      <c r="A35" t="s">
        <v>31</v>
      </c>
      <c r="B35" s="21">
        <v>5</v>
      </c>
      <c r="C35" s="158">
        <v>7076.8</v>
      </c>
      <c r="D35" s="158">
        <v>3544.4</v>
      </c>
      <c r="E35" s="158">
        <v>4234.1000000000004</v>
      </c>
      <c r="F35" s="158">
        <v>3278.7</v>
      </c>
      <c r="G35" s="158">
        <v>3830.4</v>
      </c>
      <c r="H35" s="9">
        <v>26.1</v>
      </c>
      <c r="I35" s="9">
        <v>29.8</v>
      </c>
      <c r="J35" s="9">
        <v>31.2</v>
      </c>
      <c r="K35" s="9">
        <v>29.2</v>
      </c>
      <c r="L35" s="9">
        <v>30</v>
      </c>
    </row>
    <row r="36" spans="1:12" x14ac:dyDescent="0.25">
      <c r="A36" t="s">
        <v>31</v>
      </c>
      <c r="B36" s="21">
        <v>6</v>
      </c>
      <c r="C36" s="158">
        <v>6428.1</v>
      </c>
      <c r="D36" s="158">
        <v>3651.9</v>
      </c>
      <c r="E36" s="158">
        <v>4495.2</v>
      </c>
      <c r="F36" s="158">
        <v>3372.9</v>
      </c>
      <c r="G36" s="158">
        <v>4137.2</v>
      </c>
      <c r="H36" s="9">
        <v>26.3</v>
      </c>
      <c r="I36" s="9">
        <v>29.9</v>
      </c>
      <c r="J36" s="9">
        <v>30.4</v>
      </c>
      <c r="K36" s="9">
        <v>28.9</v>
      </c>
      <c r="L36" s="9">
        <v>29.7</v>
      </c>
    </row>
    <row r="37" spans="1:12" x14ac:dyDescent="0.25">
      <c r="A37" t="s">
        <v>31</v>
      </c>
      <c r="B37" s="21">
        <v>7</v>
      </c>
      <c r="C37" s="158">
        <v>6168.2</v>
      </c>
      <c r="D37" s="158">
        <v>3927</v>
      </c>
      <c r="E37" s="158">
        <v>4641.8999999999996</v>
      </c>
      <c r="F37" s="158">
        <v>3480.2</v>
      </c>
      <c r="G37" s="158">
        <v>4057.4</v>
      </c>
      <c r="H37" s="9">
        <v>27.3</v>
      </c>
      <c r="I37" s="9">
        <v>29.3</v>
      </c>
      <c r="J37" s="9">
        <v>30.4</v>
      </c>
      <c r="K37" s="9">
        <v>29.2</v>
      </c>
      <c r="L37" s="9">
        <v>29.9</v>
      </c>
    </row>
    <row r="38" spans="1:12" x14ac:dyDescent="0.25">
      <c r="A38" t="s">
        <v>31</v>
      </c>
      <c r="B38" s="21">
        <v>8</v>
      </c>
      <c r="C38" s="158">
        <v>6118.6</v>
      </c>
      <c r="D38" s="158">
        <v>3889.9</v>
      </c>
      <c r="E38" s="158">
        <v>5023.7</v>
      </c>
      <c r="F38" s="158">
        <v>3803.2</v>
      </c>
      <c r="G38" s="158">
        <v>4244.2</v>
      </c>
      <c r="H38" s="9">
        <v>27.2</v>
      </c>
      <c r="I38" s="9">
        <v>28.9</v>
      </c>
      <c r="J38" s="9">
        <v>30</v>
      </c>
      <c r="K38" s="9">
        <v>28.8</v>
      </c>
      <c r="L38" s="9">
        <v>29.5</v>
      </c>
    </row>
    <row r="39" spans="1:12" x14ac:dyDescent="0.25">
      <c r="A39" t="s">
        <v>31</v>
      </c>
      <c r="B39" s="21">
        <v>9</v>
      </c>
      <c r="C39" s="158">
        <v>5582.1</v>
      </c>
      <c r="D39" s="158">
        <v>3102.1</v>
      </c>
      <c r="E39" s="158">
        <v>4732.1000000000004</v>
      </c>
      <c r="F39" s="158">
        <v>3388.8</v>
      </c>
      <c r="G39" s="158">
        <v>3870.6</v>
      </c>
      <c r="H39" s="9">
        <v>26.7</v>
      </c>
      <c r="I39" s="9">
        <v>29.5</v>
      </c>
      <c r="J39" s="9">
        <v>29.6</v>
      </c>
      <c r="K39" s="9">
        <v>28.4</v>
      </c>
      <c r="L39" s="9">
        <v>29</v>
      </c>
    </row>
    <row r="40" spans="1:12" x14ac:dyDescent="0.25">
      <c r="A40" t="s">
        <v>31</v>
      </c>
      <c r="B40" s="21">
        <v>10</v>
      </c>
      <c r="C40" s="158">
        <v>4076.3</v>
      </c>
      <c r="D40" s="158"/>
      <c r="E40" s="158">
        <v>4379.2</v>
      </c>
      <c r="F40" s="158">
        <v>1953.5</v>
      </c>
      <c r="G40" s="158">
        <v>2611.6</v>
      </c>
      <c r="H40" s="9">
        <v>29.3</v>
      </c>
      <c r="I40" s="9"/>
      <c r="J40" s="9">
        <v>33.200000000000003</v>
      </c>
      <c r="K40" s="9">
        <v>28</v>
      </c>
      <c r="L40" s="9">
        <v>31.4</v>
      </c>
    </row>
    <row r="41" spans="1:12" x14ac:dyDescent="0.25">
      <c r="A41" t="s">
        <v>31</v>
      </c>
      <c r="B41" s="21">
        <v>11</v>
      </c>
      <c r="C41" s="158">
        <v>3216.7</v>
      </c>
      <c r="D41" s="158"/>
      <c r="E41" s="158">
        <v>2762.5</v>
      </c>
      <c r="F41" s="158">
        <v>1988.6</v>
      </c>
      <c r="G41" s="158">
        <v>2199</v>
      </c>
      <c r="H41" s="9">
        <v>31.3</v>
      </c>
      <c r="I41" s="9"/>
      <c r="J41" s="9">
        <v>33.200000000000003</v>
      </c>
      <c r="K41" s="9">
        <v>31.6</v>
      </c>
      <c r="L41" s="9">
        <v>32.6</v>
      </c>
    </row>
    <row r="42" spans="1:12" x14ac:dyDescent="0.25">
      <c r="A42" t="s">
        <v>31</v>
      </c>
      <c r="B42" s="21">
        <v>12</v>
      </c>
      <c r="C42" s="158">
        <v>3540.7</v>
      </c>
      <c r="D42" s="158"/>
      <c r="E42" s="158">
        <v>2684.7</v>
      </c>
      <c r="F42" s="158">
        <v>1871.9</v>
      </c>
      <c r="G42" s="158">
        <v>2123.6</v>
      </c>
      <c r="H42" s="9">
        <v>30.1</v>
      </c>
      <c r="I42" s="9"/>
      <c r="J42" s="9">
        <v>33.4</v>
      </c>
      <c r="K42" s="9">
        <v>32.299999999999997</v>
      </c>
      <c r="L42" s="9">
        <v>32.9</v>
      </c>
    </row>
    <row r="43" spans="1:12" x14ac:dyDescent="0.25">
      <c r="A43" t="s">
        <v>31</v>
      </c>
      <c r="B43" s="21">
        <v>13</v>
      </c>
      <c r="C43" s="158">
        <v>3156.7</v>
      </c>
      <c r="D43" s="158"/>
      <c r="E43" s="158">
        <v>2350</v>
      </c>
      <c r="F43" s="158">
        <v>1687.5</v>
      </c>
      <c r="G43" s="158">
        <v>1985.5</v>
      </c>
      <c r="H43" s="9">
        <v>31.2</v>
      </c>
      <c r="I43" s="9"/>
      <c r="J43" s="9">
        <v>33.5</v>
      </c>
      <c r="K43" s="9">
        <v>32.700000000000003</v>
      </c>
      <c r="L43" s="9">
        <v>33</v>
      </c>
    </row>
    <row r="44" spans="1:12" x14ac:dyDescent="0.25">
      <c r="A44" t="s">
        <v>32</v>
      </c>
      <c r="B44" s="21">
        <v>1</v>
      </c>
      <c r="C44" s="158">
        <v>3077.7</v>
      </c>
      <c r="D44" s="158"/>
      <c r="E44" s="158">
        <v>2242.6</v>
      </c>
      <c r="F44" s="158">
        <v>1820.9</v>
      </c>
      <c r="G44" s="158">
        <v>1975.1</v>
      </c>
      <c r="H44" s="9">
        <v>31.3</v>
      </c>
      <c r="I44" s="9"/>
      <c r="J44" s="9">
        <v>33.799999999999997</v>
      </c>
      <c r="K44" s="9">
        <v>32.700000000000003</v>
      </c>
      <c r="L44" s="9">
        <v>33.200000000000003</v>
      </c>
    </row>
    <row r="45" spans="1:12" x14ac:dyDescent="0.25">
      <c r="A45" t="s">
        <v>32</v>
      </c>
      <c r="B45" s="21">
        <v>2</v>
      </c>
      <c r="C45" s="158">
        <v>3521.5</v>
      </c>
      <c r="D45" s="158"/>
      <c r="E45" s="158">
        <v>2300.3000000000002</v>
      </c>
      <c r="F45" s="158">
        <v>1768</v>
      </c>
      <c r="G45" s="158">
        <v>1996.1</v>
      </c>
      <c r="H45" s="9">
        <v>30.6</v>
      </c>
      <c r="I45" s="9"/>
      <c r="J45" s="9">
        <v>33.6</v>
      </c>
      <c r="K45" s="9">
        <v>32.299999999999997</v>
      </c>
      <c r="L45" s="9">
        <v>33.1</v>
      </c>
    </row>
    <row r="46" spans="1:12" x14ac:dyDescent="0.25">
      <c r="A46" t="s">
        <v>32</v>
      </c>
      <c r="B46" s="21">
        <v>3</v>
      </c>
      <c r="C46" s="158">
        <v>3517.2</v>
      </c>
      <c r="D46" s="158"/>
      <c r="E46" s="158">
        <v>2493.1</v>
      </c>
      <c r="F46" s="158">
        <v>1859.9</v>
      </c>
      <c r="G46" s="158">
        <v>2179.4</v>
      </c>
      <c r="H46" s="9">
        <v>30.7</v>
      </c>
      <c r="I46" s="9"/>
      <c r="J46" s="9">
        <v>33.200000000000003</v>
      </c>
      <c r="K46" s="9">
        <v>32.1</v>
      </c>
      <c r="L46" s="9">
        <v>32.6</v>
      </c>
    </row>
    <row r="47" spans="1:12" x14ac:dyDescent="0.25">
      <c r="A47" t="s">
        <v>32</v>
      </c>
      <c r="B47" s="21">
        <v>4</v>
      </c>
      <c r="C47" s="158">
        <v>3627.5</v>
      </c>
      <c r="D47" s="158"/>
      <c r="E47" s="158">
        <v>3482.8</v>
      </c>
      <c r="F47" s="158">
        <v>2038</v>
      </c>
      <c r="G47" s="158">
        <v>2684.8</v>
      </c>
      <c r="H47" s="9">
        <v>30.6</v>
      </c>
      <c r="I47" s="9"/>
      <c r="J47" s="9">
        <v>32.9</v>
      </c>
      <c r="K47" s="9">
        <v>30.8</v>
      </c>
      <c r="L47" s="9">
        <v>31.8</v>
      </c>
    </row>
    <row r="48" spans="1:12" x14ac:dyDescent="0.25">
      <c r="A48" t="s">
        <v>32</v>
      </c>
      <c r="B48" s="21">
        <v>5</v>
      </c>
      <c r="C48" s="158">
        <v>4078.5</v>
      </c>
      <c r="D48" s="158"/>
      <c r="E48" s="158">
        <v>3300</v>
      </c>
      <c r="F48" s="158">
        <v>1882.5</v>
      </c>
      <c r="G48" s="158">
        <v>2534.3000000000002</v>
      </c>
      <c r="H48" s="9">
        <v>29.9</v>
      </c>
      <c r="I48" s="9"/>
      <c r="J48" s="9">
        <v>33.200000000000003</v>
      </c>
      <c r="K48" s="9">
        <v>30.6</v>
      </c>
      <c r="L48" s="9">
        <v>31.9</v>
      </c>
    </row>
    <row r="49" spans="1:12" x14ac:dyDescent="0.25">
      <c r="A49" t="s">
        <v>32</v>
      </c>
      <c r="B49" s="21">
        <v>6</v>
      </c>
      <c r="C49" s="158">
        <v>4314.3</v>
      </c>
      <c r="D49" s="158"/>
      <c r="E49" s="158">
        <v>2254.6</v>
      </c>
      <c r="F49" s="158">
        <v>1831</v>
      </c>
      <c r="G49" s="158">
        <v>2003.1</v>
      </c>
      <c r="H49" s="9">
        <v>30.6</v>
      </c>
      <c r="I49" s="9"/>
      <c r="J49" s="9">
        <v>33.4</v>
      </c>
      <c r="K49" s="9">
        <v>31.9</v>
      </c>
      <c r="L49" s="9">
        <v>32.799999999999997</v>
      </c>
    </row>
    <row r="50" spans="1:12" x14ac:dyDescent="0.25">
      <c r="A50" t="s">
        <v>32</v>
      </c>
      <c r="B50" s="21">
        <v>7</v>
      </c>
      <c r="C50" s="158">
        <v>4050.9</v>
      </c>
      <c r="D50" s="158"/>
      <c r="E50" s="158">
        <v>2392.4</v>
      </c>
      <c r="F50" s="158">
        <v>1815.1</v>
      </c>
      <c r="G50" s="158">
        <v>2029.7</v>
      </c>
      <c r="H50" s="9">
        <v>30.7</v>
      </c>
      <c r="I50" s="9"/>
      <c r="J50" s="9">
        <v>33.4</v>
      </c>
      <c r="K50" s="9">
        <v>32.1</v>
      </c>
      <c r="L50" s="9">
        <v>32.799999999999997</v>
      </c>
    </row>
    <row r="51" spans="1:12" x14ac:dyDescent="0.25">
      <c r="A51" t="s">
        <v>32</v>
      </c>
      <c r="B51" s="21">
        <v>8</v>
      </c>
      <c r="C51" s="158">
        <v>3884.2</v>
      </c>
      <c r="D51" s="158"/>
      <c r="E51" s="158">
        <v>2332.1</v>
      </c>
      <c r="F51" s="158">
        <v>1937.5</v>
      </c>
      <c r="G51" s="158">
        <v>2061.8000000000002</v>
      </c>
      <c r="H51" s="9">
        <v>30.7</v>
      </c>
      <c r="I51" s="9"/>
      <c r="J51" s="9">
        <v>33.4</v>
      </c>
      <c r="K51" s="9">
        <v>32.4</v>
      </c>
      <c r="L51" s="9">
        <v>32.700000000000003</v>
      </c>
    </row>
    <row r="52" spans="1:12" x14ac:dyDescent="0.25">
      <c r="A52" t="s">
        <v>32</v>
      </c>
      <c r="B52" s="21">
        <v>9</v>
      </c>
      <c r="C52" s="158">
        <v>3213.2</v>
      </c>
      <c r="D52" s="158"/>
      <c r="E52" s="158">
        <v>2146</v>
      </c>
      <c r="F52" s="158">
        <v>1659</v>
      </c>
      <c r="G52" s="158">
        <v>1914.1</v>
      </c>
      <c r="H52" s="9">
        <v>31.3</v>
      </c>
      <c r="I52" s="9"/>
      <c r="J52" s="9">
        <v>33.1</v>
      </c>
      <c r="K52" s="9">
        <v>31.8</v>
      </c>
      <c r="L52" s="9">
        <v>32.700000000000003</v>
      </c>
    </row>
    <row r="53" spans="1:12" x14ac:dyDescent="0.25">
      <c r="A53" t="s">
        <v>32</v>
      </c>
      <c r="B53" s="21">
        <v>10</v>
      </c>
      <c r="C53" s="158">
        <v>2782.9</v>
      </c>
      <c r="D53" s="158"/>
      <c r="E53" s="158">
        <v>2158.5</v>
      </c>
      <c r="F53" s="158">
        <v>1595.2</v>
      </c>
      <c r="G53" s="158">
        <v>1825.2</v>
      </c>
      <c r="H53" s="9">
        <v>31.8</v>
      </c>
      <c r="I53" s="9"/>
      <c r="J53" s="9">
        <v>33.799999999999997</v>
      </c>
      <c r="K53" s="9">
        <v>31.9</v>
      </c>
      <c r="L53" s="9">
        <v>33.1</v>
      </c>
    </row>
    <row r="54" spans="1:12" x14ac:dyDescent="0.25">
      <c r="A54" t="s">
        <v>32</v>
      </c>
      <c r="B54" s="21">
        <v>11</v>
      </c>
      <c r="C54" s="158">
        <v>2810.3</v>
      </c>
      <c r="D54" s="158"/>
      <c r="E54" s="158">
        <v>2293.5</v>
      </c>
      <c r="F54" s="158">
        <v>1556.2</v>
      </c>
      <c r="G54" s="158">
        <v>1831.2</v>
      </c>
      <c r="H54" s="9">
        <v>31.4</v>
      </c>
      <c r="I54" s="9"/>
      <c r="J54" s="9">
        <v>33.4</v>
      </c>
      <c r="K54" s="9">
        <v>32.4</v>
      </c>
      <c r="L54" s="9">
        <v>33</v>
      </c>
    </row>
    <row r="55" spans="1:12" x14ac:dyDescent="0.25">
      <c r="A55" t="s">
        <v>32</v>
      </c>
      <c r="B55" s="21">
        <v>12</v>
      </c>
      <c r="C55" s="158">
        <v>8306.1</v>
      </c>
      <c r="D55" s="158"/>
      <c r="E55" s="158">
        <v>6824.9</v>
      </c>
      <c r="F55" s="158">
        <v>2171.9</v>
      </c>
      <c r="G55" s="158">
        <v>3682.1</v>
      </c>
      <c r="H55" s="9">
        <v>19.3</v>
      </c>
      <c r="I55" s="9"/>
      <c r="J55" s="9">
        <v>32.5</v>
      </c>
      <c r="K55" s="9">
        <v>21.8</v>
      </c>
      <c r="L55" s="9">
        <v>29</v>
      </c>
    </row>
    <row r="56" spans="1:12" x14ac:dyDescent="0.25">
      <c r="A56" t="s">
        <v>32</v>
      </c>
      <c r="B56" s="21">
        <v>13</v>
      </c>
      <c r="C56" s="161">
        <v>10177.5</v>
      </c>
      <c r="D56" s="161"/>
      <c r="E56" s="161">
        <v>9371.7000000000007</v>
      </c>
      <c r="F56" s="161">
        <v>6767.8</v>
      </c>
      <c r="G56" s="161">
        <v>8260.5</v>
      </c>
      <c r="H56" s="9">
        <v>17.7</v>
      </c>
      <c r="I56" s="9"/>
      <c r="J56" s="9">
        <v>20.5</v>
      </c>
      <c r="K56" s="9">
        <v>17</v>
      </c>
      <c r="L56" s="9">
        <v>18.399999999999999</v>
      </c>
    </row>
    <row r="57" spans="1:12" x14ac:dyDescent="0.25">
      <c r="B57" s="21"/>
      <c r="C57" s="161"/>
      <c r="D57" s="161"/>
      <c r="E57" s="161"/>
      <c r="F57" s="161"/>
      <c r="G57" s="161"/>
      <c r="H57" s="9"/>
      <c r="I57" s="9"/>
      <c r="J57" s="9"/>
      <c r="K57" s="9"/>
      <c r="L57" s="9"/>
    </row>
    <row r="58" spans="1:12" x14ac:dyDescent="0.25">
      <c r="A58" s="77" t="s">
        <v>1545</v>
      </c>
    </row>
  </sheetData>
  <phoneticPr fontId="41" type="noConversion"/>
  <pageMargins left="0.7" right="0.7" top="0.75" bottom="0.75" header="0.3" footer="0.3"/>
  <pageSetup paperSize="9" orientation="portrait" horizontalDpi="90" verticalDpi="9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F5A4-98A1-4A0D-82D8-6B3F0EAD178C}">
  <sheetPr>
    <tabColor theme="5"/>
  </sheetPr>
  <dimension ref="A1:F162"/>
  <sheetViews>
    <sheetView workbookViewId="0"/>
  </sheetViews>
  <sheetFormatPr defaultRowHeight="15" x14ac:dyDescent="0.25"/>
  <cols>
    <col min="1" max="1" width="12.625" customWidth="1"/>
    <col min="2" max="2" width="18.125" customWidth="1"/>
    <col min="3" max="3" width="14.125" customWidth="1"/>
    <col min="4" max="4" width="14.875" customWidth="1"/>
    <col min="5" max="5" width="19.375" customWidth="1"/>
    <col min="6" max="6" width="20.625" customWidth="1"/>
  </cols>
  <sheetData>
    <row r="1" spans="1:6" ht="20.25" thickBot="1" x14ac:dyDescent="0.3">
      <c r="A1" s="80" t="s">
        <v>348</v>
      </c>
    </row>
    <row r="2" spans="1:6" ht="16.5" thickTop="1" x14ac:dyDescent="0.25">
      <c r="A2" s="40"/>
    </row>
    <row r="3" spans="1:6" ht="44.25" customHeight="1" x14ac:dyDescent="0.25">
      <c r="A3" s="61" t="s">
        <v>359</v>
      </c>
      <c r="B3" s="37" t="s">
        <v>1546</v>
      </c>
      <c r="D3" s="37" t="s">
        <v>1547</v>
      </c>
      <c r="E3" s="37" t="s">
        <v>1548</v>
      </c>
      <c r="F3" s="37" t="s">
        <v>1549</v>
      </c>
    </row>
    <row r="4" spans="1:6" x14ac:dyDescent="0.25">
      <c r="A4" s="159">
        <v>39661</v>
      </c>
      <c r="B4" s="9">
        <v>948</v>
      </c>
      <c r="D4" s="73">
        <v>43835</v>
      </c>
      <c r="E4" s="11">
        <v>100</v>
      </c>
      <c r="F4" s="11">
        <v>100</v>
      </c>
    </row>
    <row r="5" spans="1:6" x14ac:dyDescent="0.25">
      <c r="A5" s="159">
        <v>39692</v>
      </c>
      <c r="B5" s="9">
        <v>945.2</v>
      </c>
      <c r="D5" s="73">
        <v>43842</v>
      </c>
      <c r="E5" s="11">
        <v>100.01</v>
      </c>
      <c r="F5" s="11">
        <v>100.51</v>
      </c>
    </row>
    <row r="6" spans="1:6" x14ac:dyDescent="0.25">
      <c r="A6" s="159">
        <v>39722</v>
      </c>
      <c r="B6" s="9">
        <v>942.1</v>
      </c>
      <c r="D6" s="73">
        <v>43849</v>
      </c>
      <c r="E6" s="11">
        <v>100.96</v>
      </c>
      <c r="F6" s="11">
        <v>98.32</v>
      </c>
    </row>
    <row r="7" spans="1:6" x14ac:dyDescent="0.25">
      <c r="A7" s="159">
        <v>39753</v>
      </c>
      <c r="B7" s="9">
        <v>941</v>
      </c>
      <c r="D7" s="73">
        <v>43856</v>
      </c>
      <c r="E7" s="11">
        <v>101.38</v>
      </c>
      <c r="F7" s="11">
        <v>95.37</v>
      </c>
    </row>
    <row r="8" spans="1:6" x14ac:dyDescent="0.25">
      <c r="A8" s="159">
        <v>39783</v>
      </c>
      <c r="B8" s="9">
        <v>939.5</v>
      </c>
      <c r="C8" s="9"/>
      <c r="D8" s="73">
        <v>43863</v>
      </c>
      <c r="E8" s="11">
        <v>100.45</v>
      </c>
      <c r="F8" s="11">
        <v>96.65</v>
      </c>
    </row>
    <row r="9" spans="1:6" x14ac:dyDescent="0.25">
      <c r="A9" s="159">
        <v>39814</v>
      </c>
      <c r="B9" s="9">
        <v>936.8</v>
      </c>
      <c r="C9" s="9"/>
      <c r="D9" s="73">
        <v>43870</v>
      </c>
      <c r="E9" s="11">
        <v>100.69</v>
      </c>
      <c r="F9" s="11">
        <v>100.02</v>
      </c>
    </row>
    <row r="10" spans="1:6" x14ac:dyDescent="0.25">
      <c r="A10" s="159">
        <v>39845</v>
      </c>
      <c r="B10" s="9">
        <v>928.2</v>
      </c>
      <c r="C10" s="9"/>
      <c r="D10" s="73">
        <v>43877</v>
      </c>
      <c r="E10" s="11">
        <v>99.99</v>
      </c>
      <c r="F10" s="11">
        <v>96.76</v>
      </c>
    </row>
    <row r="11" spans="1:6" x14ac:dyDescent="0.25">
      <c r="A11" s="159">
        <v>39873</v>
      </c>
      <c r="B11" s="9">
        <v>923.5</v>
      </c>
      <c r="C11" s="9"/>
      <c r="D11" s="73">
        <v>43884</v>
      </c>
      <c r="E11" s="11">
        <v>99.74</v>
      </c>
      <c r="F11" s="11">
        <v>94.3</v>
      </c>
    </row>
    <row r="12" spans="1:6" x14ac:dyDescent="0.25">
      <c r="A12" s="159">
        <v>39904</v>
      </c>
      <c r="B12" s="9">
        <v>924.3</v>
      </c>
      <c r="C12" s="9"/>
      <c r="D12" s="73">
        <v>43891</v>
      </c>
      <c r="E12" s="11">
        <v>100.44</v>
      </c>
      <c r="F12" s="11">
        <v>96.86</v>
      </c>
    </row>
    <row r="13" spans="1:6" x14ac:dyDescent="0.25">
      <c r="A13" s="159">
        <v>39934</v>
      </c>
      <c r="B13" s="9">
        <v>923.4</v>
      </c>
      <c r="C13" s="9"/>
      <c r="D13" s="73">
        <v>43898</v>
      </c>
      <c r="E13" s="11">
        <v>100.2</v>
      </c>
      <c r="F13" s="11">
        <v>93.25</v>
      </c>
    </row>
    <row r="14" spans="1:6" x14ac:dyDescent="0.25">
      <c r="A14" s="159">
        <v>39965</v>
      </c>
      <c r="B14" s="9">
        <v>920.1</v>
      </c>
      <c r="C14" s="9"/>
      <c r="D14" s="73">
        <v>43905</v>
      </c>
      <c r="E14" s="11">
        <v>99.66</v>
      </c>
      <c r="F14" s="11">
        <v>94.87</v>
      </c>
    </row>
    <row r="15" spans="1:6" x14ac:dyDescent="0.25">
      <c r="A15" s="159">
        <v>39995</v>
      </c>
      <c r="B15" s="9">
        <v>913.7</v>
      </c>
      <c r="C15" s="9"/>
      <c r="D15" s="73">
        <v>43912</v>
      </c>
      <c r="E15" s="11">
        <v>94.4</v>
      </c>
      <c r="F15" s="11">
        <v>78.27</v>
      </c>
    </row>
    <row r="16" spans="1:6" x14ac:dyDescent="0.25">
      <c r="A16" s="159">
        <v>40026</v>
      </c>
      <c r="B16" s="9">
        <v>910.7</v>
      </c>
      <c r="C16" s="9"/>
      <c r="D16" s="73">
        <v>43919</v>
      </c>
      <c r="E16" s="11">
        <v>75.66</v>
      </c>
      <c r="F16" s="11">
        <v>66.88</v>
      </c>
    </row>
    <row r="17" spans="1:6" x14ac:dyDescent="0.25">
      <c r="A17" s="159">
        <v>40057</v>
      </c>
      <c r="B17" s="9">
        <v>915.2</v>
      </c>
      <c r="C17" s="9"/>
      <c r="D17" s="73">
        <v>43926</v>
      </c>
      <c r="E17" s="11">
        <v>79.89</v>
      </c>
      <c r="F17" s="11">
        <v>61.84</v>
      </c>
    </row>
    <row r="18" spans="1:6" x14ac:dyDescent="0.25">
      <c r="A18" s="159">
        <v>40087</v>
      </c>
      <c r="B18" s="9">
        <v>919.3</v>
      </c>
      <c r="C18" s="9"/>
      <c r="D18" s="73">
        <v>43933</v>
      </c>
      <c r="E18" s="11">
        <v>91.02</v>
      </c>
      <c r="F18" s="11">
        <v>62.69</v>
      </c>
    </row>
    <row r="19" spans="1:6" x14ac:dyDescent="0.25">
      <c r="A19" s="159">
        <v>40118</v>
      </c>
      <c r="B19" s="9">
        <v>916.2</v>
      </c>
      <c r="C19" s="9"/>
      <c r="D19" s="73">
        <v>43940</v>
      </c>
      <c r="E19" s="11">
        <v>82.89</v>
      </c>
      <c r="F19" s="11">
        <v>54.49</v>
      </c>
    </row>
    <row r="20" spans="1:6" x14ac:dyDescent="0.25">
      <c r="A20" s="159">
        <v>40148</v>
      </c>
      <c r="B20" s="9">
        <v>915.6</v>
      </c>
      <c r="C20" s="9"/>
      <c r="D20" s="73">
        <v>43947</v>
      </c>
      <c r="E20" s="11">
        <v>74.739999999999995</v>
      </c>
      <c r="F20" s="11">
        <v>50.69</v>
      </c>
    </row>
    <row r="21" spans="1:6" x14ac:dyDescent="0.25">
      <c r="A21" s="159">
        <v>40179</v>
      </c>
      <c r="B21" s="9">
        <v>914.4</v>
      </c>
      <c r="C21" s="9"/>
      <c r="D21" s="73">
        <v>43954</v>
      </c>
      <c r="E21" s="11">
        <v>77.08</v>
      </c>
      <c r="F21" s="11">
        <v>59.37</v>
      </c>
    </row>
    <row r="22" spans="1:6" x14ac:dyDescent="0.25">
      <c r="A22" s="159">
        <v>40210</v>
      </c>
      <c r="B22" s="9">
        <v>918.6</v>
      </c>
      <c r="C22" s="9"/>
      <c r="D22" s="73">
        <v>43961</v>
      </c>
      <c r="E22" s="11">
        <v>79.349999999999994</v>
      </c>
      <c r="F22" s="11">
        <v>57.69</v>
      </c>
    </row>
    <row r="23" spans="1:6" x14ac:dyDescent="0.25">
      <c r="A23" s="159">
        <v>40238</v>
      </c>
      <c r="B23" s="9">
        <v>914.4</v>
      </c>
      <c r="C23" s="9"/>
      <c r="D23" s="73">
        <v>43968</v>
      </c>
      <c r="E23" s="11">
        <v>78.84</v>
      </c>
      <c r="F23" s="11">
        <v>64.349999999999994</v>
      </c>
    </row>
    <row r="24" spans="1:6" x14ac:dyDescent="0.25">
      <c r="A24" s="159">
        <v>40269</v>
      </c>
      <c r="B24" s="9">
        <v>913.8</v>
      </c>
      <c r="C24" s="9"/>
      <c r="D24" s="73">
        <v>43975</v>
      </c>
      <c r="E24" s="11">
        <v>83.96</v>
      </c>
      <c r="F24" s="11">
        <v>69.37</v>
      </c>
    </row>
    <row r="25" spans="1:6" x14ac:dyDescent="0.25">
      <c r="A25" s="159">
        <v>40299</v>
      </c>
      <c r="B25" s="9">
        <v>916.4</v>
      </c>
      <c r="C25" s="9"/>
      <c r="D25" s="73">
        <v>43982</v>
      </c>
      <c r="E25" s="11">
        <v>89.72</v>
      </c>
      <c r="F25" s="11">
        <v>68.94</v>
      </c>
    </row>
    <row r="26" spans="1:6" x14ac:dyDescent="0.25">
      <c r="A26" s="159">
        <v>40330</v>
      </c>
      <c r="B26" s="9">
        <v>922.3</v>
      </c>
      <c r="C26" s="9"/>
      <c r="D26" s="73">
        <v>43989</v>
      </c>
      <c r="E26" s="11">
        <v>85.87</v>
      </c>
      <c r="F26" s="11">
        <v>69.17</v>
      </c>
    </row>
    <row r="27" spans="1:6" x14ac:dyDescent="0.25">
      <c r="A27" s="159">
        <v>40360</v>
      </c>
      <c r="B27" s="9">
        <v>926.2</v>
      </c>
      <c r="C27" s="9"/>
      <c r="D27" s="73">
        <v>43996</v>
      </c>
      <c r="E27" s="11">
        <v>85.03</v>
      </c>
      <c r="F27" s="11">
        <v>59.55</v>
      </c>
    </row>
    <row r="28" spans="1:6" x14ac:dyDescent="0.25">
      <c r="A28" s="159">
        <v>40391</v>
      </c>
      <c r="B28" s="9">
        <v>925</v>
      </c>
      <c r="C28" s="9"/>
      <c r="D28" s="73">
        <v>44003</v>
      </c>
      <c r="E28" s="11">
        <v>81.99</v>
      </c>
      <c r="F28" s="11">
        <v>58.75</v>
      </c>
    </row>
    <row r="29" spans="1:6" x14ac:dyDescent="0.25">
      <c r="A29" s="159">
        <v>40422</v>
      </c>
      <c r="B29" s="9">
        <v>926.9</v>
      </c>
      <c r="C29" s="9"/>
      <c r="D29" s="73">
        <v>44010</v>
      </c>
      <c r="E29" s="11">
        <v>82.54</v>
      </c>
      <c r="F29" s="11">
        <v>69.69</v>
      </c>
    </row>
    <row r="30" spans="1:6" x14ac:dyDescent="0.25">
      <c r="A30" s="159">
        <v>40452</v>
      </c>
      <c r="B30" s="9">
        <v>922.6</v>
      </c>
      <c r="C30" s="9"/>
      <c r="D30" s="73">
        <v>44017</v>
      </c>
      <c r="E30" s="11">
        <v>83.99</v>
      </c>
      <c r="F30" s="11">
        <v>61.17</v>
      </c>
    </row>
    <row r="31" spans="1:6" x14ac:dyDescent="0.25">
      <c r="A31" s="159">
        <v>40483</v>
      </c>
      <c r="B31" s="9">
        <v>922</v>
      </c>
      <c r="C31" s="9"/>
      <c r="D31" s="73">
        <v>44024</v>
      </c>
      <c r="E31" s="11">
        <v>85.43</v>
      </c>
      <c r="F31" s="11">
        <v>61.16</v>
      </c>
    </row>
    <row r="32" spans="1:6" x14ac:dyDescent="0.25">
      <c r="A32" s="159">
        <v>40513</v>
      </c>
      <c r="B32" s="9">
        <v>930.9</v>
      </c>
      <c r="C32" s="9"/>
      <c r="D32" s="73">
        <v>44031</v>
      </c>
      <c r="E32" s="11">
        <v>86.09</v>
      </c>
      <c r="F32" s="11">
        <v>70.17</v>
      </c>
    </row>
    <row r="33" spans="1:6" x14ac:dyDescent="0.25">
      <c r="A33" s="159">
        <v>40544</v>
      </c>
      <c r="B33" s="9">
        <v>932.7</v>
      </c>
      <c r="C33" s="9"/>
      <c r="D33" s="73">
        <v>44038</v>
      </c>
      <c r="E33" s="11">
        <v>90.49</v>
      </c>
      <c r="F33" s="11">
        <v>62.17</v>
      </c>
    </row>
    <row r="34" spans="1:6" x14ac:dyDescent="0.25">
      <c r="A34" s="159">
        <v>40575</v>
      </c>
      <c r="B34" s="9">
        <v>935.7</v>
      </c>
      <c r="C34" s="9"/>
      <c r="D34" s="73">
        <v>44045</v>
      </c>
      <c r="E34" s="11">
        <v>86.76</v>
      </c>
      <c r="F34" s="11">
        <v>74.86</v>
      </c>
    </row>
    <row r="35" spans="1:6" x14ac:dyDescent="0.25">
      <c r="A35" s="159">
        <v>40603</v>
      </c>
      <c r="B35" s="9">
        <v>931.3</v>
      </c>
      <c r="C35" s="9"/>
      <c r="D35" s="73">
        <v>44052</v>
      </c>
      <c r="E35" s="11">
        <v>89.61</v>
      </c>
      <c r="F35" s="11">
        <v>65.739999999999995</v>
      </c>
    </row>
    <row r="36" spans="1:6" x14ac:dyDescent="0.25">
      <c r="A36" s="159">
        <v>40634</v>
      </c>
      <c r="B36" s="9">
        <v>922.4</v>
      </c>
      <c r="C36" s="9"/>
      <c r="D36" s="73">
        <v>44059</v>
      </c>
      <c r="E36" s="11">
        <v>91.71</v>
      </c>
      <c r="F36" s="11">
        <v>72.42</v>
      </c>
    </row>
    <row r="37" spans="1:6" x14ac:dyDescent="0.25">
      <c r="A37" s="159">
        <v>40664</v>
      </c>
      <c r="B37" s="9">
        <v>921.6</v>
      </c>
      <c r="C37" s="9"/>
      <c r="D37" s="73">
        <v>44066</v>
      </c>
      <c r="E37" s="11">
        <v>92.68</v>
      </c>
      <c r="F37" s="11">
        <v>78.650000000000006</v>
      </c>
    </row>
    <row r="38" spans="1:6" x14ac:dyDescent="0.25">
      <c r="A38" s="159">
        <v>40695</v>
      </c>
      <c r="B38" s="9">
        <v>921.4</v>
      </c>
      <c r="C38" s="9"/>
      <c r="D38" s="73">
        <v>44073</v>
      </c>
      <c r="E38" s="11">
        <v>86.67</v>
      </c>
      <c r="F38" s="11">
        <v>74.510000000000005</v>
      </c>
    </row>
    <row r="39" spans="1:6" x14ac:dyDescent="0.25">
      <c r="A39" s="159">
        <v>40725</v>
      </c>
      <c r="B39" s="9">
        <v>927.3</v>
      </c>
      <c r="C39" s="9"/>
      <c r="D39" s="73">
        <v>44080</v>
      </c>
      <c r="E39" s="11">
        <v>94.87</v>
      </c>
      <c r="F39" s="11">
        <v>80.56</v>
      </c>
    </row>
    <row r="40" spans="1:6" x14ac:dyDescent="0.25">
      <c r="A40" s="159">
        <v>40756</v>
      </c>
      <c r="B40" s="9">
        <v>928.4</v>
      </c>
      <c r="C40" s="9"/>
      <c r="D40" s="73">
        <v>44087</v>
      </c>
      <c r="E40" s="11">
        <v>95.29</v>
      </c>
      <c r="F40" s="11">
        <v>75.510000000000005</v>
      </c>
    </row>
    <row r="41" spans="1:6" x14ac:dyDescent="0.25">
      <c r="A41" s="159">
        <v>40787</v>
      </c>
      <c r="B41" s="9">
        <v>927</v>
      </c>
      <c r="C41" s="9"/>
      <c r="D41" s="73">
        <v>44094</v>
      </c>
      <c r="E41" s="11">
        <v>91.62</v>
      </c>
      <c r="F41" s="11">
        <v>69.17</v>
      </c>
    </row>
    <row r="42" spans="1:6" x14ac:dyDescent="0.25">
      <c r="A42" s="159">
        <v>40817</v>
      </c>
      <c r="B42" s="9">
        <v>929</v>
      </c>
      <c r="C42" s="9"/>
      <c r="D42" s="73">
        <v>44101</v>
      </c>
      <c r="E42" s="11">
        <v>94.84</v>
      </c>
      <c r="F42" s="11">
        <v>81.27</v>
      </c>
    </row>
    <row r="43" spans="1:6" x14ac:dyDescent="0.25">
      <c r="A43" s="159">
        <v>40848</v>
      </c>
      <c r="B43" s="9">
        <v>927.8</v>
      </c>
      <c r="C43" s="9"/>
      <c r="D43" s="73">
        <v>44115</v>
      </c>
      <c r="E43" s="11">
        <v>95.11</v>
      </c>
      <c r="F43" s="11">
        <v>75.59</v>
      </c>
    </row>
    <row r="44" spans="1:6" x14ac:dyDescent="0.25">
      <c r="A44" s="159">
        <v>40878</v>
      </c>
      <c r="B44" s="9">
        <v>926</v>
      </c>
      <c r="C44" s="9"/>
      <c r="D44" s="73">
        <v>44122</v>
      </c>
      <c r="E44" s="11">
        <v>93.62</v>
      </c>
      <c r="F44" s="11">
        <v>70.900000000000006</v>
      </c>
    </row>
    <row r="45" spans="1:6" x14ac:dyDescent="0.25">
      <c r="A45" s="159">
        <v>40909</v>
      </c>
      <c r="B45" s="9">
        <v>931.2</v>
      </c>
      <c r="C45" s="9"/>
      <c r="D45" s="73">
        <v>44129</v>
      </c>
      <c r="E45" s="11">
        <v>96.03</v>
      </c>
      <c r="F45" s="11">
        <v>72.400000000000006</v>
      </c>
    </row>
    <row r="46" spans="1:6" x14ac:dyDescent="0.25">
      <c r="A46" s="159">
        <v>40940</v>
      </c>
      <c r="B46" s="9">
        <v>932.3</v>
      </c>
      <c r="C46" s="9"/>
      <c r="D46" s="73">
        <v>44136</v>
      </c>
      <c r="E46" s="11">
        <v>97.41</v>
      </c>
      <c r="F46" s="11">
        <v>75.040000000000006</v>
      </c>
    </row>
    <row r="47" spans="1:6" x14ac:dyDescent="0.25">
      <c r="A47" s="159">
        <v>40969</v>
      </c>
      <c r="B47" s="9">
        <v>934.9</v>
      </c>
      <c r="C47" s="9"/>
      <c r="D47" s="73">
        <v>44143</v>
      </c>
      <c r="E47" s="11">
        <v>95.72</v>
      </c>
      <c r="F47" s="11">
        <v>73.81</v>
      </c>
    </row>
    <row r="48" spans="1:6" x14ac:dyDescent="0.25">
      <c r="A48" s="159">
        <v>41000</v>
      </c>
      <c r="B48" s="9">
        <v>935.5</v>
      </c>
      <c r="C48" s="9"/>
      <c r="D48" s="73">
        <v>44150</v>
      </c>
      <c r="E48" s="11">
        <v>92.72</v>
      </c>
      <c r="F48" s="11">
        <v>72.77</v>
      </c>
    </row>
    <row r="49" spans="1:6" x14ac:dyDescent="0.25">
      <c r="A49" s="159">
        <v>41030</v>
      </c>
      <c r="B49" s="9">
        <v>944.4</v>
      </c>
      <c r="C49" s="9"/>
      <c r="D49" s="73">
        <v>44157</v>
      </c>
      <c r="E49" s="11">
        <v>97.04</v>
      </c>
      <c r="F49" s="11">
        <v>70.42</v>
      </c>
    </row>
    <row r="50" spans="1:6" x14ac:dyDescent="0.25">
      <c r="A50" s="159">
        <v>41061</v>
      </c>
      <c r="B50" s="9">
        <v>941.3</v>
      </c>
      <c r="C50" s="9"/>
      <c r="D50" s="73">
        <v>44164</v>
      </c>
      <c r="E50" s="11">
        <v>94.52</v>
      </c>
      <c r="F50" s="11">
        <v>71.739999999999995</v>
      </c>
    </row>
    <row r="51" spans="1:6" x14ac:dyDescent="0.25">
      <c r="A51" s="159">
        <v>41091</v>
      </c>
      <c r="B51" s="9">
        <v>940.1</v>
      </c>
      <c r="C51" s="9"/>
      <c r="D51" s="73">
        <v>44171</v>
      </c>
      <c r="E51" s="11">
        <v>99.7</v>
      </c>
      <c r="F51" s="11">
        <v>71.39</v>
      </c>
    </row>
    <row r="52" spans="1:6" x14ac:dyDescent="0.25">
      <c r="A52" s="159">
        <v>41122</v>
      </c>
      <c r="B52" s="9">
        <v>941.8</v>
      </c>
      <c r="C52" s="9"/>
      <c r="D52" s="73">
        <v>44178</v>
      </c>
      <c r="E52" s="11">
        <v>95.61</v>
      </c>
      <c r="F52" s="11">
        <v>72.62</v>
      </c>
    </row>
    <row r="53" spans="1:6" x14ac:dyDescent="0.25">
      <c r="A53" s="159">
        <v>41153</v>
      </c>
      <c r="B53" s="9">
        <v>950.8</v>
      </c>
      <c r="C53" s="9"/>
      <c r="D53" s="73">
        <v>44185</v>
      </c>
      <c r="E53" s="11">
        <v>95.34</v>
      </c>
      <c r="F53" s="11">
        <v>64.92</v>
      </c>
    </row>
    <row r="54" spans="1:6" x14ac:dyDescent="0.25">
      <c r="A54" s="159">
        <v>41183</v>
      </c>
      <c r="B54" s="9">
        <v>953.5</v>
      </c>
      <c r="C54" s="9"/>
      <c r="D54" s="73">
        <v>44192</v>
      </c>
      <c r="E54" s="11">
        <v>88.7</v>
      </c>
      <c r="F54" s="11">
        <v>66.55</v>
      </c>
    </row>
    <row r="55" spans="1:6" x14ac:dyDescent="0.25">
      <c r="A55" s="159">
        <v>41214</v>
      </c>
      <c r="B55" s="9">
        <v>947.1</v>
      </c>
      <c r="C55" s="9"/>
      <c r="D55" s="73">
        <v>44199</v>
      </c>
      <c r="E55" s="11">
        <v>95.76</v>
      </c>
      <c r="F55" s="11">
        <v>80.319999999999993</v>
      </c>
    </row>
    <row r="56" spans="1:6" x14ac:dyDescent="0.25">
      <c r="A56" s="159">
        <v>41244</v>
      </c>
      <c r="B56" s="9">
        <v>953.7</v>
      </c>
      <c r="C56" s="9"/>
      <c r="D56" s="73">
        <v>44206</v>
      </c>
      <c r="E56" s="11">
        <v>92.86</v>
      </c>
      <c r="F56" s="11">
        <v>67.53</v>
      </c>
    </row>
    <row r="57" spans="1:6" x14ac:dyDescent="0.25">
      <c r="A57" s="159">
        <v>41275</v>
      </c>
      <c r="B57" s="9">
        <v>954.8</v>
      </c>
      <c r="C57" s="9"/>
      <c r="D57" s="73">
        <v>44213</v>
      </c>
      <c r="E57" s="11">
        <v>93.42</v>
      </c>
      <c r="F57" s="11">
        <v>75.569999999999993</v>
      </c>
    </row>
    <row r="58" spans="1:6" x14ac:dyDescent="0.25">
      <c r="A58" s="159">
        <v>41306</v>
      </c>
      <c r="B58" s="9">
        <v>954.3</v>
      </c>
      <c r="C58" s="9"/>
      <c r="D58" s="73">
        <v>44220</v>
      </c>
      <c r="E58" s="11">
        <v>92.73</v>
      </c>
      <c r="F58" s="11">
        <v>59.35</v>
      </c>
    </row>
    <row r="59" spans="1:6" x14ac:dyDescent="0.25">
      <c r="A59" s="159">
        <v>41334</v>
      </c>
      <c r="B59" s="9">
        <v>954.5</v>
      </c>
      <c r="C59" s="9"/>
      <c r="D59" s="73">
        <v>44227</v>
      </c>
      <c r="E59" s="11">
        <v>93.88</v>
      </c>
      <c r="F59" s="11">
        <v>71.19</v>
      </c>
    </row>
    <row r="60" spans="1:6" x14ac:dyDescent="0.25">
      <c r="A60" s="159">
        <v>41365</v>
      </c>
      <c r="B60" s="9">
        <v>953.7</v>
      </c>
      <c r="C60" s="9"/>
      <c r="D60" s="73">
        <v>44234</v>
      </c>
      <c r="E60" s="11">
        <v>92.25</v>
      </c>
      <c r="F60" s="11">
        <v>73.180000000000007</v>
      </c>
    </row>
    <row r="61" spans="1:6" x14ac:dyDescent="0.25">
      <c r="A61" s="159">
        <v>41395</v>
      </c>
      <c r="B61" s="9">
        <v>955.5</v>
      </c>
      <c r="C61" s="9"/>
      <c r="D61" s="73">
        <v>44241</v>
      </c>
      <c r="E61" s="11">
        <v>94.43</v>
      </c>
      <c r="F61" s="11">
        <v>62.82</v>
      </c>
    </row>
    <row r="62" spans="1:6" x14ac:dyDescent="0.25">
      <c r="A62" s="159">
        <v>41426</v>
      </c>
      <c r="B62" s="9">
        <v>957.1</v>
      </c>
      <c r="C62" s="9"/>
      <c r="D62" s="73">
        <v>44248</v>
      </c>
      <c r="E62" s="11">
        <v>93.55</v>
      </c>
      <c r="F62" s="11">
        <v>61.89</v>
      </c>
    </row>
    <row r="63" spans="1:6" x14ac:dyDescent="0.25">
      <c r="A63" s="159">
        <v>41456</v>
      </c>
      <c r="B63" s="9">
        <v>963.1</v>
      </c>
      <c r="C63" s="9"/>
      <c r="D63" s="73">
        <v>44255</v>
      </c>
      <c r="E63" s="11">
        <v>98.85</v>
      </c>
      <c r="F63" s="11">
        <v>68.91</v>
      </c>
    </row>
    <row r="64" spans="1:6" x14ac:dyDescent="0.25">
      <c r="A64" s="159">
        <v>41487</v>
      </c>
      <c r="B64" s="9">
        <v>964.3</v>
      </c>
      <c r="C64" s="9"/>
      <c r="D64" s="73">
        <v>44262</v>
      </c>
      <c r="E64" s="11">
        <v>96.88</v>
      </c>
      <c r="F64" s="11">
        <v>67.44</v>
      </c>
    </row>
    <row r="65" spans="1:6" x14ac:dyDescent="0.25">
      <c r="A65" s="159">
        <v>41518</v>
      </c>
      <c r="B65" s="9">
        <v>968.4</v>
      </c>
      <c r="C65" s="9"/>
      <c r="D65" s="73">
        <v>44269</v>
      </c>
      <c r="E65" s="11">
        <v>94.54</v>
      </c>
      <c r="F65" s="11">
        <v>71.97</v>
      </c>
    </row>
    <row r="66" spans="1:6" x14ac:dyDescent="0.25">
      <c r="A66" s="159">
        <v>41548</v>
      </c>
      <c r="B66" s="9">
        <v>970.6</v>
      </c>
      <c r="C66" s="9"/>
      <c r="D66" s="73">
        <v>44276</v>
      </c>
      <c r="E66" s="11">
        <v>94.76</v>
      </c>
      <c r="F66" s="11">
        <v>65.62</v>
      </c>
    </row>
    <row r="67" spans="1:6" x14ac:dyDescent="0.25">
      <c r="A67" s="159">
        <v>41579</v>
      </c>
      <c r="B67" s="9">
        <v>971.9</v>
      </c>
      <c r="C67" s="9"/>
      <c r="D67" s="73">
        <v>44283</v>
      </c>
      <c r="E67" s="11">
        <v>84.05</v>
      </c>
      <c r="F67" s="11">
        <v>68.489999999999995</v>
      </c>
    </row>
    <row r="68" spans="1:6" x14ac:dyDescent="0.25">
      <c r="A68" s="159">
        <v>41609</v>
      </c>
      <c r="B68" s="9">
        <v>970.1</v>
      </c>
      <c r="C68" s="9"/>
      <c r="D68" s="73">
        <v>44290</v>
      </c>
      <c r="E68" s="11">
        <v>95.1</v>
      </c>
      <c r="F68" s="11">
        <v>76.180000000000007</v>
      </c>
    </row>
    <row r="69" spans="1:6" x14ac:dyDescent="0.25">
      <c r="A69" s="159">
        <v>41640</v>
      </c>
      <c r="B69" s="9">
        <v>970.1</v>
      </c>
      <c r="C69" s="9"/>
      <c r="D69" s="73">
        <v>44297</v>
      </c>
      <c r="E69" s="11">
        <v>105.46</v>
      </c>
      <c r="F69" s="11">
        <v>81.06</v>
      </c>
    </row>
    <row r="70" spans="1:6" x14ac:dyDescent="0.25">
      <c r="A70" s="159">
        <v>41671</v>
      </c>
      <c r="B70" s="9">
        <v>976.1</v>
      </c>
      <c r="C70" s="9"/>
      <c r="D70" s="73">
        <v>44304</v>
      </c>
      <c r="E70" s="11">
        <v>101.24</v>
      </c>
      <c r="F70" s="11">
        <v>72.45</v>
      </c>
    </row>
    <row r="71" spans="1:6" x14ac:dyDescent="0.25">
      <c r="A71" s="159">
        <v>41699</v>
      </c>
      <c r="B71" s="9">
        <v>978.9</v>
      </c>
      <c r="C71" s="9"/>
      <c r="D71" s="73">
        <v>44311</v>
      </c>
      <c r="E71" s="11">
        <v>95.5</v>
      </c>
      <c r="F71" s="11">
        <v>71.63</v>
      </c>
    </row>
    <row r="72" spans="1:6" x14ac:dyDescent="0.25">
      <c r="A72" s="159">
        <v>41730</v>
      </c>
      <c r="B72" s="9">
        <v>983.8</v>
      </c>
      <c r="C72" s="9"/>
      <c r="D72" s="73">
        <v>44318</v>
      </c>
      <c r="E72" s="11">
        <v>96.01</v>
      </c>
      <c r="F72" s="11">
        <v>70.709999999999994</v>
      </c>
    </row>
    <row r="73" spans="1:6" x14ac:dyDescent="0.25">
      <c r="A73" s="159">
        <v>41760</v>
      </c>
      <c r="B73" s="9">
        <v>988</v>
      </c>
      <c r="C73" s="9"/>
      <c r="D73" s="73">
        <v>44325</v>
      </c>
      <c r="E73" s="11">
        <v>100.1</v>
      </c>
      <c r="F73" s="11">
        <v>82.99</v>
      </c>
    </row>
    <row r="74" spans="1:6" x14ac:dyDescent="0.25">
      <c r="A74" s="159">
        <v>41791</v>
      </c>
      <c r="B74" s="9">
        <v>988.4</v>
      </c>
      <c r="C74" s="9"/>
      <c r="D74" s="73">
        <v>44332</v>
      </c>
      <c r="E74" s="11">
        <v>98.18</v>
      </c>
      <c r="F74" s="11">
        <v>71.3</v>
      </c>
    </row>
    <row r="75" spans="1:6" x14ac:dyDescent="0.25">
      <c r="A75" s="159">
        <v>41821</v>
      </c>
      <c r="B75" s="9">
        <v>987.2</v>
      </c>
      <c r="C75" s="9"/>
      <c r="D75" s="73">
        <v>44339</v>
      </c>
      <c r="E75" s="11">
        <v>96.28</v>
      </c>
      <c r="F75" s="11">
        <v>71.959999999999994</v>
      </c>
    </row>
    <row r="76" spans="1:6" x14ac:dyDescent="0.25">
      <c r="A76" s="159">
        <v>41852</v>
      </c>
      <c r="B76" s="9">
        <v>990.2</v>
      </c>
      <c r="C76" s="9"/>
      <c r="D76" s="73">
        <v>44346</v>
      </c>
      <c r="E76" s="11">
        <v>99.27</v>
      </c>
      <c r="F76" s="11">
        <v>74.67</v>
      </c>
    </row>
    <row r="77" spans="1:6" x14ac:dyDescent="0.25">
      <c r="A77" s="159">
        <v>41883</v>
      </c>
      <c r="B77" s="9">
        <v>991.6</v>
      </c>
      <c r="C77" s="9"/>
      <c r="D77" s="73">
        <v>44353</v>
      </c>
      <c r="E77" s="11">
        <v>100.31</v>
      </c>
      <c r="F77" s="11">
        <v>77.84</v>
      </c>
    </row>
    <row r="78" spans="1:6" x14ac:dyDescent="0.25">
      <c r="A78" s="159">
        <v>41913</v>
      </c>
      <c r="B78" s="9">
        <v>996.3</v>
      </c>
      <c r="C78" s="9"/>
      <c r="D78" s="73">
        <v>44360</v>
      </c>
      <c r="E78" s="11">
        <v>101.39</v>
      </c>
      <c r="F78" s="11">
        <v>77.17</v>
      </c>
    </row>
    <row r="79" spans="1:6" x14ac:dyDescent="0.25">
      <c r="A79" s="159">
        <v>41944</v>
      </c>
      <c r="B79" s="9">
        <v>996</v>
      </c>
      <c r="C79" s="9"/>
      <c r="D79" s="73">
        <v>44367</v>
      </c>
      <c r="E79" s="11">
        <v>96.42</v>
      </c>
      <c r="F79" s="11">
        <v>78.31</v>
      </c>
    </row>
    <row r="80" spans="1:6" x14ac:dyDescent="0.25">
      <c r="A80" s="159">
        <v>41974</v>
      </c>
      <c r="B80" s="9">
        <v>997.5</v>
      </c>
      <c r="C80" s="9"/>
      <c r="D80" s="73">
        <v>44374</v>
      </c>
      <c r="E80" s="11">
        <v>99.28</v>
      </c>
      <c r="F80" s="11">
        <v>79.05</v>
      </c>
    </row>
    <row r="81" spans="1:6" x14ac:dyDescent="0.25">
      <c r="A81" s="159">
        <v>42005</v>
      </c>
      <c r="B81" s="9">
        <v>996.7</v>
      </c>
      <c r="C81" s="9"/>
      <c r="D81" s="73">
        <v>44381</v>
      </c>
      <c r="E81" s="11">
        <v>98.2</v>
      </c>
      <c r="F81" s="11">
        <v>74.569999999999993</v>
      </c>
    </row>
    <row r="82" spans="1:6" x14ac:dyDescent="0.25">
      <c r="A82" s="159">
        <v>42036</v>
      </c>
      <c r="B82" s="9">
        <v>999</v>
      </c>
      <c r="C82" s="9"/>
      <c r="D82" s="73">
        <v>44388</v>
      </c>
      <c r="E82" s="11">
        <v>97.79</v>
      </c>
      <c r="F82" s="11">
        <v>82.42</v>
      </c>
    </row>
    <row r="83" spans="1:6" x14ac:dyDescent="0.25">
      <c r="A83" s="159">
        <v>42064</v>
      </c>
      <c r="B83" s="9">
        <v>1000.3</v>
      </c>
      <c r="C83" s="9"/>
      <c r="D83" s="73">
        <v>44395</v>
      </c>
      <c r="E83" s="11">
        <v>101.49</v>
      </c>
      <c r="F83" s="11">
        <v>74.36</v>
      </c>
    </row>
    <row r="84" spans="1:6" x14ac:dyDescent="0.25">
      <c r="A84" s="159">
        <v>42095</v>
      </c>
      <c r="B84" s="9">
        <v>1000.2</v>
      </c>
      <c r="C84" s="9"/>
      <c r="D84" s="73">
        <v>44402</v>
      </c>
      <c r="E84" s="11">
        <v>102.19</v>
      </c>
      <c r="F84" s="11">
        <v>79.849999999999994</v>
      </c>
    </row>
    <row r="85" spans="1:6" x14ac:dyDescent="0.25">
      <c r="A85" s="159">
        <v>42125</v>
      </c>
      <c r="B85" s="9">
        <v>997.8</v>
      </c>
      <c r="C85" s="9"/>
      <c r="D85" s="73">
        <v>44409</v>
      </c>
      <c r="E85" s="11">
        <v>102.72</v>
      </c>
      <c r="F85" s="11">
        <v>78.75</v>
      </c>
    </row>
    <row r="86" spans="1:6" x14ac:dyDescent="0.25">
      <c r="A86" s="159">
        <v>42156</v>
      </c>
      <c r="B86" s="9">
        <v>999</v>
      </c>
      <c r="C86" s="9"/>
      <c r="D86" s="73">
        <v>44416</v>
      </c>
      <c r="E86" s="11">
        <v>99.68</v>
      </c>
      <c r="F86" s="11">
        <v>74.66</v>
      </c>
    </row>
    <row r="87" spans="1:6" x14ac:dyDescent="0.25">
      <c r="A87" s="159">
        <v>42186</v>
      </c>
      <c r="B87" s="9">
        <v>997.5</v>
      </c>
      <c r="C87" s="9"/>
      <c r="D87" s="73">
        <v>44423</v>
      </c>
      <c r="E87" s="11">
        <v>100.45</v>
      </c>
      <c r="F87" s="11">
        <v>81.66</v>
      </c>
    </row>
    <row r="88" spans="1:6" x14ac:dyDescent="0.25">
      <c r="A88" s="159">
        <v>42217</v>
      </c>
      <c r="B88" s="9">
        <v>1000.1</v>
      </c>
      <c r="C88" s="9"/>
      <c r="D88" s="73">
        <v>44430</v>
      </c>
      <c r="E88" s="11">
        <v>99.73</v>
      </c>
      <c r="F88" s="11">
        <v>76.89</v>
      </c>
    </row>
    <row r="89" spans="1:6" x14ac:dyDescent="0.25">
      <c r="A89" s="159">
        <v>42248</v>
      </c>
      <c r="B89" s="9">
        <v>999.3</v>
      </c>
      <c r="C89" s="9"/>
      <c r="D89" s="73">
        <v>44437</v>
      </c>
      <c r="E89" s="11">
        <v>100.61</v>
      </c>
      <c r="F89" s="11">
        <v>72.489999999999995</v>
      </c>
    </row>
    <row r="90" spans="1:6" x14ac:dyDescent="0.25">
      <c r="A90" s="159">
        <v>42278</v>
      </c>
      <c r="B90" s="9">
        <v>1008.6</v>
      </c>
      <c r="C90" s="9"/>
      <c r="D90" s="73">
        <v>44444</v>
      </c>
      <c r="E90" s="11">
        <v>101.22</v>
      </c>
      <c r="F90" s="11">
        <v>83.22</v>
      </c>
    </row>
    <row r="91" spans="1:6" x14ac:dyDescent="0.25">
      <c r="A91" s="159">
        <v>42309</v>
      </c>
      <c r="B91" s="9">
        <v>1014.3</v>
      </c>
      <c r="C91" s="9"/>
    </row>
    <row r="92" spans="1:6" x14ac:dyDescent="0.25">
      <c r="A92" s="159">
        <v>42339</v>
      </c>
      <c r="B92" s="9">
        <v>1019</v>
      </c>
      <c r="C92" s="9"/>
    </row>
    <row r="93" spans="1:6" x14ac:dyDescent="0.25">
      <c r="A93" s="159">
        <v>42370</v>
      </c>
      <c r="B93" s="9">
        <v>1014.5</v>
      </c>
      <c r="C93" s="9"/>
    </row>
    <row r="94" spans="1:6" x14ac:dyDescent="0.25">
      <c r="A94" s="159">
        <v>42401</v>
      </c>
      <c r="B94" s="9">
        <v>1012.9</v>
      </c>
      <c r="C94" s="9"/>
    </row>
    <row r="95" spans="1:6" x14ac:dyDescent="0.25">
      <c r="A95" s="159">
        <v>42430</v>
      </c>
      <c r="B95" s="9">
        <v>1013.9</v>
      </c>
      <c r="C95" s="9"/>
    </row>
    <row r="96" spans="1:6" x14ac:dyDescent="0.25">
      <c r="A96" s="159">
        <v>42461</v>
      </c>
      <c r="B96" s="9">
        <v>1014.7</v>
      </c>
      <c r="C96" s="9"/>
    </row>
    <row r="97" spans="1:3" x14ac:dyDescent="0.25">
      <c r="A97" s="159">
        <v>42491</v>
      </c>
      <c r="B97" s="9">
        <v>1018</v>
      </c>
      <c r="C97" s="9"/>
    </row>
    <row r="98" spans="1:3" x14ac:dyDescent="0.25">
      <c r="A98" s="159">
        <v>42522</v>
      </c>
      <c r="B98" s="9">
        <v>1016.5</v>
      </c>
      <c r="C98" s="9"/>
    </row>
    <row r="99" spans="1:3" x14ac:dyDescent="0.25">
      <c r="A99" s="159">
        <v>42552</v>
      </c>
      <c r="B99" s="9">
        <v>1018.3</v>
      </c>
      <c r="C99" s="9"/>
    </row>
    <row r="100" spans="1:3" x14ac:dyDescent="0.25">
      <c r="A100" s="159">
        <v>42583</v>
      </c>
      <c r="B100" s="9">
        <v>1016.2</v>
      </c>
      <c r="C100" s="9"/>
    </row>
    <row r="101" spans="1:3" x14ac:dyDescent="0.25">
      <c r="A101" s="159">
        <v>42614</v>
      </c>
      <c r="B101" s="9">
        <v>1018.9</v>
      </c>
      <c r="C101" s="9"/>
    </row>
    <row r="102" spans="1:3" x14ac:dyDescent="0.25">
      <c r="A102" s="159">
        <v>42644</v>
      </c>
      <c r="B102" s="9">
        <v>1014.8</v>
      </c>
      <c r="C102" s="9"/>
    </row>
    <row r="103" spans="1:3" x14ac:dyDescent="0.25">
      <c r="A103" s="159">
        <v>42675</v>
      </c>
      <c r="B103" s="9">
        <v>1019.1</v>
      </c>
      <c r="C103" s="9"/>
    </row>
    <row r="104" spans="1:3" x14ac:dyDescent="0.25">
      <c r="A104" s="159">
        <v>42705</v>
      </c>
      <c r="B104" s="9">
        <v>1022.9</v>
      </c>
      <c r="C104" s="9"/>
    </row>
    <row r="105" spans="1:3" x14ac:dyDescent="0.25">
      <c r="A105" s="159">
        <v>42736</v>
      </c>
      <c r="B105" s="9">
        <v>1027</v>
      </c>
      <c r="C105" s="9"/>
    </row>
    <row r="106" spans="1:3" x14ac:dyDescent="0.25">
      <c r="A106" s="159">
        <v>42767</v>
      </c>
      <c r="B106" s="9">
        <v>1029.0999999999999</v>
      </c>
      <c r="C106" s="9"/>
    </row>
    <row r="107" spans="1:3" x14ac:dyDescent="0.25">
      <c r="A107" s="159">
        <v>42795</v>
      </c>
      <c r="B107" s="9">
        <v>1029.3</v>
      </c>
      <c r="C107" s="9"/>
    </row>
    <row r="108" spans="1:3" x14ac:dyDescent="0.25">
      <c r="A108" s="159">
        <v>42826</v>
      </c>
      <c r="B108" s="9">
        <v>1029.9000000000001</v>
      </c>
      <c r="C108" s="9"/>
    </row>
    <row r="109" spans="1:3" x14ac:dyDescent="0.25">
      <c r="A109" s="159">
        <v>42856</v>
      </c>
      <c r="B109" s="9">
        <v>1029.5</v>
      </c>
      <c r="C109" s="9"/>
    </row>
    <row r="110" spans="1:3" x14ac:dyDescent="0.25">
      <c r="A110" s="159">
        <v>42887</v>
      </c>
      <c r="B110" s="9">
        <v>1034.8</v>
      </c>
      <c r="C110" s="9"/>
    </row>
    <row r="111" spans="1:3" x14ac:dyDescent="0.25">
      <c r="A111" s="159">
        <v>42917</v>
      </c>
      <c r="B111" s="9">
        <v>1033.0999999999999</v>
      </c>
      <c r="C111" s="9"/>
    </row>
    <row r="112" spans="1:3" x14ac:dyDescent="0.25">
      <c r="A112" s="159">
        <v>42948</v>
      </c>
      <c r="B112" s="9">
        <v>1030.5999999999999</v>
      </c>
      <c r="C112" s="9"/>
    </row>
    <row r="113" spans="1:3" x14ac:dyDescent="0.25">
      <c r="A113" s="159">
        <v>42979</v>
      </c>
      <c r="B113" s="9">
        <v>1024.5</v>
      </c>
      <c r="C113" s="9"/>
    </row>
    <row r="114" spans="1:3" x14ac:dyDescent="0.25">
      <c r="A114" s="159">
        <v>43009</v>
      </c>
      <c r="B114" s="9">
        <v>1024.9000000000001</v>
      </c>
      <c r="C114" s="9"/>
    </row>
    <row r="115" spans="1:3" x14ac:dyDescent="0.25">
      <c r="A115" s="159">
        <v>43040</v>
      </c>
      <c r="B115" s="9">
        <v>1028.5</v>
      </c>
      <c r="C115" s="9"/>
    </row>
    <row r="116" spans="1:3" x14ac:dyDescent="0.25">
      <c r="A116" s="159">
        <v>43070</v>
      </c>
      <c r="B116" s="9">
        <v>1026.9000000000001</v>
      </c>
      <c r="C116" s="9"/>
    </row>
    <row r="117" spans="1:3" x14ac:dyDescent="0.25">
      <c r="A117" s="159">
        <v>43101</v>
      </c>
      <c r="B117" s="9">
        <v>1034.5999999999999</v>
      </c>
      <c r="C117" s="9"/>
    </row>
    <row r="118" spans="1:3" x14ac:dyDescent="0.25">
      <c r="A118" s="159">
        <v>43132</v>
      </c>
      <c r="B118" s="9">
        <v>1031.7</v>
      </c>
      <c r="C118" s="9"/>
    </row>
    <row r="119" spans="1:3" x14ac:dyDescent="0.25">
      <c r="A119" s="159">
        <v>43160</v>
      </c>
      <c r="B119" s="9">
        <v>1031.9000000000001</v>
      </c>
      <c r="C119" s="9"/>
    </row>
    <row r="120" spans="1:3" x14ac:dyDescent="0.25">
      <c r="A120" s="159">
        <v>43191</v>
      </c>
      <c r="B120" s="9">
        <v>1029.5999999999999</v>
      </c>
      <c r="C120" s="9"/>
    </row>
    <row r="121" spans="1:3" x14ac:dyDescent="0.25">
      <c r="A121" s="159">
        <v>43221</v>
      </c>
      <c r="B121" s="9">
        <v>1032.5</v>
      </c>
      <c r="C121" s="9"/>
    </row>
    <row r="122" spans="1:3" x14ac:dyDescent="0.25">
      <c r="A122" s="159">
        <v>43252</v>
      </c>
      <c r="B122" s="9">
        <v>1033.5999999999999</v>
      </c>
      <c r="C122" s="9"/>
    </row>
    <row r="123" spans="1:3" x14ac:dyDescent="0.25">
      <c r="A123" s="159">
        <v>43282</v>
      </c>
      <c r="B123" s="9">
        <v>1035.2</v>
      </c>
      <c r="C123" s="9"/>
    </row>
    <row r="124" spans="1:3" x14ac:dyDescent="0.25">
      <c r="A124" s="159">
        <v>43313</v>
      </c>
      <c r="B124" s="9">
        <v>1041.0999999999999</v>
      </c>
      <c r="C124" s="9"/>
    </row>
    <row r="125" spans="1:3" x14ac:dyDescent="0.25">
      <c r="A125" s="159">
        <v>43344</v>
      </c>
      <c r="B125" s="9">
        <v>1042.7</v>
      </c>
      <c r="C125" s="9"/>
    </row>
    <row r="126" spans="1:3" x14ac:dyDescent="0.25">
      <c r="A126" s="159">
        <v>43374</v>
      </c>
      <c r="B126" s="9">
        <v>1044.8</v>
      </c>
      <c r="C126" s="9"/>
    </row>
    <row r="127" spans="1:3" x14ac:dyDescent="0.25">
      <c r="A127" s="159">
        <v>43405</v>
      </c>
      <c r="B127" s="9">
        <v>1040.0999999999999</v>
      </c>
      <c r="C127" s="9"/>
    </row>
    <row r="128" spans="1:3" x14ac:dyDescent="0.25">
      <c r="A128" s="159">
        <v>43435</v>
      </c>
      <c r="B128" s="9">
        <v>1042</v>
      </c>
      <c r="C128" s="9"/>
    </row>
    <row r="129" spans="1:3" x14ac:dyDescent="0.25">
      <c r="A129" s="159">
        <v>43466</v>
      </c>
      <c r="B129" s="9">
        <v>1047.5</v>
      </c>
      <c r="C129" s="9"/>
    </row>
    <row r="130" spans="1:3" x14ac:dyDescent="0.25">
      <c r="A130" s="159">
        <v>43497</v>
      </c>
      <c r="B130" s="9">
        <v>1052.9000000000001</v>
      </c>
      <c r="C130" s="9"/>
    </row>
    <row r="131" spans="1:3" x14ac:dyDescent="0.25">
      <c r="A131" s="159">
        <v>43525</v>
      </c>
      <c r="B131" s="9">
        <v>1052.9000000000001</v>
      </c>
      <c r="C131" s="9"/>
    </row>
    <row r="132" spans="1:3" x14ac:dyDescent="0.25">
      <c r="A132" s="159">
        <v>43556</v>
      </c>
      <c r="B132" s="9">
        <v>1054.0999999999999</v>
      </c>
      <c r="C132" s="9"/>
    </row>
    <row r="133" spans="1:3" x14ac:dyDescent="0.25">
      <c r="A133" s="159">
        <v>43586</v>
      </c>
      <c r="B133" s="9">
        <v>1052.4000000000001</v>
      </c>
      <c r="C133" s="9"/>
    </row>
    <row r="134" spans="1:3" x14ac:dyDescent="0.25">
      <c r="A134" s="159">
        <v>43617</v>
      </c>
      <c r="B134" s="9">
        <v>1052.5999999999999</v>
      </c>
      <c r="C134" s="9"/>
    </row>
    <row r="135" spans="1:3" x14ac:dyDescent="0.25">
      <c r="A135" s="159">
        <v>43647</v>
      </c>
      <c r="B135" s="9">
        <v>1049.8</v>
      </c>
      <c r="C135" s="9"/>
    </row>
    <row r="136" spans="1:3" x14ac:dyDescent="0.25">
      <c r="A136" s="159">
        <v>43678</v>
      </c>
      <c r="B136">
        <v>1049.2</v>
      </c>
    </row>
    <row r="137" spans="1:3" x14ac:dyDescent="0.25">
      <c r="A137" s="159">
        <v>43709</v>
      </c>
      <c r="B137">
        <v>1052.5999999999999</v>
      </c>
    </row>
    <row r="138" spans="1:3" x14ac:dyDescent="0.25">
      <c r="A138" s="159">
        <v>43739</v>
      </c>
      <c r="B138">
        <v>1055.7</v>
      </c>
    </row>
    <row r="139" spans="1:3" x14ac:dyDescent="0.25">
      <c r="A139" s="159">
        <v>43770</v>
      </c>
      <c r="B139">
        <v>1054.0999999999999</v>
      </c>
    </row>
    <row r="140" spans="1:3" x14ac:dyDescent="0.25">
      <c r="A140" s="159">
        <v>43800</v>
      </c>
      <c r="B140">
        <v>1050.0999999999999</v>
      </c>
    </row>
    <row r="141" spans="1:3" x14ac:dyDescent="0.25">
      <c r="A141" s="159">
        <v>43831</v>
      </c>
      <c r="B141">
        <v>1051.0999999999999</v>
      </c>
    </row>
    <row r="142" spans="1:3" x14ac:dyDescent="0.25">
      <c r="A142" s="159">
        <v>43862</v>
      </c>
      <c r="B142">
        <v>1052.2</v>
      </c>
    </row>
    <row r="143" spans="1:3" x14ac:dyDescent="0.25">
      <c r="A143" s="159">
        <v>43891</v>
      </c>
      <c r="B143" s="9">
        <v>1031.8</v>
      </c>
      <c r="C143" s="9"/>
    </row>
    <row r="144" spans="1:3" x14ac:dyDescent="0.25">
      <c r="A144" s="159">
        <v>43922</v>
      </c>
      <c r="B144" s="9">
        <v>955.2</v>
      </c>
      <c r="C144" s="9"/>
    </row>
    <row r="145" spans="1:3" x14ac:dyDescent="0.25">
      <c r="A145" s="159">
        <v>43952</v>
      </c>
      <c r="B145" s="9">
        <v>877.6</v>
      </c>
      <c r="C145" s="9"/>
    </row>
    <row r="146" spans="1:3" x14ac:dyDescent="0.25">
      <c r="A146" s="159">
        <v>43983</v>
      </c>
      <c r="B146" s="9">
        <v>845.3</v>
      </c>
      <c r="C146" s="9"/>
    </row>
    <row r="147" spans="1:3" x14ac:dyDescent="0.25">
      <c r="A147" s="159">
        <v>44013</v>
      </c>
      <c r="B147" s="9">
        <v>854.2</v>
      </c>
      <c r="C147" s="9"/>
    </row>
    <row r="148" spans="1:3" x14ac:dyDescent="0.25">
      <c r="A148" s="159">
        <v>44044</v>
      </c>
      <c r="B148" s="9">
        <v>884.1</v>
      </c>
      <c r="C148" s="9"/>
    </row>
    <row r="149" spans="1:3" x14ac:dyDescent="0.25">
      <c r="A149" s="159">
        <v>44075</v>
      </c>
      <c r="B149" s="9">
        <v>917.9</v>
      </c>
      <c r="C149" s="9"/>
    </row>
    <row r="150" spans="1:3" x14ac:dyDescent="0.25">
      <c r="A150" s="159">
        <v>44105</v>
      </c>
      <c r="B150" s="9">
        <v>950.4</v>
      </c>
      <c r="C150" s="9"/>
    </row>
    <row r="151" spans="1:3" x14ac:dyDescent="0.25">
      <c r="A151" s="159">
        <v>44136</v>
      </c>
      <c r="B151" s="9">
        <v>973.4</v>
      </c>
      <c r="C151" s="9"/>
    </row>
    <row r="152" spans="1:3" x14ac:dyDescent="0.25">
      <c r="A152" s="159">
        <v>44166</v>
      </c>
      <c r="B152" s="9">
        <v>969.2</v>
      </c>
      <c r="C152" s="9"/>
    </row>
    <row r="153" spans="1:3" x14ac:dyDescent="0.25">
      <c r="A153" s="159">
        <v>44197</v>
      </c>
      <c r="B153" s="9">
        <v>959</v>
      </c>
      <c r="C153" s="9"/>
    </row>
    <row r="154" spans="1:3" x14ac:dyDescent="0.25">
      <c r="A154" s="159">
        <v>44228</v>
      </c>
      <c r="B154" s="9">
        <v>958.2</v>
      </c>
      <c r="C154" s="9"/>
    </row>
    <row r="155" spans="1:3" x14ac:dyDescent="0.25">
      <c r="A155" s="159">
        <v>44256</v>
      </c>
      <c r="B155" s="9">
        <v>950.4</v>
      </c>
      <c r="C155" s="9"/>
    </row>
    <row r="156" spans="1:3" x14ac:dyDescent="0.25">
      <c r="A156" s="159">
        <v>44287</v>
      </c>
      <c r="B156" s="9">
        <v>963.6</v>
      </c>
      <c r="C156" s="9"/>
    </row>
    <row r="157" spans="1:3" x14ac:dyDescent="0.25">
      <c r="A157" s="159">
        <v>44317</v>
      </c>
      <c r="B157" s="9">
        <v>981.4</v>
      </c>
      <c r="C157" s="9"/>
    </row>
    <row r="158" spans="1:3" x14ac:dyDescent="0.25">
      <c r="A158" s="159">
        <v>44348</v>
      </c>
      <c r="B158" s="9">
        <v>1001.3</v>
      </c>
      <c r="C158" s="9"/>
    </row>
    <row r="159" spans="1:3" x14ac:dyDescent="0.25">
      <c r="A159" s="159">
        <v>44378</v>
      </c>
      <c r="B159" s="9">
        <v>1006.8</v>
      </c>
      <c r="C159" s="9"/>
    </row>
    <row r="160" spans="1:3" x14ac:dyDescent="0.25">
      <c r="A160" s="159">
        <v>44409</v>
      </c>
      <c r="B160" s="9">
        <v>1021.3</v>
      </c>
      <c r="C160" s="9"/>
    </row>
    <row r="161" spans="1:3" x14ac:dyDescent="0.25">
      <c r="A161" s="159"/>
      <c r="B161" s="9"/>
      <c r="C161" s="9"/>
    </row>
    <row r="162" spans="1:3" x14ac:dyDescent="0.25">
      <c r="A162" s="152" t="s">
        <v>1550</v>
      </c>
    </row>
  </sheetData>
  <pageMargins left="0.7" right="0.7" top="0.75" bottom="0.75" header="0.3" footer="0.3"/>
  <pageSetup paperSize="9" orientation="portrait" horizontalDpi="90" verticalDpi="9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23C0D-CF8A-48ED-A7C8-FAE6356C368C}">
  <sheetPr>
    <tabColor theme="3"/>
  </sheetPr>
  <dimension ref="A1:D19"/>
  <sheetViews>
    <sheetView workbookViewId="0"/>
  </sheetViews>
  <sheetFormatPr defaultRowHeight="15" x14ac:dyDescent="0.25"/>
  <cols>
    <col min="1" max="1" width="12.625" customWidth="1"/>
    <col min="2" max="2" width="19" customWidth="1"/>
    <col min="3" max="3" width="20.375" customWidth="1"/>
    <col min="4" max="4" width="19.375" customWidth="1"/>
  </cols>
  <sheetData>
    <row r="1" spans="1:4" ht="20.25" thickBot="1" x14ac:dyDescent="0.35">
      <c r="A1" s="78" t="str">
        <f>'Chapter 1'!A3</f>
        <v>Figure 1.2: International comparisons of GDP in the pandemic, OECD, 2019-2021</v>
      </c>
    </row>
    <row r="2" spans="1:4" ht="15.75" thickTop="1" x14ac:dyDescent="0.25"/>
    <row r="3" spans="1:4" ht="49.35" customHeight="1" x14ac:dyDescent="0.25">
      <c r="A3" s="76" t="s">
        <v>52</v>
      </c>
      <c r="B3" s="76" t="s">
        <v>53</v>
      </c>
      <c r="C3" s="76" t="s">
        <v>54</v>
      </c>
      <c r="D3" s="76" t="s">
        <v>55</v>
      </c>
    </row>
    <row r="4" spans="1:4" x14ac:dyDescent="0.25">
      <c r="A4" t="s">
        <v>56</v>
      </c>
      <c r="B4">
        <v>-9.3000000000000007</v>
      </c>
      <c r="C4">
        <v>-8.4</v>
      </c>
      <c r="D4">
        <v>1</v>
      </c>
    </row>
    <row r="5" spans="1:4" x14ac:dyDescent="0.25">
      <c r="A5" t="s">
        <v>57</v>
      </c>
      <c r="B5">
        <v>-9.9</v>
      </c>
      <c r="C5">
        <v>-5.8</v>
      </c>
      <c r="D5">
        <v>4.5</v>
      </c>
    </row>
    <row r="6" spans="1:4" x14ac:dyDescent="0.25">
      <c r="A6" t="s">
        <v>58</v>
      </c>
      <c r="B6">
        <v>-6.3</v>
      </c>
      <c r="C6">
        <v>-3.8</v>
      </c>
      <c r="D6">
        <v>2.7</v>
      </c>
    </row>
    <row r="7" spans="1:4" x14ac:dyDescent="0.25">
      <c r="A7" t="s">
        <v>59</v>
      </c>
      <c r="B7">
        <v>-8.3000000000000007</v>
      </c>
      <c r="C7">
        <v>-3.3</v>
      </c>
      <c r="D7">
        <v>5.4</v>
      </c>
    </row>
    <row r="8" spans="1:4" x14ac:dyDescent="0.25">
      <c r="A8" t="s">
        <v>60</v>
      </c>
      <c r="B8">
        <v>-4.3</v>
      </c>
      <c r="C8">
        <v>-3.3</v>
      </c>
      <c r="D8">
        <v>1.1000000000000001</v>
      </c>
    </row>
    <row r="9" spans="1:4" x14ac:dyDescent="0.25">
      <c r="A9" t="s">
        <v>61</v>
      </c>
      <c r="B9">
        <v>-4.7</v>
      </c>
      <c r="C9">
        <v>-3.3</v>
      </c>
      <c r="D9">
        <v>1.6</v>
      </c>
    </row>
    <row r="10" spans="1:4" x14ac:dyDescent="0.25">
      <c r="A10" t="s">
        <v>62</v>
      </c>
      <c r="B10">
        <v>-1.9</v>
      </c>
      <c r="C10">
        <v>-1.5</v>
      </c>
      <c r="D10">
        <v>0.4</v>
      </c>
    </row>
    <row r="11" spans="1:4" x14ac:dyDescent="0.25">
      <c r="A11" t="s">
        <v>63</v>
      </c>
      <c r="B11">
        <v>-3.9</v>
      </c>
      <c r="C11">
        <v>-0.3</v>
      </c>
      <c r="D11">
        <v>3.8</v>
      </c>
    </row>
    <row r="12" spans="1:4" x14ac:dyDescent="0.25">
      <c r="A12" t="s">
        <v>64</v>
      </c>
      <c r="B12">
        <v>-1</v>
      </c>
      <c r="C12">
        <v>-0.1</v>
      </c>
      <c r="D12">
        <v>0.9</v>
      </c>
    </row>
    <row r="13" spans="1:4" x14ac:dyDescent="0.25">
      <c r="A13" t="s">
        <v>65</v>
      </c>
      <c r="B13">
        <v>-1.2</v>
      </c>
      <c r="C13">
        <v>0.5</v>
      </c>
      <c r="D13">
        <v>1.7</v>
      </c>
    </row>
    <row r="14" spans="1:4" x14ac:dyDescent="0.25">
      <c r="A14" t="s">
        <v>66</v>
      </c>
      <c r="B14">
        <v>-0.7</v>
      </c>
      <c r="C14">
        <v>0.9</v>
      </c>
      <c r="D14">
        <v>1.6</v>
      </c>
    </row>
    <row r="15" spans="1:4" x14ac:dyDescent="0.25">
      <c r="A15" t="s">
        <v>67</v>
      </c>
      <c r="B15">
        <v>0.6</v>
      </c>
      <c r="C15">
        <v>1.4</v>
      </c>
      <c r="D15">
        <v>0.8</v>
      </c>
    </row>
    <row r="16" spans="1:4" x14ac:dyDescent="0.25">
      <c r="A16" t="s">
        <v>68</v>
      </c>
      <c r="B16">
        <v>0.9</v>
      </c>
      <c r="C16">
        <v>1.6</v>
      </c>
      <c r="D16">
        <v>0.7</v>
      </c>
    </row>
    <row r="17" spans="1:4" x14ac:dyDescent="0.25">
      <c r="A17" t="s">
        <v>69</v>
      </c>
      <c r="B17">
        <v>2.6</v>
      </c>
      <c r="C17">
        <v>5.3</v>
      </c>
      <c r="D17">
        <v>2.7</v>
      </c>
    </row>
    <row r="19" spans="1:4" x14ac:dyDescent="0.25">
      <c r="A19" s="77" t="s">
        <v>70</v>
      </c>
    </row>
  </sheetData>
  <pageMargins left="0.7" right="0.7" top="0.75" bottom="0.75" header="0.3" footer="0.3"/>
  <pageSetup paperSize="9" orientation="portrait" verticalDpi="0"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A3F2-BACB-4B33-8F17-DBE9BA92555C}">
  <sheetPr>
    <tabColor theme="5"/>
  </sheetPr>
  <dimension ref="A1:D63"/>
  <sheetViews>
    <sheetView workbookViewId="0"/>
  </sheetViews>
  <sheetFormatPr defaultRowHeight="15" x14ac:dyDescent="0.25"/>
  <cols>
    <col min="2" max="4" width="14.125" customWidth="1"/>
  </cols>
  <sheetData>
    <row r="1" spans="1:4" ht="20.25" thickBot="1" x14ac:dyDescent="0.3">
      <c r="A1" s="80" t="s">
        <v>349</v>
      </c>
    </row>
    <row r="2" spans="1:4" ht="16.5" thickTop="1" x14ac:dyDescent="0.25">
      <c r="A2" s="40"/>
    </row>
    <row r="3" spans="1:4" s="3" customFormat="1" ht="48" customHeight="1" x14ac:dyDescent="0.25">
      <c r="A3" s="61" t="s">
        <v>359</v>
      </c>
      <c r="B3" s="37" t="s">
        <v>1551</v>
      </c>
      <c r="C3" s="37" t="s">
        <v>1552</v>
      </c>
      <c r="D3" s="37" t="s">
        <v>1553</v>
      </c>
    </row>
    <row r="4" spans="1:4" x14ac:dyDescent="0.25">
      <c r="A4" s="38">
        <v>42736</v>
      </c>
      <c r="B4">
        <v>393</v>
      </c>
      <c r="C4" s="9">
        <v>29.3</v>
      </c>
      <c r="D4" s="9">
        <v>39</v>
      </c>
    </row>
    <row r="5" spans="1:4" x14ac:dyDescent="0.25">
      <c r="A5" s="38">
        <v>42767</v>
      </c>
      <c r="B5">
        <v>292</v>
      </c>
      <c r="C5" s="9">
        <v>23.6</v>
      </c>
      <c r="D5" s="9">
        <v>35.299999999999997</v>
      </c>
    </row>
    <row r="6" spans="1:4" x14ac:dyDescent="0.25">
      <c r="A6" s="38">
        <v>42795</v>
      </c>
      <c r="B6">
        <v>485</v>
      </c>
      <c r="C6" s="9">
        <v>28.6</v>
      </c>
      <c r="D6" s="9">
        <v>31.7</v>
      </c>
    </row>
    <row r="7" spans="1:4" x14ac:dyDescent="0.25">
      <c r="A7" s="38">
        <v>42826</v>
      </c>
      <c r="B7">
        <v>238</v>
      </c>
      <c r="C7" s="9">
        <v>19.5</v>
      </c>
      <c r="D7" s="9">
        <v>29.7</v>
      </c>
    </row>
    <row r="8" spans="1:4" x14ac:dyDescent="0.25">
      <c r="A8" s="38">
        <v>42856</v>
      </c>
      <c r="B8">
        <v>352</v>
      </c>
      <c r="C8" s="9">
        <v>37.4</v>
      </c>
      <c r="D8" s="9">
        <v>32</v>
      </c>
    </row>
    <row r="9" spans="1:4" x14ac:dyDescent="0.25">
      <c r="A9" s="38">
        <v>42887</v>
      </c>
      <c r="B9">
        <v>280</v>
      </c>
      <c r="C9" s="9">
        <v>19.5</v>
      </c>
      <c r="D9" s="9">
        <v>37.299999999999997</v>
      </c>
    </row>
    <row r="10" spans="1:4" x14ac:dyDescent="0.25">
      <c r="A10" s="38">
        <v>42917</v>
      </c>
      <c r="B10">
        <v>309</v>
      </c>
      <c r="C10" s="9">
        <v>21.4</v>
      </c>
      <c r="D10" s="9">
        <v>36.700000000000003</v>
      </c>
    </row>
    <row r="11" spans="1:4" x14ac:dyDescent="0.25">
      <c r="A11" s="38">
        <v>42948</v>
      </c>
      <c r="B11">
        <v>268</v>
      </c>
      <c r="C11" s="9">
        <v>34.799999999999997</v>
      </c>
      <c r="D11" s="9">
        <v>35.700000000000003</v>
      </c>
    </row>
    <row r="12" spans="1:4" x14ac:dyDescent="0.25">
      <c r="A12" s="38">
        <v>42979</v>
      </c>
      <c r="B12">
        <v>278</v>
      </c>
      <c r="C12" s="9">
        <v>20.3</v>
      </c>
      <c r="D12" s="9">
        <v>34</v>
      </c>
    </row>
    <row r="13" spans="1:4" x14ac:dyDescent="0.25">
      <c r="A13" s="38">
        <v>43009</v>
      </c>
      <c r="B13">
        <v>303</v>
      </c>
      <c r="C13" s="9">
        <v>21.2</v>
      </c>
      <c r="D13" s="9">
        <v>33.299999999999997</v>
      </c>
    </row>
    <row r="14" spans="1:4" x14ac:dyDescent="0.25">
      <c r="A14" s="38">
        <v>43040</v>
      </c>
      <c r="B14">
        <v>346</v>
      </c>
      <c r="C14" s="9">
        <v>29</v>
      </c>
      <c r="D14" s="9">
        <v>36.299999999999997</v>
      </c>
    </row>
    <row r="15" spans="1:4" x14ac:dyDescent="0.25">
      <c r="A15" s="38">
        <v>43070</v>
      </c>
      <c r="B15">
        <v>155</v>
      </c>
      <c r="C15" s="9">
        <v>23.2</v>
      </c>
      <c r="D15" s="9">
        <v>35.700000000000003</v>
      </c>
    </row>
    <row r="16" spans="1:4" x14ac:dyDescent="0.25">
      <c r="A16" s="38">
        <v>43101</v>
      </c>
      <c r="B16">
        <v>369</v>
      </c>
      <c r="C16" s="9">
        <v>38.799999999999997</v>
      </c>
      <c r="D16" s="9">
        <v>34</v>
      </c>
    </row>
    <row r="17" spans="1:4" x14ac:dyDescent="0.25">
      <c r="A17" s="38">
        <v>43132</v>
      </c>
      <c r="B17">
        <v>676</v>
      </c>
      <c r="C17" s="9">
        <v>36.799999999999997</v>
      </c>
      <c r="D17" s="9">
        <v>32.299999999999997</v>
      </c>
    </row>
    <row r="18" spans="1:4" x14ac:dyDescent="0.25">
      <c r="A18" s="38">
        <v>43160</v>
      </c>
      <c r="B18">
        <v>389</v>
      </c>
      <c r="C18" s="9">
        <v>156.69999999999999</v>
      </c>
      <c r="D18" s="9">
        <v>31.7</v>
      </c>
    </row>
    <row r="19" spans="1:4" x14ac:dyDescent="0.25">
      <c r="A19" s="38">
        <v>43191</v>
      </c>
      <c r="B19">
        <v>297</v>
      </c>
      <c r="C19" s="9">
        <v>22.8</v>
      </c>
      <c r="D19" s="9">
        <v>36</v>
      </c>
    </row>
    <row r="20" spans="1:4" x14ac:dyDescent="0.25">
      <c r="A20" s="38">
        <v>43221</v>
      </c>
      <c r="B20">
        <v>353</v>
      </c>
      <c r="C20" s="9">
        <v>32.4</v>
      </c>
      <c r="D20" s="9">
        <v>31.7</v>
      </c>
    </row>
    <row r="21" spans="1:4" x14ac:dyDescent="0.25">
      <c r="A21" s="38">
        <v>43252</v>
      </c>
      <c r="B21">
        <v>270</v>
      </c>
      <c r="C21" s="9">
        <v>25.5</v>
      </c>
      <c r="D21" s="9">
        <v>32.700000000000003</v>
      </c>
    </row>
    <row r="22" spans="1:4" x14ac:dyDescent="0.25">
      <c r="A22" s="38">
        <v>43282</v>
      </c>
      <c r="B22">
        <v>297</v>
      </c>
      <c r="C22" s="9">
        <v>18.899999999999999</v>
      </c>
      <c r="D22" s="9">
        <v>29</v>
      </c>
    </row>
    <row r="23" spans="1:4" x14ac:dyDescent="0.25">
      <c r="A23" s="38">
        <v>43313</v>
      </c>
      <c r="B23">
        <v>318</v>
      </c>
      <c r="C23" s="9">
        <v>22.7</v>
      </c>
      <c r="D23" s="9">
        <v>30</v>
      </c>
    </row>
    <row r="24" spans="1:4" x14ac:dyDescent="0.25">
      <c r="A24" s="38">
        <v>43344</v>
      </c>
      <c r="B24">
        <v>307</v>
      </c>
      <c r="C24" s="9">
        <v>19.5</v>
      </c>
      <c r="D24" s="9">
        <v>28</v>
      </c>
    </row>
    <row r="25" spans="1:4" x14ac:dyDescent="0.25">
      <c r="A25" s="38">
        <v>43374</v>
      </c>
      <c r="B25">
        <v>336</v>
      </c>
      <c r="C25" s="9">
        <v>27</v>
      </c>
      <c r="D25" s="9">
        <v>27.7</v>
      </c>
    </row>
    <row r="26" spans="1:4" x14ac:dyDescent="0.25">
      <c r="A26" s="38">
        <v>43405</v>
      </c>
      <c r="B26">
        <v>302</v>
      </c>
      <c r="C26" s="9">
        <v>25.1</v>
      </c>
      <c r="D26" s="9">
        <v>30.3</v>
      </c>
    </row>
    <row r="27" spans="1:4" x14ac:dyDescent="0.25">
      <c r="A27" s="38">
        <v>43435</v>
      </c>
      <c r="B27">
        <v>185</v>
      </c>
      <c r="C27" s="9">
        <v>16.2</v>
      </c>
      <c r="D27" s="9">
        <v>30.3</v>
      </c>
    </row>
    <row r="28" spans="1:4" x14ac:dyDescent="0.25">
      <c r="A28" s="38">
        <v>43466</v>
      </c>
      <c r="B28">
        <v>365</v>
      </c>
      <c r="C28" s="9">
        <v>28.1</v>
      </c>
      <c r="D28" s="9">
        <v>30.3</v>
      </c>
    </row>
    <row r="29" spans="1:4" x14ac:dyDescent="0.25">
      <c r="A29" s="38">
        <v>43497</v>
      </c>
      <c r="B29">
        <v>351</v>
      </c>
      <c r="C29" s="9">
        <v>32.200000000000003</v>
      </c>
      <c r="D29" s="9">
        <v>29.3</v>
      </c>
    </row>
    <row r="30" spans="1:4" x14ac:dyDescent="0.25">
      <c r="A30" s="38">
        <v>43525</v>
      </c>
      <c r="B30">
        <v>227</v>
      </c>
      <c r="C30" s="9">
        <v>41.6</v>
      </c>
      <c r="D30" s="9">
        <v>30.7</v>
      </c>
    </row>
    <row r="31" spans="1:4" x14ac:dyDescent="0.25">
      <c r="A31" s="38">
        <v>43556</v>
      </c>
      <c r="B31">
        <v>303</v>
      </c>
      <c r="C31" s="9">
        <v>85.9</v>
      </c>
      <c r="D31" s="9">
        <v>36</v>
      </c>
    </row>
    <row r="32" spans="1:4" x14ac:dyDescent="0.25">
      <c r="A32" s="38">
        <v>43586</v>
      </c>
      <c r="B32">
        <v>398</v>
      </c>
      <c r="C32" s="9">
        <v>36.299999999999997</v>
      </c>
      <c r="D32" s="9">
        <v>33.700000000000003</v>
      </c>
    </row>
    <row r="33" spans="1:4" x14ac:dyDescent="0.25">
      <c r="A33" s="38">
        <v>43617</v>
      </c>
      <c r="B33">
        <v>345</v>
      </c>
      <c r="C33" s="9">
        <v>24</v>
      </c>
      <c r="D33" s="9">
        <v>34.700000000000003</v>
      </c>
    </row>
    <row r="34" spans="1:4" x14ac:dyDescent="0.25">
      <c r="A34" s="38">
        <v>43647</v>
      </c>
      <c r="B34">
        <v>286</v>
      </c>
      <c r="C34" s="9">
        <v>21.5</v>
      </c>
      <c r="D34" s="9">
        <v>32.700000000000003</v>
      </c>
    </row>
    <row r="35" spans="1:4" x14ac:dyDescent="0.25">
      <c r="A35" s="38">
        <v>43678</v>
      </c>
      <c r="B35">
        <v>214</v>
      </c>
      <c r="C35" s="9">
        <v>22.6</v>
      </c>
      <c r="D35" s="9">
        <v>38.299999999999997</v>
      </c>
    </row>
    <row r="36" spans="1:4" x14ac:dyDescent="0.25">
      <c r="A36" s="38">
        <v>43709</v>
      </c>
      <c r="B36">
        <v>303</v>
      </c>
      <c r="C36" s="9">
        <v>26.7</v>
      </c>
      <c r="D36" s="9">
        <v>39.299999999999997</v>
      </c>
    </row>
    <row r="37" spans="1:4" x14ac:dyDescent="0.25">
      <c r="A37" s="38">
        <v>43739</v>
      </c>
      <c r="B37">
        <v>343</v>
      </c>
      <c r="C37" s="9">
        <v>23.9</v>
      </c>
      <c r="D37" s="9">
        <v>39.299999999999997</v>
      </c>
    </row>
    <row r="38" spans="1:4" x14ac:dyDescent="0.25">
      <c r="A38" s="38">
        <v>43770</v>
      </c>
      <c r="B38">
        <v>305</v>
      </c>
      <c r="C38" s="9">
        <v>27.8</v>
      </c>
      <c r="D38" s="9">
        <v>38.299999999999997</v>
      </c>
    </row>
    <row r="39" spans="1:4" x14ac:dyDescent="0.25">
      <c r="A39" s="38">
        <v>43800</v>
      </c>
      <c r="B39">
        <v>196</v>
      </c>
      <c r="C39" s="9">
        <v>16.7</v>
      </c>
      <c r="D39" s="9">
        <v>36.299999999999997</v>
      </c>
    </row>
    <row r="40" spans="1:4" x14ac:dyDescent="0.25">
      <c r="A40" s="38">
        <v>43831</v>
      </c>
      <c r="B40">
        <v>368</v>
      </c>
      <c r="C40" s="9">
        <v>29.5</v>
      </c>
      <c r="D40" s="9">
        <v>35.299999999999997</v>
      </c>
    </row>
    <row r="41" spans="1:4" x14ac:dyDescent="0.25">
      <c r="A41" s="38">
        <v>43862</v>
      </c>
      <c r="B41">
        <v>326</v>
      </c>
      <c r="C41" s="9">
        <v>27.8</v>
      </c>
      <c r="D41" s="9">
        <v>35.700000000000003</v>
      </c>
    </row>
    <row r="42" spans="1:4" x14ac:dyDescent="0.25">
      <c r="A42" s="38">
        <v>43891</v>
      </c>
      <c r="B42">
        <v>481</v>
      </c>
      <c r="C42" s="9">
        <v>44.2</v>
      </c>
      <c r="D42" s="9">
        <v>35</v>
      </c>
    </row>
    <row r="43" spans="1:4" x14ac:dyDescent="0.25">
      <c r="A43" s="38">
        <v>43922</v>
      </c>
      <c r="B43">
        <v>420</v>
      </c>
      <c r="C43" s="9">
        <v>61.5</v>
      </c>
      <c r="D43" s="9">
        <v>35.700000000000003</v>
      </c>
    </row>
    <row r="44" spans="1:4" x14ac:dyDescent="0.25">
      <c r="A44" s="38">
        <v>43952</v>
      </c>
      <c r="B44">
        <v>861</v>
      </c>
      <c r="C44" s="9">
        <v>73.3</v>
      </c>
      <c r="D44" s="9">
        <v>38.299999999999997</v>
      </c>
    </row>
    <row r="45" spans="1:4" x14ac:dyDescent="0.25">
      <c r="A45" s="38">
        <v>43983</v>
      </c>
      <c r="B45">
        <v>1876</v>
      </c>
      <c r="C45" s="9">
        <v>155.6</v>
      </c>
      <c r="D45" s="9">
        <v>44.7</v>
      </c>
    </row>
    <row r="46" spans="1:4" x14ac:dyDescent="0.25">
      <c r="A46" s="38">
        <v>44013</v>
      </c>
      <c r="B46">
        <v>1762</v>
      </c>
      <c r="C46" s="9">
        <v>149.30000000000001</v>
      </c>
      <c r="D46" s="9">
        <v>52</v>
      </c>
    </row>
    <row r="47" spans="1:4" x14ac:dyDescent="0.25">
      <c r="A47" s="38">
        <v>44044</v>
      </c>
      <c r="B47">
        <v>957</v>
      </c>
      <c r="C47" s="9">
        <v>57.7</v>
      </c>
      <c r="D47" s="9">
        <v>76.3</v>
      </c>
    </row>
    <row r="48" spans="1:4" x14ac:dyDescent="0.25">
      <c r="A48" s="38">
        <v>44075</v>
      </c>
      <c r="B48">
        <v>1723</v>
      </c>
      <c r="C48" s="9">
        <v>81.7</v>
      </c>
      <c r="D48" s="9">
        <v>105.7</v>
      </c>
    </row>
    <row r="49" spans="1:4" x14ac:dyDescent="0.25">
      <c r="A49" s="38">
        <v>44105</v>
      </c>
      <c r="B49">
        <v>844</v>
      </c>
      <c r="C49" s="9">
        <v>51.4</v>
      </c>
      <c r="D49" s="9">
        <v>125.7</v>
      </c>
    </row>
    <row r="50" spans="1:4" x14ac:dyDescent="0.25">
      <c r="A50" s="38">
        <v>44136</v>
      </c>
      <c r="B50">
        <v>552</v>
      </c>
      <c r="C50" s="9">
        <v>36.700000000000003</v>
      </c>
      <c r="D50" s="9">
        <v>134</v>
      </c>
    </row>
    <row r="51" spans="1:4" x14ac:dyDescent="0.25">
      <c r="A51" s="38">
        <v>44166</v>
      </c>
      <c r="B51">
        <v>376</v>
      </c>
      <c r="C51" s="9">
        <v>23.1</v>
      </c>
      <c r="D51" s="9">
        <v>119</v>
      </c>
    </row>
    <row r="52" spans="1:4" x14ac:dyDescent="0.25">
      <c r="A52" s="38">
        <v>44197</v>
      </c>
      <c r="B52">
        <v>291</v>
      </c>
      <c r="C52" s="9">
        <v>31.9</v>
      </c>
      <c r="D52" s="9">
        <v>106</v>
      </c>
    </row>
    <row r="53" spans="1:4" x14ac:dyDescent="0.25">
      <c r="A53" s="38">
        <v>44228</v>
      </c>
      <c r="B53">
        <v>340</v>
      </c>
      <c r="C53" s="9">
        <v>26.6</v>
      </c>
      <c r="D53" s="9">
        <v>69.7</v>
      </c>
    </row>
    <row r="54" spans="1:4" x14ac:dyDescent="0.25">
      <c r="A54" s="38">
        <v>44256</v>
      </c>
      <c r="B54">
        <v>354</v>
      </c>
      <c r="C54" s="9">
        <v>27.8</v>
      </c>
      <c r="D54" s="9">
        <v>50.3</v>
      </c>
    </row>
    <row r="55" spans="1:4" x14ac:dyDescent="0.25">
      <c r="A55" s="38">
        <v>44287</v>
      </c>
      <c r="B55">
        <v>244</v>
      </c>
      <c r="C55" s="9">
        <v>18.5</v>
      </c>
      <c r="D55" s="9">
        <v>36.299999999999997</v>
      </c>
    </row>
    <row r="56" spans="1:4" x14ac:dyDescent="0.25">
      <c r="A56" s="38">
        <v>44317</v>
      </c>
      <c r="B56">
        <v>247</v>
      </c>
      <c r="C56" s="9">
        <v>19.2</v>
      </c>
      <c r="D56" s="9">
        <v>34.700000000000003</v>
      </c>
    </row>
    <row r="57" spans="1:4" x14ac:dyDescent="0.25">
      <c r="A57" s="38">
        <v>44348</v>
      </c>
      <c r="B57">
        <v>180</v>
      </c>
      <c r="C57" s="9">
        <v>15.7</v>
      </c>
      <c r="D57" s="9">
        <v>33</v>
      </c>
    </row>
    <row r="58" spans="1:4" x14ac:dyDescent="0.25">
      <c r="A58" s="38">
        <v>44378</v>
      </c>
      <c r="B58">
        <v>195</v>
      </c>
      <c r="C58" s="9">
        <v>14.1</v>
      </c>
      <c r="D58" s="9">
        <v>31.3</v>
      </c>
    </row>
    <row r="59" spans="1:4" x14ac:dyDescent="0.25">
      <c r="A59" s="38">
        <v>44409</v>
      </c>
      <c r="B59">
        <v>201</v>
      </c>
      <c r="C59" s="9">
        <v>12.7</v>
      </c>
      <c r="D59" s="9">
        <v>33</v>
      </c>
    </row>
    <row r="60" spans="1:4" x14ac:dyDescent="0.25">
      <c r="A60" s="38">
        <v>44440</v>
      </c>
      <c r="B60">
        <v>149</v>
      </c>
      <c r="C60" s="9">
        <v>13.8</v>
      </c>
      <c r="D60" s="9"/>
    </row>
    <row r="61" spans="1:4" x14ac:dyDescent="0.25">
      <c r="A61" s="38"/>
      <c r="C61" s="9"/>
      <c r="D61" s="9"/>
    </row>
    <row r="62" spans="1:4" x14ac:dyDescent="0.25">
      <c r="A62" s="152" t="s">
        <v>1554</v>
      </c>
    </row>
    <row r="63" spans="1:4" x14ac:dyDescent="0.25">
      <c r="A63" s="152" t="s">
        <v>1555</v>
      </c>
    </row>
  </sheetData>
  <pageMargins left="0.7" right="0.7" top="0.75" bottom="0.75" header="0.3" footer="0.3"/>
  <pageSetup paperSize="9" orientation="portrait" horizontalDpi="90" verticalDpi="9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A5072-0068-4272-A13B-81CEBC65655A}">
  <sheetPr>
    <tabColor theme="5"/>
  </sheetPr>
  <dimension ref="A1:G26"/>
  <sheetViews>
    <sheetView workbookViewId="0"/>
  </sheetViews>
  <sheetFormatPr defaultRowHeight="15" x14ac:dyDescent="0.25"/>
  <cols>
    <col min="1" max="1" width="15.25" customWidth="1"/>
    <col min="2" max="7" width="11.625" customWidth="1"/>
  </cols>
  <sheetData>
    <row r="1" spans="1:7" ht="20.25" thickBot="1" x14ac:dyDescent="0.3">
      <c r="A1" s="80" t="s">
        <v>350</v>
      </c>
    </row>
    <row r="2" spans="1:7" ht="16.5" thickTop="1" x14ac:dyDescent="0.25">
      <c r="A2" s="40"/>
    </row>
    <row r="3" spans="1:7" ht="36" customHeight="1" x14ac:dyDescent="0.25">
      <c r="A3" s="61" t="s">
        <v>129</v>
      </c>
      <c r="B3" s="82" t="s">
        <v>359</v>
      </c>
      <c r="C3" s="37" t="s">
        <v>1556</v>
      </c>
      <c r="D3" s="162" t="s">
        <v>1557</v>
      </c>
      <c r="E3" s="37" t="s">
        <v>1558</v>
      </c>
      <c r="F3" s="37" t="s">
        <v>1559</v>
      </c>
      <c r="G3" s="37" t="s">
        <v>1560</v>
      </c>
    </row>
    <row r="4" spans="1:7" x14ac:dyDescent="0.25">
      <c r="A4" t="s">
        <v>148</v>
      </c>
      <c r="B4" s="73">
        <v>44192</v>
      </c>
      <c r="C4" s="9">
        <v>1.7000000000000002</v>
      </c>
      <c r="D4" s="9">
        <v>5.0999999999999996</v>
      </c>
      <c r="E4" s="9">
        <v>7.5</v>
      </c>
      <c r="F4" s="9">
        <v>6.4</v>
      </c>
      <c r="G4" s="9">
        <v>7.3</v>
      </c>
    </row>
    <row r="5" spans="1:7" x14ac:dyDescent="0.25">
      <c r="A5" t="s">
        <v>149</v>
      </c>
      <c r="B5" s="73">
        <v>44206</v>
      </c>
      <c r="C5" s="9">
        <v>2.7</v>
      </c>
      <c r="D5" s="9">
        <v>6.7</v>
      </c>
      <c r="E5" s="9">
        <v>8.1</v>
      </c>
      <c r="F5" s="9">
        <v>6.6000000000000005</v>
      </c>
      <c r="G5" s="9">
        <v>7.7</v>
      </c>
    </row>
    <row r="6" spans="1:7" x14ac:dyDescent="0.25">
      <c r="A6" t="s">
        <v>150</v>
      </c>
      <c r="B6" s="73">
        <v>44220</v>
      </c>
      <c r="C6" s="9">
        <v>2.8000000000000003</v>
      </c>
      <c r="D6" s="9">
        <v>5.7</v>
      </c>
      <c r="E6" s="9">
        <v>7.0000000000000009</v>
      </c>
      <c r="F6" s="9">
        <v>6.5</v>
      </c>
      <c r="G6" s="9">
        <v>7.0000000000000009</v>
      </c>
    </row>
    <row r="7" spans="1:7" x14ac:dyDescent="0.25">
      <c r="A7" t="s">
        <v>151</v>
      </c>
      <c r="B7" s="73">
        <v>44234</v>
      </c>
      <c r="C7" s="9">
        <v>2.9000000000000004</v>
      </c>
      <c r="D7" s="9">
        <v>7.9</v>
      </c>
      <c r="E7" s="9">
        <v>8.6999999999999993</v>
      </c>
      <c r="F7" s="9">
        <v>7.1999999999999993</v>
      </c>
      <c r="G7" s="9">
        <v>8.2000000000000011</v>
      </c>
    </row>
    <row r="8" spans="1:7" x14ac:dyDescent="0.25">
      <c r="A8" t="s">
        <v>152</v>
      </c>
      <c r="B8" s="73">
        <v>44248</v>
      </c>
      <c r="C8" s="9">
        <v>2.1</v>
      </c>
      <c r="D8" s="9">
        <v>6</v>
      </c>
      <c r="E8" s="9">
        <v>6.7</v>
      </c>
      <c r="F8" s="9">
        <v>7.3</v>
      </c>
      <c r="G8" s="9">
        <v>7.3999999999999995</v>
      </c>
    </row>
    <row r="9" spans="1:7" x14ac:dyDescent="0.25">
      <c r="A9" t="s">
        <v>153</v>
      </c>
      <c r="B9" s="73">
        <v>44262</v>
      </c>
      <c r="C9" s="9">
        <v>2.5</v>
      </c>
      <c r="D9" s="9">
        <v>6.4</v>
      </c>
      <c r="E9" s="9">
        <v>6.7</v>
      </c>
      <c r="F9" s="9">
        <v>7.8</v>
      </c>
      <c r="G9" s="9">
        <v>7.1</v>
      </c>
    </row>
    <row r="10" spans="1:7" x14ac:dyDescent="0.25">
      <c r="A10" t="s">
        <v>154</v>
      </c>
      <c r="B10" s="73">
        <v>44276</v>
      </c>
      <c r="C10" s="9">
        <v>2.1</v>
      </c>
      <c r="D10" s="9">
        <v>5.2</v>
      </c>
      <c r="E10" s="9">
        <v>5.8999999999999995</v>
      </c>
      <c r="F10" s="9">
        <v>6.5</v>
      </c>
      <c r="G10" s="9">
        <v>6.2</v>
      </c>
    </row>
    <row r="11" spans="1:7" x14ac:dyDescent="0.25">
      <c r="A11" t="s">
        <v>155</v>
      </c>
      <c r="B11" s="73">
        <v>44290</v>
      </c>
      <c r="C11" s="9">
        <v>2.5</v>
      </c>
      <c r="D11" s="9">
        <v>4.3</v>
      </c>
      <c r="E11" s="9">
        <v>5.7</v>
      </c>
      <c r="F11" s="9">
        <v>6.9</v>
      </c>
      <c r="G11" s="9">
        <v>6.5</v>
      </c>
    </row>
    <row r="12" spans="1:7" x14ac:dyDescent="0.25">
      <c r="A12" t="s">
        <v>156</v>
      </c>
      <c r="B12" s="73">
        <v>44304</v>
      </c>
      <c r="C12" s="9">
        <v>1.7999999999999998</v>
      </c>
      <c r="D12" s="9">
        <v>3.8</v>
      </c>
      <c r="E12" s="9">
        <v>4.5999999999999996</v>
      </c>
      <c r="F12" s="9">
        <v>5.8000000000000007</v>
      </c>
      <c r="G12" s="9">
        <v>5.8000000000000007</v>
      </c>
    </row>
    <row r="13" spans="1:7" x14ac:dyDescent="0.25">
      <c r="A13" t="s">
        <v>157</v>
      </c>
      <c r="B13" s="73">
        <v>44318</v>
      </c>
      <c r="C13" s="9">
        <v>1.4000000000000001</v>
      </c>
      <c r="D13" s="9">
        <v>2.9000000000000004</v>
      </c>
      <c r="E13" s="9">
        <v>4.5</v>
      </c>
      <c r="F13" s="9">
        <v>4.5999999999999996</v>
      </c>
      <c r="G13" s="9">
        <v>4.9000000000000004</v>
      </c>
    </row>
    <row r="14" spans="1:7" x14ac:dyDescent="0.25">
      <c r="A14" t="s">
        <v>158</v>
      </c>
      <c r="B14" s="73">
        <v>44332</v>
      </c>
      <c r="C14" s="9">
        <v>1.7000000000000002</v>
      </c>
      <c r="D14" s="9">
        <v>2.6</v>
      </c>
      <c r="E14" s="9">
        <v>4.3999999999999995</v>
      </c>
      <c r="F14" s="9">
        <v>4.5</v>
      </c>
      <c r="G14" s="9">
        <v>4.3999999999999995</v>
      </c>
    </row>
    <row r="15" spans="1:7" x14ac:dyDescent="0.25">
      <c r="A15" t="s">
        <v>159</v>
      </c>
      <c r="B15" s="73">
        <v>44346</v>
      </c>
      <c r="C15" s="9">
        <v>1.4000000000000001</v>
      </c>
      <c r="D15" s="9">
        <v>3.2</v>
      </c>
      <c r="E15" s="9">
        <v>4.7</v>
      </c>
      <c r="F15" s="9">
        <v>4.8</v>
      </c>
      <c r="G15" s="9">
        <v>5.2</v>
      </c>
    </row>
    <row r="16" spans="1:7" x14ac:dyDescent="0.25">
      <c r="A16" t="s">
        <v>160</v>
      </c>
      <c r="B16" s="73">
        <v>44360</v>
      </c>
      <c r="C16" s="9">
        <v>1.4000000000000001</v>
      </c>
      <c r="D16" s="9">
        <v>1.9</v>
      </c>
      <c r="E16" s="9">
        <v>4.1000000000000005</v>
      </c>
      <c r="F16" s="9">
        <v>4.7</v>
      </c>
      <c r="G16" s="9">
        <v>4.5</v>
      </c>
    </row>
    <row r="17" spans="1:7" x14ac:dyDescent="0.25">
      <c r="A17" t="s">
        <v>161</v>
      </c>
      <c r="B17" s="73">
        <v>44374</v>
      </c>
      <c r="C17" s="9">
        <v>1.0999999999999999</v>
      </c>
      <c r="D17" s="9">
        <v>2.2999999999999998</v>
      </c>
      <c r="E17" s="9">
        <v>4</v>
      </c>
      <c r="F17" s="9">
        <v>4.7</v>
      </c>
      <c r="G17" s="9">
        <v>4.7</v>
      </c>
    </row>
    <row r="18" spans="1:7" x14ac:dyDescent="0.25">
      <c r="A18" t="s">
        <v>162</v>
      </c>
      <c r="B18" s="73">
        <v>44388</v>
      </c>
      <c r="C18" s="9">
        <v>1.0999999999999999</v>
      </c>
      <c r="D18" s="9">
        <v>2.7</v>
      </c>
      <c r="E18" s="9">
        <v>3.8</v>
      </c>
      <c r="F18" s="9">
        <v>4.1000000000000005</v>
      </c>
      <c r="G18" s="9">
        <v>4.5999999999999996</v>
      </c>
    </row>
    <row r="19" spans="1:7" x14ac:dyDescent="0.25">
      <c r="A19" t="s">
        <v>163</v>
      </c>
      <c r="B19" s="73">
        <v>44402</v>
      </c>
      <c r="C19" s="9">
        <v>0.89999999999999991</v>
      </c>
      <c r="D19" s="9">
        <v>2.9000000000000004</v>
      </c>
      <c r="E19" s="9">
        <v>3.9</v>
      </c>
      <c r="F19" s="9">
        <v>4</v>
      </c>
      <c r="G19" s="9">
        <v>4.3999999999999995</v>
      </c>
    </row>
    <row r="20" spans="1:7" x14ac:dyDescent="0.25">
      <c r="A20" t="s">
        <v>164</v>
      </c>
      <c r="B20" s="73">
        <v>44416</v>
      </c>
      <c r="C20" s="9">
        <v>2</v>
      </c>
      <c r="D20" s="9">
        <v>2.2999999999999998</v>
      </c>
      <c r="E20" s="9">
        <v>3.8</v>
      </c>
      <c r="F20" s="9">
        <v>3.4000000000000004</v>
      </c>
      <c r="G20" s="9">
        <v>4.5999999999999996</v>
      </c>
    </row>
    <row r="21" spans="1:7" x14ac:dyDescent="0.25">
      <c r="A21" t="s">
        <v>165</v>
      </c>
      <c r="B21" s="73">
        <v>44430</v>
      </c>
      <c r="C21" s="9">
        <v>1.4000000000000001</v>
      </c>
      <c r="D21" s="9">
        <v>3</v>
      </c>
      <c r="E21" s="9">
        <v>4</v>
      </c>
      <c r="F21" s="9">
        <v>3.2</v>
      </c>
      <c r="G21" s="9">
        <v>4.3</v>
      </c>
    </row>
    <row r="22" spans="1:7" x14ac:dyDescent="0.25">
      <c r="A22" t="s">
        <v>166</v>
      </c>
      <c r="B22" s="73">
        <v>44444</v>
      </c>
      <c r="C22" s="9">
        <v>1.4000000000000001</v>
      </c>
      <c r="D22" s="9">
        <v>2.8000000000000003</v>
      </c>
      <c r="E22" s="9">
        <v>3.5999999999999996</v>
      </c>
      <c r="F22" s="9">
        <v>2.8000000000000003</v>
      </c>
      <c r="G22" s="9">
        <v>3.5999999999999996</v>
      </c>
    </row>
    <row r="23" spans="1:7" x14ac:dyDescent="0.25">
      <c r="A23" t="s">
        <v>167</v>
      </c>
      <c r="B23" s="73">
        <v>44458</v>
      </c>
      <c r="C23" s="9">
        <v>1.7000000000000002</v>
      </c>
      <c r="D23" s="9">
        <v>3.1</v>
      </c>
      <c r="E23" s="9">
        <v>3.6999999999999997</v>
      </c>
      <c r="F23" s="9">
        <v>3.2</v>
      </c>
      <c r="G23" s="9">
        <v>3.6999999999999997</v>
      </c>
    </row>
    <row r="24" spans="1:7" x14ac:dyDescent="0.25">
      <c r="A24" t="s">
        <v>168</v>
      </c>
      <c r="B24" s="73">
        <v>44472</v>
      </c>
      <c r="C24" s="9">
        <v>2</v>
      </c>
      <c r="D24" s="9">
        <v>3.1</v>
      </c>
      <c r="E24" s="9">
        <v>3.1</v>
      </c>
      <c r="F24" s="9">
        <v>3.2</v>
      </c>
      <c r="G24" s="9">
        <v>3.4000000000000004</v>
      </c>
    </row>
    <row r="25" spans="1:7" x14ac:dyDescent="0.25">
      <c r="B25" s="73"/>
      <c r="C25" s="9"/>
      <c r="D25" s="9"/>
      <c r="E25" s="9"/>
      <c r="F25" s="9"/>
      <c r="G25" s="9"/>
    </row>
    <row r="26" spans="1:7" x14ac:dyDescent="0.25">
      <c r="A26" s="77" t="s">
        <v>1561</v>
      </c>
    </row>
  </sheetData>
  <pageMargins left="0.7" right="0.7" top="0.75" bottom="0.75" header="0.3" footer="0.3"/>
  <pageSetup paperSize="9" orientation="portrait" horizontalDpi="90" verticalDpi="9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67A8-FD8E-460B-9696-3354EBEFA0E7}">
  <sheetPr>
    <tabColor theme="6"/>
  </sheetPr>
  <dimension ref="A1:A14"/>
  <sheetViews>
    <sheetView workbookViewId="0"/>
  </sheetViews>
  <sheetFormatPr defaultRowHeight="15" x14ac:dyDescent="0.25"/>
  <sheetData>
    <row r="1" spans="1:1" ht="15.75" x14ac:dyDescent="0.25">
      <c r="A1" s="2" t="s">
        <v>1562</v>
      </c>
    </row>
    <row r="2" spans="1:1" x14ac:dyDescent="0.25">
      <c r="A2" s="13" t="s">
        <v>1563</v>
      </c>
    </row>
    <row r="3" spans="1:1" x14ac:dyDescent="0.25">
      <c r="A3" s="13" t="s">
        <v>1564</v>
      </c>
    </row>
    <row r="4" spans="1:1" x14ac:dyDescent="0.25">
      <c r="A4" s="13" t="s">
        <v>1565</v>
      </c>
    </row>
    <row r="5" spans="1:1" x14ac:dyDescent="0.25">
      <c r="A5" s="13" t="s">
        <v>1566</v>
      </c>
    </row>
    <row r="6" spans="1:1" x14ac:dyDescent="0.25">
      <c r="A6" s="13" t="s">
        <v>1567</v>
      </c>
    </row>
    <row r="7" spans="1:1" x14ac:dyDescent="0.25">
      <c r="A7" s="13" t="s">
        <v>1568</v>
      </c>
    </row>
    <row r="8" spans="1:1" x14ac:dyDescent="0.25">
      <c r="A8" s="13" t="s">
        <v>1569</v>
      </c>
    </row>
    <row r="9" spans="1:1" x14ac:dyDescent="0.25">
      <c r="A9" s="13" t="s">
        <v>1570</v>
      </c>
    </row>
    <row r="10" spans="1:1" x14ac:dyDescent="0.25">
      <c r="A10" s="13" t="s">
        <v>1571</v>
      </c>
    </row>
    <row r="11" spans="1:1" x14ac:dyDescent="0.25">
      <c r="A11" s="13" t="s">
        <v>1572</v>
      </c>
    </row>
    <row r="12" spans="1:1" x14ac:dyDescent="0.25">
      <c r="A12" s="13" t="s">
        <v>1573</v>
      </c>
    </row>
    <row r="14" spans="1:1" x14ac:dyDescent="0.25">
      <c r="A14" s="5" t="s">
        <v>20</v>
      </c>
    </row>
  </sheetData>
  <hyperlinks>
    <hyperlink ref="A2" location="'3.1'!A1" display="Figure 3.1: Pay received as a proportion of normal pay, furloughed workers with loss of pay, UK, 2021" xr:uid="{2B24484E-169F-44F8-8E9E-B6508B8DF216}"/>
    <hyperlink ref="A3" location="'3.2'!A1" display="Figure 3.2: Proportion of workers furloughed with and without loss of pay, by hourly pay percentile, UK, 2021" xr:uid="{142291C7-0F79-4B89-9D94-0C80413DB0E6}"/>
    <hyperlink ref="A4" location="'3.3'!A1" display="Figure 3.3: Proportion of eligible workers paid the NLW, by job and worker characteristics, UK, 2019-2021" xr:uid="{0B10E361-A8E8-4B6C-B4DA-168439626A10}"/>
    <hyperlink ref="A5" location="'3.4'!A1" display="Figure 3.4: Coverage of NLW by ethnicity and pay gap at the second decile, UK, Q1 2016 - Q1 2020" xr:uid="{975C166F-57FE-42FC-B15A-E983AA058192}"/>
    <hyperlink ref="A6" location="'3.5'!A1" display="Figure 3.5: Coverage of NLW by country of birth and pay gap at the second decile, UK, Q1 2016-Q1 2020" xr:uid="{5626E4BB-BE84-471B-9DE3-097A56E2742C}"/>
    <hyperlink ref="A7" location="'3.6'!A1" display="Figure 3.6: NLW coverage by local authority (23+) and NMW coverage by NUTS3 region (workers under 23), UK, 2021" xr:uid="{86ADB954-FD0E-4C6F-9C88-F88A73EBE27E}"/>
    <hyperlink ref="A8" location="'3.7'!A1" display="Figure 3.7: Hourly pay growth between 2015 and 2019 at the 10th percentile, by 2015 hourly pay at the 10th percentile for each local authority, UK" xr:uid="{C583B340-F793-44A6-AFD5-25D59307626F}"/>
    <hyperlink ref="A9" location="'3.8'!A1" display="Figure 3.8: Hourly pay growth by decile for region and country of the UK, 2015-2019" xr:uid="{D4AFFAE2-C07F-49DF-8621-446A48C55E40}"/>
    <hyperlink ref="A10" location="'3.9'!A1" display="Figure 3.9: Underpayment of the minimum wage rates as a proportion of coverage, by rate population and furlough status, UK, 2019-2021" xr:uid="{C4C4C3B4-418E-4D33-9FAF-7509DC288A97}"/>
    <hyperlink ref="A11" location="'3.10'!A1" display="Figure 3.10: Distribution of hours worked for hourly low-paid workers and weekly low-paid workers, aged 23 and over, UK, 2021" xr:uid="{C9D0CB6D-28E9-4155-B2B9-12F2B4461565}"/>
    <hyperlink ref="A12" location="'3.11'!A1" display="Figure 3.11: Proportion of workers who are low-paid on an hourly basis and weekly basis, aged 23 and over, UK, 2011-2021" xr:uid="{EE6C8C94-B6F4-4EB0-83DC-72A2E99C339A}"/>
    <hyperlink ref="A14" location="Contents!A1" display="Back to contents" xr:uid="{C6BB09AA-EAED-42B5-A47B-2C19019A4C51}"/>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883EE-215C-4226-9C12-D8DC74AAF901}">
  <sheetPr>
    <tabColor theme="6"/>
  </sheetPr>
  <dimension ref="A1:C12"/>
  <sheetViews>
    <sheetView workbookViewId="0"/>
  </sheetViews>
  <sheetFormatPr defaultRowHeight="15" x14ac:dyDescent="0.25"/>
  <cols>
    <col min="1" max="1" width="27" customWidth="1"/>
    <col min="2" max="2" width="32.875" bestFit="1" customWidth="1"/>
    <col min="3" max="3" width="32.75" customWidth="1"/>
  </cols>
  <sheetData>
    <row r="1" spans="1:3" ht="20.25" thickBot="1" x14ac:dyDescent="0.35">
      <c r="A1" s="78" t="str">
        <f>'Chapter 3'!A2</f>
        <v>Figure 3.1: Pay received as a proportion of normal pay, furloughed workers with loss of pay, UK, 2021</v>
      </c>
    </row>
    <row r="2" spans="1:3" ht="15.75" thickTop="1" x14ac:dyDescent="0.25">
      <c r="A2" s="3"/>
    </row>
    <row r="3" spans="1:3" ht="45" x14ac:dyDescent="0.25">
      <c r="A3" s="61" t="s">
        <v>1574</v>
      </c>
      <c r="B3" s="86" t="s">
        <v>1575</v>
      </c>
      <c r="C3" s="86" t="s">
        <v>1576</v>
      </c>
    </row>
    <row r="4" spans="1:3" x14ac:dyDescent="0.25">
      <c r="A4" t="s">
        <v>1577</v>
      </c>
      <c r="B4" s="93">
        <v>0.6</v>
      </c>
      <c r="C4" s="93">
        <v>0.2</v>
      </c>
    </row>
    <row r="5" spans="1:3" x14ac:dyDescent="0.25">
      <c r="A5" t="s">
        <v>1578</v>
      </c>
      <c r="B5" s="93">
        <v>92.1</v>
      </c>
      <c r="C5" s="93">
        <v>13.8</v>
      </c>
    </row>
    <row r="6" spans="1:3" x14ac:dyDescent="0.25">
      <c r="A6" t="s">
        <v>1579</v>
      </c>
      <c r="B6" s="93">
        <v>0.5</v>
      </c>
      <c r="C6" s="93">
        <v>19.8</v>
      </c>
    </row>
    <row r="7" spans="1:3" x14ac:dyDescent="0.25">
      <c r="A7" t="s">
        <v>1580</v>
      </c>
      <c r="B7" s="93">
        <v>0.1</v>
      </c>
      <c r="C7" s="93">
        <v>24.5</v>
      </c>
    </row>
    <row r="8" spans="1:3" x14ac:dyDescent="0.25">
      <c r="A8" t="s">
        <v>1581</v>
      </c>
      <c r="B8" s="93">
        <v>0.6</v>
      </c>
      <c r="C8" s="93">
        <v>27.9</v>
      </c>
    </row>
    <row r="9" spans="1:3" x14ac:dyDescent="0.25">
      <c r="A9" t="s">
        <v>1582</v>
      </c>
      <c r="B9" s="93">
        <v>6.1</v>
      </c>
      <c r="C9" s="93">
        <v>13.9</v>
      </c>
    </row>
    <row r="10" spans="1:3" x14ac:dyDescent="0.25">
      <c r="B10" s="25"/>
      <c r="C10" s="25"/>
    </row>
    <row r="11" spans="1:3" x14ac:dyDescent="0.25">
      <c r="A11" s="77" t="s">
        <v>1583</v>
      </c>
    </row>
    <row r="12" spans="1:3" x14ac:dyDescent="0.25">
      <c r="A12" s="77" t="s">
        <v>1584</v>
      </c>
    </row>
  </sheetData>
  <pageMargins left="0.7" right="0.7" top="0.75" bottom="0.75" header="0.3" footer="0.3"/>
  <pageSetup paperSize="9" orientation="portrait" verticalDpi="0"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899B6-FF65-48FC-9C4D-09AA608B0693}">
  <sheetPr>
    <tabColor theme="6"/>
  </sheetPr>
  <dimension ref="A1:E104"/>
  <sheetViews>
    <sheetView workbookViewId="0"/>
  </sheetViews>
  <sheetFormatPr defaultRowHeight="15" x14ac:dyDescent="0.25"/>
  <cols>
    <col min="1" max="1" width="15.375" customWidth="1"/>
    <col min="2" max="2" width="14.125" customWidth="1"/>
    <col min="3" max="3" width="13" customWidth="1"/>
    <col min="4" max="4" width="17.375" customWidth="1"/>
    <col min="5" max="5" width="13.125" customWidth="1"/>
  </cols>
  <sheetData>
    <row r="1" spans="1:5" ht="20.25" thickBot="1" x14ac:dyDescent="0.35">
      <c r="A1" s="78" t="str">
        <f>'Chapter 3'!A3</f>
        <v>Figure 3.2: Proportion of workers furloughed with and without loss of pay, by hourly pay percentile, UK, 2021</v>
      </c>
    </row>
    <row r="2" spans="1:5" ht="15.75" thickTop="1" x14ac:dyDescent="0.25"/>
    <row r="3" spans="1:5" ht="42.75" x14ac:dyDescent="0.25">
      <c r="A3" s="94" t="s">
        <v>1585</v>
      </c>
      <c r="B3" s="94" t="s">
        <v>1586</v>
      </c>
      <c r="C3" s="94" t="s">
        <v>1587</v>
      </c>
      <c r="D3" s="94" t="s">
        <v>1588</v>
      </c>
      <c r="E3" s="94" t="s">
        <v>1589</v>
      </c>
    </row>
    <row r="4" spans="1:5" x14ac:dyDescent="0.25">
      <c r="A4" s="12">
        <v>1</v>
      </c>
      <c r="B4" s="14">
        <v>42.718103730000003</v>
      </c>
      <c r="C4" s="14">
        <v>8.8622978410000002</v>
      </c>
      <c r="D4" s="14">
        <v>48.419598430000001</v>
      </c>
      <c r="E4" s="15">
        <v>6.3463000000000003</v>
      </c>
    </row>
    <row r="5" spans="1:5" x14ac:dyDescent="0.25">
      <c r="A5" s="12">
        <v>2</v>
      </c>
      <c r="B5" s="14">
        <v>41.123917720000001</v>
      </c>
      <c r="C5" s="14">
        <v>7.4811807200000002</v>
      </c>
      <c r="D5" s="14">
        <v>51.394901560000001</v>
      </c>
      <c r="E5" s="15">
        <v>6.9760999999999997</v>
      </c>
    </row>
    <row r="6" spans="1:5" x14ac:dyDescent="0.25">
      <c r="A6" s="12">
        <v>3</v>
      </c>
      <c r="B6" s="14">
        <v>27.61289296</v>
      </c>
      <c r="C6" s="14">
        <v>6.6239530609999999</v>
      </c>
      <c r="D6" s="14">
        <v>65.763153979999998</v>
      </c>
      <c r="E6" s="15">
        <v>7.5507999999999997</v>
      </c>
    </row>
    <row r="7" spans="1:5" x14ac:dyDescent="0.25">
      <c r="A7" s="12">
        <v>4</v>
      </c>
      <c r="B7" s="14">
        <v>27.562838200000002</v>
      </c>
      <c r="C7" s="14">
        <v>6.0766988240000002</v>
      </c>
      <c r="D7" s="14">
        <v>66.360462979999994</v>
      </c>
      <c r="E7" s="15">
        <v>8.2318999999999996</v>
      </c>
    </row>
    <row r="8" spans="1:5" x14ac:dyDescent="0.25">
      <c r="A8" s="12">
        <v>5</v>
      </c>
      <c r="B8" s="14">
        <v>42.353590590000003</v>
      </c>
      <c r="C8" s="14">
        <v>8.0471270120000007</v>
      </c>
      <c r="D8" s="14">
        <v>49.5992824</v>
      </c>
      <c r="E8" s="15">
        <v>8.6638000000000002</v>
      </c>
    </row>
    <row r="9" spans="1:5" x14ac:dyDescent="0.25">
      <c r="A9" s="12">
        <v>6</v>
      </c>
      <c r="B9" s="14">
        <v>55.361656449999998</v>
      </c>
      <c r="C9" s="14">
        <v>9.4518887849999995</v>
      </c>
      <c r="D9" s="14">
        <v>35.186454759999997</v>
      </c>
      <c r="E9" s="15">
        <v>8.9038000000000004</v>
      </c>
    </row>
    <row r="10" spans="1:5" x14ac:dyDescent="0.25">
      <c r="A10" s="12">
        <v>7</v>
      </c>
      <c r="B10" s="14">
        <v>77.220704420000004</v>
      </c>
      <c r="C10" s="14">
        <v>8.2330355169999994</v>
      </c>
      <c r="D10" s="14">
        <v>14.54626006</v>
      </c>
      <c r="E10" s="15">
        <v>8.91</v>
      </c>
    </row>
    <row r="11" spans="1:5" x14ac:dyDescent="0.25">
      <c r="A11" s="12">
        <v>8</v>
      </c>
      <c r="B11" s="14">
        <v>87.392832260000006</v>
      </c>
      <c r="C11" s="14">
        <v>9.9493085790000002</v>
      </c>
      <c r="D11" s="14">
        <v>2.6578591559999998</v>
      </c>
      <c r="E11" s="15">
        <v>8.91</v>
      </c>
    </row>
    <row r="12" spans="1:5" x14ac:dyDescent="0.25">
      <c r="A12" s="12">
        <v>9</v>
      </c>
      <c r="B12" s="14">
        <v>81.214004939999995</v>
      </c>
      <c r="C12" s="14">
        <v>11.507972779999999</v>
      </c>
      <c r="D12" s="14">
        <v>7.278022279</v>
      </c>
      <c r="E12" s="15">
        <v>8.9498999999999995</v>
      </c>
    </row>
    <row r="13" spans="1:5" x14ac:dyDescent="0.25">
      <c r="A13" s="12">
        <v>10</v>
      </c>
      <c r="B13" s="14">
        <v>81.792416180000004</v>
      </c>
      <c r="C13" s="14">
        <v>10.70241652</v>
      </c>
      <c r="D13" s="14">
        <v>7.5051672959999998</v>
      </c>
      <c r="E13" s="15">
        <v>9</v>
      </c>
    </row>
    <row r="14" spans="1:5" x14ac:dyDescent="0.25">
      <c r="A14" s="12">
        <v>11</v>
      </c>
      <c r="B14" s="14">
        <v>84.461263040000006</v>
      </c>
      <c r="C14" s="14">
        <v>10.753031099999999</v>
      </c>
      <c r="D14" s="14">
        <v>4.7857058629999996</v>
      </c>
      <c r="E14" s="15">
        <v>9.0500000000000007</v>
      </c>
    </row>
    <row r="15" spans="1:5" x14ac:dyDescent="0.25">
      <c r="A15" s="12">
        <v>12</v>
      </c>
      <c r="B15" s="14">
        <v>84.568565710000001</v>
      </c>
      <c r="C15" s="14">
        <v>8.3842214869999996</v>
      </c>
      <c r="D15" s="14">
        <v>7.047212805</v>
      </c>
      <c r="E15" s="15">
        <v>9.15</v>
      </c>
    </row>
    <row r="16" spans="1:5" x14ac:dyDescent="0.25">
      <c r="A16" s="12">
        <v>13</v>
      </c>
      <c r="B16" s="14">
        <v>87.401661500000003</v>
      </c>
      <c r="C16" s="14">
        <v>6.4559780929999997</v>
      </c>
      <c r="D16" s="14">
        <v>6.142360408</v>
      </c>
      <c r="E16" s="15">
        <v>9.2111000000000001</v>
      </c>
    </row>
    <row r="17" spans="1:5" x14ac:dyDescent="0.25">
      <c r="A17" s="12">
        <v>14</v>
      </c>
      <c r="B17" s="14">
        <v>85.84371908</v>
      </c>
      <c r="C17" s="14">
        <v>8.1431870009999994</v>
      </c>
      <c r="D17" s="14">
        <v>6.0130939229999996</v>
      </c>
      <c r="E17" s="15">
        <v>9.3000000000000007</v>
      </c>
    </row>
    <row r="18" spans="1:5" x14ac:dyDescent="0.25">
      <c r="A18" s="12">
        <v>15</v>
      </c>
      <c r="B18" s="14">
        <v>88.773630060000002</v>
      </c>
      <c r="C18" s="14">
        <v>7.3776941389999999</v>
      </c>
      <c r="D18" s="14">
        <v>3.8486757979999999</v>
      </c>
      <c r="E18" s="15">
        <v>9.3539999999999992</v>
      </c>
    </row>
    <row r="19" spans="1:5" x14ac:dyDescent="0.25">
      <c r="A19" s="12">
        <v>16</v>
      </c>
      <c r="B19" s="14">
        <v>84.411408019999996</v>
      </c>
      <c r="C19" s="14">
        <v>9.4233311079999993</v>
      </c>
      <c r="D19" s="14">
        <v>6.1652608769999997</v>
      </c>
      <c r="E19" s="15">
        <v>9.4499999999999993</v>
      </c>
    </row>
    <row r="20" spans="1:5" x14ac:dyDescent="0.25">
      <c r="A20" s="12">
        <v>17</v>
      </c>
      <c r="B20" s="14">
        <v>88.850604540000006</v>
      </c>
      <c r="C20" s="14">
        <v>7.5621660320000004</v>
      </c>
      <c r="D20" s="14">
        <v>3.5872294259999999</v>
      </c>
      <c r="E20" s="15">
        <v>9.5</v>
      </c>
    </row>
    <row r="21" spans="1:5" x14ac:dyDescent="0.25">
      <c r="A21" s="12">
        <v>18</v>
      </c>
      <c r="B21" s="14">
        <v>86.739976139999996</v>
      </c>
      <c r="C21" s="14">
        <v>7.0683485490000004</v>
      </c>
      <c r="D21" s="14">
        <v>6.1916753069999997</v>
      </c>
      <c r="E21" s="15">
        <v>9.6</v>
      </c>
    </row>
    <row r="22" spans="1:5" x14ac:dyDescent="0.25">
      <c r="A22" s="12">
        <v>19</v>
      </c>
      <c r="B22" s="14">
        <v>85.689516339999997</v>
      </c>
      <c r="C22" s="14">
        <v>6.871005877</v>
      </c>
      <c r="D22" s="14">
        <v>7.4394777870000004</v>
      </c>
      <c r="E22" s="15">
        <v>9.6996000000000002</v>
      </c>
    </row>
    <row r="23" spans="1:5" x14ac:dyDescent="0.25">
      <c r="A23" s="12">
        <v>20</v>
      </c>
      <c r="B23" s="14">
        <v>89.051703349999997</v>
      </c>
      <c r="C23" s="14">
        <v>6.2715717680000003</v>
      </c>
      <c r="D23" s="14">
        <v>4.6767248800000001</v>
      </c>
      <c r="E23" s="15">
        <v>9.7997999999999994</v>
      </c>
    </row>
    <row r="24" spans="1:5" x14ac:dyDescent="0.25">
      <c r="A24" s="12">
        <v>21</v>
      </c>
      <c r="B24" s="14">
        <v>88.530035130000002</v>
      </c>
      <c r="C24" s="14">
        <v>6.6439310960000002</v>
      </c>
      <c r="D24" s="14">
        <v>4.8260337690000004</v>
      </c>
      <c r="E24" s="15">
        <v>9.8889999999999993</v>
      </c>
    </row>
    <row r="25" spans="1:5" x14ac:dyDescent="0.25">
      <c r="A25" s="12">
        <v>22</v>
      </c>
      <c r="B25" s="14">
        <v>89.816693069999999</v>
      </c>
      <c r="C25" s="14">
        <v>5.6768294529999999</v>
      </c>
      <c r="D25" s="14">
        <v>4.5064774730000003</v>
      </c>
      <c r="E25" s="15">
        <v>9.9692000000000007</v>
      </c>
    </row>
    <row r="26" spans="1:5" x14ac:dyDescent="0.25">
      <c r="A26" s="12">
        <v>23</v>
      </c>
      <c r="B26" s="14">
        <v>86.081065780000003</v>
      </c>
      <c r="C26" s="14">
        <v>11.24411284</v>
      </c>
      <c r="D26" s="14">
        <v>2.67482138</v>
      </c>
      <c r="E26" s="15">
        <v>10</v>
      </c>
    </row>
    <row r="27" spans="1:5" x14ac:dyDescent="0.25">
      <c r="A27" s="12">
        <v>24</v>
      </c>
      <c r="B27" s="14">
        <v>89.475376350000005</v>
      </c>
      <c r="C27" s="14">
        <v>7.0378495599999997</v>
      </c>
      <c r="D27" s="14">
        <v>3.4867740880000002</v>
      </c>
      <c r="E27" s="15">
        <v>10.045500000000001</v>
      </c>
    </row>
    <row r="28" spans="1:5" x14ac:dyDescent="0.25">
      <c r="A28" s="12">
        <v>25</v>
      </c>
      <c r="B28" s="14">
        <v>88.297083369999996</v>
      </c>
      <c r="C28" s="14">
        <v>7.2205356399999996</v>
      </c>
      <c r="D28" s="14">
        <v>4.4823809920000004</v>
      </c>
      <c r="E28" s="15">
        <v>10.15</v>
      </c>
    </row>
    <row r="29" spans="1:5" x14ac:dyDescent="0.25">
      <c r="A29" s="12">
        <v>26</v>
      </c>
      <c r="B29" s="14">
        <v>90.06246471</v>
      </c>
      <c r="C29" s="14">
        <v>6.0532885419999998</v>
      </c>
      <c r="D29" s="14">
        <v>3.8842467479999998</v>
      </c>
      <c r="E29" s="15">
        <v>10.2499</v>
      </c>
    </row>
    <row r="30" spans="1:5" x14ac:dyDescent="0.25">
      <c r="A30" s="12">
        <v>27</v>
      </c>
      <c r="B30" s="14">
        <v>87.849841359999999</v>
      </c>
      <c r="C30" s="14">
        <v>6.7969178110000001</v>
      </c>
      <c r="D30" s="14">
        <v>5.353240832</v>
      </c>
      <c r="E30" s="15">
        <v>10.379300000000001</v>
      </c>
    </row>
    <row r="31" spans="1:5" x14ac:dyDescent="0.25">
      <c r="A31" s="12">
        <v>28</v>
      </c>
      <c r="B31" s="14">
        <v>88.582741209999995</v>
      </c>
      <c r="C31" s="14">
        <v>6.9978645420000003</v>
      </c>
      <c r="D31" s="14">
        <v>4.4193942499999999</v>
      </c>
      <c r="E31" s="15">
        <v>10.4924</v>
      </c>
    </row>
    <row r="32" spans="1:5" x14ac:dyDescent="0.25">
      <c r="A32" s="12">
        <v>29</v>
      </c>
      <c r="B32" s="14">
        <v>88.062710589999995</v>
      </c>
      <c r="C32" s="14">
        <v>8.0220417029999993</v>
      </c>
      <c r="D32" s="14">
        <v>3.915247709</v>
      </c>
      <c r="E32" s="15">
        <v>10.6046</v>
      </c>
    </row>
    <row r="33" spans="1:5" x14ac:dyDescent="0.25">
      <c r="A33" s="12">
        <v>30</v>
      </c>
      <c r="B33" s="14">
        <v>88.630434249999993</v>
      </c>
      <c r="C33" s="14">
        <v>5.935400274</v>
      </c>
      <c r="D33" s="14">
        <v>5.4341654740000003</v>
      </c>
      <c r="E33" s="15">
        <v>10.739000000000001</v>
      </c>
    </row>
    <row r="34" spans="1:5" x14ac:dyDescent="0.25">
      <c r="A34" s="12">
        <v>31</v>
      </c>
      <c r="B34" s="14">
        <v>91.499737569999994</v>
      </c>
      <c r="C34" s="14">
        <v>4.5728665919999996</v>
      </c>
      <c r="D34" s="14">
        <v>3.9273958370000002</v>
      </c>
      <c r="E34" s="15">
        <v>10.835100000000001</v>
      </c>
    </row>
    <row r="35" spans="1:5" x14ac:dyDescent="0.25">
      <c r="A35" s="12">
        <v>32</v>
      </c>
      <c r="B35" s="14">
        <v>90.934295879999993</v>
      </c>
      <c r="C35" s="14">
        <v>6.1798144659999998</v>
      </c>
      <c r="D35" s="14">
        <v>2.8858896559999998</v>
      </c>
      <c r="E35" s="15">
        <v>10.962300000000001</v>
      </c>
    </row>
    <row r="36" spans="1:5" x14ac:dyDescent="0.25">
      <c r="A36" s="12">
        <v>33</v>
      </c>
      <c r="B36" s="14">
        <v>89.286919609999998</v>
      </c>
      <c r="C36" s="14">
        <v>7.1443731189999999</v>
      </c>
      <c r="D36" s="14">
        <v>3.56870727</v>
      </c>
      <c r="E36" s="15">
        <v>11.062799999999999</v>
      </c>
    </row>
    <row r="37" spans="1:5" x14ac:dyDescent="0.25">
      <c r="A37" s="12">
        <v>34</v>
      </c>
      <c r="B37" s="14">
        <v>89.591711779999997</v>
      </c>
      <c r="C37" s="14">
        <v>6.3285370370000003</v>
      </c>
      <c r="D37" s="14">
        <v>4.0797511860000002</v>
      </c>
      <c r="E37" s="15">
        <v>11.202199999999999</v>
      </c>
    </row>
    <row r="38" spans="1:5" x14ac:dyDescent="0.25">
      <c r="A38" s="12">
        <v>35</v>
      </c>
      <c r="B38" s="14">
        <v>90.165488589999995</v>
      </c>
      <c r="C38" s="14">
        <v>5.8583239230000004</v>
      </c>
      <c r="D38" s="14">
        <v>3.976187489</v>
      </c>
      <c r="E38" s="15">
        <v>11.33</v>
      </c>
    </row>
    <row r="39" spans="1:5" x14ac:dyDescent="0.25">
      <c r="A39" s="12">
        <v>36</v>
      </c>
      <c r="B39" s="14">
        <v>88.331831859999994</v>
      </c>
      <c r="C39" s="14">
        <v>7.2213725530000001</v>
      </c>
      <c r="D39" s="14">
        <v>4.4467955840000002</v>
      </c>
      <c r="E39" s="15">
        <v>11.4948</v>
      </c>
    </row>
    <row r="40" spans="1:5" x14ac:dyDescent="0.25">
      <c r="A40" s="12">
        <v>37</v>
      </c>
      <c r="B40" s="14">
        <v>87.288707400000007</v>
      </c>
      <c r="C40" s="14">
        <v>9.4694043079999997</v>
      </c>
      <c r="D40" s="14">
        <v>3.2418882870000001</v>
      </c>
      <c r="E40" s="15">
        <v>11.6289</v>
      </c>
    </row>
    <row r="41" spans="1:5" x14ac:dyDescent="0.25">
      <c r="A41" s="12">
        <v>38</v>
      </c>
      <c r="B41" s="14">
        <v>88.953155339999995</v>
      </c>
      <c r="C41" s="14">
        <v>6.2422286490000003</v>
      </c>
      <c r="D41" s="14">
        <v>4.804616008</v>
      </c>
      <c r="E41" s="15">
        <v>11.7972</v>
      </c>
    </row>
    <row r="42" spans="1:5" x14ac:dyDescent="0.25">
      <c r="A42" s="12">
        <v>39</v>
      </c>
      <c r="B42" s="14">
        <v>87.343612899999997</v>
      </c>
      <c r="C42" s="14">
        <v>7.4184899450000001</v>
      </c>
      <c r="D42" s="14">
        <v>5.2378971510000003</v>
      </c>
      <c r="E42" s="15">
        <v>11.9665</v>
      </c>
    </row>
    <row r="43" spans="1:5" x14ac:dyDescent="0.25">
      <c r="A43" s="12">
        <v>40</v>
      </c>
      <c r="B43" s="14">
        <v>86.822838360000006</v>
      </c>
      <c r="C43" s="14">
        <v>8.7489091460000008</v>
      </c>
      <c r="D43" s="14">
        <v>4.4282524959999998</v>
      </c>
      <c r="E43" s="15">
        <v>12.0908</v>
      </c>
    </row>
    <row r="44" spans="1:5" x14ac:dyDescent="0.25">
      <c r="A44" s="12">
        <v>41</v>
      </c>
      <c r="B44" s="14">
        <v>88.896231720000003</v>
      </c>
      <c r="C44" s="14">
        <v>6.535037655</v>
      </c>
      <c r="D44" s="14">
        <v>4.568730629</v>
      </c>
      <c r="E44" s="15">
        <v>12.2661</v>
      </c>
    </row>
    <row r="45" spans="1:5" x14ac:dyDescent="0.25">
      <c r="A45" s="12">
        <v>42</v>
      </c>
      <c r="B45" s="14">
        <v>90.856562760000003</v>
      </c>
      <c r="C45" s="14">
        <v>5.285115319</v>
      </c>
      <c r="D45" s="14">
        <v>3.8583219190000002</v>
      </c>
      <c r="E45" s="15">
        <v>12.422800000000001</v>
      </c>
    </row>
    <row r="46" spans="1:5" x14ac:dyDescent="0.25">
      <c r="A46" s="12">
        <v>43</v>
      </c>
      <c r="B46" s="14">
        <v>86.711288819999993</v>
      </c>
      <c r="C46" s="14">
        <v>9.864548289</v>
      </c>
      <c r="D46" s="14">
        <v>3.4241628940000002</v>
      </c>
      <c r="E46" s="15">
        <v>12.5848</v>
      </c>
    </row>
    <row r="47" spans="1:5" x14ac:dyDescent="0.25">
      <c r="A47" s="12">
        <v>44</v>
      </c>
      <c r="B47" s="14">
        <v>91.886188989999994</v>
      </c>
      <c r="C47" s="14">
        <v>4.8556191650000002</v>
      </c>
      <c r="D47" s="14">
        <v>3.2581918449999998</v>
      </c>
      <c r="E47" s="15">
        <v>12.741400000000001</v>
      </c>
    </row>
    <row r="48" spans="1:5" x14ac:dyDescent="0.25">
      <c r="A48" s="12">
        <v>45</v>
      </c>
      <c r="B48" s="14">
        <v>90.234114880000007</v>
      </c>
      <c r="C48" s="14">
        <v>6.1213331929999999</v>
      </c>
      <c r="D48" s="14">
        <v>3.6445519220000002</v>
      </c>
      <c r="E48" s="15">
        <v>12.884</v>
      </c>
    </row>
    <row r="49" spans="1:5" x14ac:dyDescent="0.25">
      <c r="A49" s="12">
        <v>46</v>
      </c>
      <c r="B49" s="14">
        <v>88.679198819999996</v>
      </c>
      <c r="C49" s="14">
        <v>6.6159658370000001</v>
      </c>
      <c r="D49" s="14">
        <v>4.7048353399999998</v>
      </c>
      <c r="E49" s="15">
        <v>13.0555</v>
      </c>
    </row>
    <row r="50" spans="1:5" x14ac:dyDescent="0.25">
      <c r="A50" s="12">
        <v>47</v>
      </c>
      <c r="B50" s="14">
        <v>91.846938059999999</v>
      </c>
      <c r="C50" s="14">
        <v>4.8376510020000003</v>
      </c>
      <c r="D50" s="14">
        <v>3.3154109350000001</v>
      </c>
      <c r="E50" s="15">
        <v>13.2341</v>
      </c>
    </row>
    <row r="51" spans="1:5" x14ac:dyDescent="0.25">
      <c r="A51" s="12">
        <v>48</v>
      </c>
      <c r="B51" s="14">
        <v>92.823945749999993</v>
      </c>
      <c r="C51" s="14">
        <v>5.2406603560000002</v>
      </c>
      <c r="D51" s="14">
        <v>1.935393895</v>
      </c>
      <c r="E51" s="15">
        <v>13.402200000000001</v>
      </c>
    </row>
    <row r="52" spans="1:5" x14ac:dyDescent="0.25">
      <c r="A52" s="12">
        <v>49</v>
      </c>
      <c r="B52" s="14">
        <v>90.023176640000003</v>
      </c>
      <c r="C52" s="14">
        <v>5.8919849510000004</v>
      </c>
      <c r="D52" s="14">
        <v>4.0848384119999999</v>
      </c>
      <c r="E52" s="15">
        <v>13.583</v>
      </c>
    </row>
    <row r="53" spans="1:5" x14ac:dyDescent="0.25">
      <c r="A53" s="12">
        <v>50</v>
      </c>
      <c r="B53" s="14">
        <v>91.849909859999997</v>
      </c>
      <c r="C53" s="14">
        <v>5.281339945</v>
      </c>
      <c r="D53" s="14">
        <v>2.8687501979999999</v>
      </c>
      <c r="E53" s="15">
        <v>13.79</v>
      </c>
    </row>
    <row r="54" spans="1:5" x14ac:dyDescent="0.25">
      <c r="A54" s="12">
        <v>51</v>
      </c>
      <c r="B54" s="14">
        <v>90.509787070000002</v>
      </c>
      <c r="C54" s="14">
        <v>5.9252966010000003</v>
      </c>
      <c r="D54" s="14">
        <v>3.5649163339999999</v>
      </c>
      <c r="E54" s="15">
        <v>14</v>
      </c>
    </row>
    <row r="55" spans="1:5" x14ac:dyDescent="0.25">
      <c r="A55" s="12">
        <v>52</v>
      </c>
      <c r="B55" s="14">
        <v>89.149639050000005</v>
      </c>
      <c r="C55" s="14">
        <v>6.8171930420000004</v>
      </c>
      <c r="D55" s="14">
        <v>4.0331679119999997</v>
      </c>
      <c r="E55" s="15">
        <v>14.204499999999999</v>
      </c>
    </row>
    <row r="56" spans="1:5" x14ac:dyDescent="0.25">
      <c r="A56" s="12">
        <v>53</v>
      </c>
      <c r="B56" s="14">
        <v>89.340909890000006</v>
      </c>
      <c r="C56" s="14">
        <v>7.2805079099999999</v>
      </c>
      <c r="D56" s="14">
        <v>3.378582202</v>
      </c>
      <c r="E56" s="15">
        <v>14.3744</v>
      </c>
    </row>
    <row r="57" spans="1:5" x14ac:dyDescent="0.25">
      <c r="A57" s="12">
        <v>54</v>
      </c>
      <c r="B57" s="14">
        <v>88.878465149999997</v>
      </c>
      <c r="C57" s="14">
        <v>6.716558461</v>
      </c>
      <c r="D57" s="14">
        <v>4.4049763869999996</v>
      </c>
      <c r="E57" s="15">
        <v>14.581899999999999</v>
      </c>
    </row>
    <row r="58" spans="1:5" x14ac:dyDescent="0.25">
      <c r="A58" s="12">
        <v>55</v>
      </c>
      <c r="B58" s="14">
        <v>89.628357730000005</v>
      </c>
      <c r="C58" s="14">
        <v>5.978639137</v>
      </c>
      <c r="D58" s="14">
        <v>4.3930031339999998</v>
      </c>
      <c r="E58" s="15">
        <v>14.845800000000001</v>
      </c>
    </row>
    <row r="59" spans="1:5" x14ac:dyDescent="0.25">
      <c r="A59" s="12">
        <v>56</v>
      </c>
      <c r="B59" s="14">
        <v>89.586381209999999</v>
      </c>
      <c r="C59" s="14">
        <v>7.4598032200000004</v>
      </c>
      <c r="D59" s="14">
        <v>2.9538155650000002</v>
      </c>
      <c r="E59" s="15">
        <v>15.057499999999999</v>
      </c>
    </row>
    <row r="60" spans="1:5" x14ac:dyDescent="0.25">
      <c r="A60" s="12">
        <v>57</v>
      </c>
      <c r="B60" s="14">
        <v>90.707349410000006</v>
      </c>
      <c r="C60" s="14">
        <v>6.1449439049999999</v>
      </c>
      <c r="D60" s="14">
        <v>3.1477066809999998</v>
      </c>
      <c r="E60" s="15">
        <v>15.3201</v>
      </c>
    </row>
    <row r="61" spans="1:5" x14ac:dyDescent="0.25">
      <c r="A61" s="12">
        <v>58</v>
      </c>
      <c r="B61" s="14">
        <v>90.931903169999998</v>
      </c>
      <c r="C61" s="14">
        <v>6.129277139</v>
      </c>
      <c r="D61" s="14">
        <v>2.938819692</v>
      </c>
      <c r="E61" s="15">
        <v>15.5402</v>
      </c>
    </row>
    <row r="62" spans="1:5" x14ac:dyDescent="0.25">
      <c r="A62" s="12">
        <v>59</v>
      </c>
      <c r="B62" s="14">
        <v>95.173287079999994</v>
      </c>
      <c r="C62" s="14">
        <v>3.5239118789999999</v>
      </c>
      <c r="D62" s="14">
        <v>1.3028010400000001</v>
      </c>
      <c r="E62" s="15">
        <v>15.7241</v>
      </c>
    </row>
    <row r="63" spans="1:5" x14ac:dyDescent="0.25">
      <c r="A63" s="12">
        <v>60</v>
      </c>
      <c r="B63" s="14">
        <v>92.191595699999993</v>
      </c>
      <c r="C63" s="14">
        <v>5.9575705770000003</v>
      </c>
      <c r="D63" s="14">
        <v>1.8508337260000001</v>
      </c>
      <c r="E63" s="15">
        <v>15.995699999999999</v>
      </c>
    </row>
    <row r="64" spans="1:5" x14ac:dyDescent="0.25">
      <c r="A64" s="12">
        <v>61</v>
      </c>
      <c r="B64" s="14">
        <v>93.88375637</v>
      </c>
      <c r="C64" s="14">
        <v>4.4177388390000001</v>
      </c>
      <c r="D64" s="14">
        <v>1.6985047929999999</v>
      </c>
      <c r="E64" s="15">
        <v>16.2364</v>
      </c>
    </row>
    <row r="65" spans="1:5" x14ac:dyDescent="0.25">
      <c r="A65" s="12">
        <v>62</v>
      </c>
      <c r="B65" s="14">
        <v>91.994269630000005</v>
      </c>
      <c r="C65" s="14">
        <v>4.8808196859999997</v>
      </c>
      <c r="D65" s="14">
        <v>3.1249106860000002</v>
      </c>
      <c r="E65" s="15">
        <v>16.479900000000001</v>
      </c>
    </row>
    <row r="66" spans="1:5" x14ac:dyDescent="0.25">
      <c r="A66" s="12">
        <v>63</v>
      </c>
      <c r="B66" s="14">
        <v>91.511262450000004</v>
      </c>
      <c r="C66" s="14">
        <v>5.0839590250000004</v>
      </c>
      <c r="D66" s="14">
        <v>3.4047785249999998</v>
      </c>
      <c r="E66" s="15">
        <v>16.7486</v>
      </c>
    </row>
    <row r="67" spans="1:5" x14ac:dyDescent="0.25">
      <c r="A67" s="12">
        <v>64</v>
      </c>
      <c r="B67" s="14">
        <v>93.566449750000004</v>
      </c>
      <c r="C67" s="14">
        <v>5.0759445740000002</v>
      </c>
      <c r="D67" s="14">
        <v>1.357605677</v>
      </c>
      <c r="E67" s="15">
        <v>16.97</v>
      </c>
    </row>
    <row r="68" spans="1:5" x14ac:dyDescent="0.25">
      <c r="A68" s="12">
        <v>65</v>
      </c>
      <c r="B68" s="14">
        <v>91.106478569999993</v>
      </c>
      <c r="C68" s="14">
        <v>6.170545422</v>
      </c>
      <c r="D68" s="14">
        <v>2.7229760089999999</v>
      </c>
      <c r="E68" s="15">
        <v>17.266200000000001</v>
      </c>
    </row>
    <row r="69" spans="1:5" x14ac:dyDescent="0.25">
      <c r="A69" s="12">
        <v>66</v>
      </c>
      <c r="B69" s="14">
        <v>93.485264419999993</v>
      </c>
      <c r="C69" s="14">
        <v>4.1923875629999996</v>
      </c>
      <c r="D69" s="14">
        <v>2.3223480219999999</v>
      </c>
      <c r="E69" s="15">
        <v>17.575800000000001</v>
      </c>
    </row>
    <row r="70" spans="1:5" x14ac:dyDescent="0.25">
      <c r="A70" s="12">
        <v>67</v>
      </c>
      <c r="B70" s="14">
        <v>92.484148500000003</v>
      </c>
      <c r="C70" s="14">
        <v>5.347167368</v>
      </c>
      <c r="D70" s="14">
        <v>2.1686841299999999</v>
      </c>
      <c r="E70" s="15">
        <v>17.919799999999999</v>
      </c>
    </row>
    <row r="71" spans="1:5" x14ac:dyDescent="0.25">
      <c r="A71" s="12">
        <v>68</v>
      </c>
      <c r="B71" s="14">
        <v>93.851612259999996</v>
      </c>
      <c r="C71" s="14">
        <v>4.5104800440000004</v>
      </c>
      <c r="D71" s="14">
        <v>1.6379076960000001</v>
      </c>
      <c r="E71" s="15">
        <v>18.246400000000001</v>
      </c>
    </row>
    <row r="72" spans="1:5" x14ac:dyDescent="0.25">
      <c r="A72" s="12">
        <v>69</v>
      </c>
      <c r="B72" s="14">
        <v>94.000007139999994</v>
      </c>
      <c r="C72" s="14">
        <v>4.3023259960000004</v>
      </c>
      <c r="D72" s="14">
        <v>1.697666868</v>
      </c>
      <c r="E72" s="15">
        <v>18.6172</v>
      </c>
    </row>
    <row r="73" spans="1:5" x14ac:dyDescent="0.25">
      <c r="A73" s="12">
        <v>70</v>
      </c>
      <c r="B73" s="14">
        <v>94.474563840000002</v>
      </c>
      <c r="C73" s="14">
        <v>3.8968528290000002</v>
      </c>
      <c r="D73" s="14">
        <v>1.6285833279999999</v>
      </c>
      <c r="E73" s="15">
        <v>18.984100000000002</v>
      </c>
    </row>
    <row r="74" spans="1:5" x14ac:dyDescent="0.25">
      <c r="A74" s="12">
        <v>71</v>
      </c>
      <c r="B74" s="14">
        <v>93.571607009999994</v>
      </c>
      <c r="C74" s="14">
        <v>4.4927019020000003</v>
      </c>
      <c r="D74" s="14">
        <v>1.9356910890000001</v>
      </c>
      <c r="E74" s="15">
        <v>19.319299999999998</v>
      </c>
    </row>
    <row r="75" spans="1:5" x14ac:dyDescent="0.25">
      <c r="A75" s="12">
        <v>72</v>
      </c>
      <c r="B75" s="14">
        <v>95.053777220000001</v>
      </c>
      <c r="C75" s="14">
        <v>4.2071197409999996</v>
      </c>
      <c r="D75" s="14">
        <v>0.73910303700000002</v>
      </c>
      <c r="E75" s="15">
        <v>19.536999999999999</v>
      </c>
    </row>
    <row r="76" spans="1:5" x14ac:dyDescent="0.25">
      <c r="A76" s="12">
        <v>73</v>
      </c>
      <c r="B76" s="14">
        <v>94.174764240000002</v>
      </c>
      <c r="C76" s="14">
        <v>4.4991687450000004</v>
      </c>
      <c r="D76" s="14">
        <v>1.3260670160000001</v>
      </c>
      <c r="E76" s="15">
        <v>19.876100000000001</v>
      </c>
    </row>
    <row r="77" spans="1:5" x14ac:dyDescent="0.25">
      <c r="A77" s="12">
        <v>74</v>
      </c>
      <c r="B77" s="14">
        <v>94.850313889999995</v>
      </c>
      <c r="C77" s="14">
        <v>4.4977009690000003</v>
      </c>
      <c r="D77" s="14">
        <v>0.65198513800000002</v>
      </c>
      <c r="E77" s="15">
        <v>20.168600000000001</v>
      </c>
    </row>
    <row r="78" spans="1:5" x14ac:dyDescent="0.25">
      <c r="A78" s="12">
        <v>75</v>
      </c>
      <c r="B78" s="14">
        <v>94.493630429999996</v>
      </c>
      <c r="C78" s="14">
        <v>4.8599479289999996</v>
      </c>
      <c r="D78" s="14">
        <v>0.64642164499999999</v>
      </c>
      <c r="E78" s="15">
        <v>20.558599999999998</v>
      </c>
    </row>
    <row r="79" spans="1:5" x14ac:dyDescent="0.25">
      <c r="A79" s="12">
        <v>76</v>
      </c>
      <c r="B79" s="14">
        <v>94.680744559999994</v>
      </c>
      <c r="C79" s="14">
        <v>4.0749851619999999</v>
      </c>
      <c r="D79" s="14">
        <v>1.2442702779999999</v>
      </c>
      <c r="E79" s="15">
        <v>20.950199999999999</v>
      </c>
    </row>
    <row r="80" spans="1:5" x14ac:dyDescent="0.25">
      <c r="A80" s="12">
        <v>77</v>
      </c>
      <c r="B80" s="14">
        <v>95.115553719999994</v>
      </c>
      <c r="C80" s="14">
        <v>3.125446084</v>
      </c>
      <c r="D80" s="14">
        <v>1.7590002</v>
      </c>
      <c r="E80" s="15">
        <v>21.432500000000001</v>
      </c>
    </row>
    <row r="81" spans="1:5" x14ac:dyDescent="0.25">
      <c r="A81" s="12">
        <v>78</v>
      </c>
      <c r="B81" s="14">
        <v>94.066262800000004</v>
      </c>
      <c r="C81" s="14">
        <v>4.6282578970000001</v>
      </c>
      <c r="D81" s="14">
        <v>1.3054793</v>
      </c>
      <c r="E81" s="15">
        <v>21.8431</v>
      </c>
    </row>
    <row r="82" spans="1:5" x14ac:dyDescent="0.25">
      <c r="A82" s="12">
        <v>79</v>
      </c>
      <c r="B82" s="14">
        <v>95.706249529999994</v>
      </c>
      <c r="C82" s="14">
        <v>3.457300917</v>
      </c>
      <c r="D82" s="14">
        <v>0.83644955300000001</v>
      </c>
      <c r="E82" s="15">
        <v>22.3095</v>
      </c>
    </row>
    <row r="83" spans="1:5" x14ac:dyDescent="0.25">
      <c r="A83" s="12">
        <v>80</v>
      </c>
      <c r="B83" s="14">
        <v>95.706495500000003</v>
      </c>
      <c r="C83" s="14">
        <v>3.3344656810000002</v>
      </c>
      <c r="D83" s="14">
        <v>0.95903881599999996</v>
      </c>
      <c r="E83" s="15">
        <v>22.758600000000001</v>
      </c>
    </row>
    <row r="84" spans="1:5" x14ac:dyDescent="0.25">
      <c r="A84" s="12">
        <v>81</v>
      </c>
      <c r="B84" s="14">
        <v>95.096060960000003</v>
      </c>
      <c r="C84" s="14">
        <v>3.8721333759999998</v>
      </c>
      <c r="D84" s="14">
        <v>1.0318056600000001</v>
      </c>
      <c r="E84" s="15">
        <v>23.176200000000001</v>
      </c>
    </row>
    <row r="85" spans="1:5" x14ac:dyDescent="0.25">
      <c r="A85" s="12">
        <v>82</v>
      </c>
      <c r="B85" s="14">
        <v>94.659568530000001</v>
      </c>
      <c r="C85" s="14">
        <v>4.4797760289999999</v>
      </c>
      <c r="D85" s="14">
        <v>0.86065544400000005</v>
      </c>
      <c r="E85" s="15">
        <v>23.694500000000001</v>
      </c>
    </row>
    <row r="86" spans="1:5" x14ac:dyDescent="0.25">
      <c r="A86" s="12">
        <v>83</v>
      </c>
      <c r="B86" s="14">
        <v>95.07953302</v>
      </c>
      <c r="C86" s="14">
        <v>3.523124653</v>
      </c>
      <c r="D86" s="14">
        <v>1.397342324</v>
      </c>
      <c r="E86" s="15">
        <v>24.271699999999999</v>
      </c>
    </row>
    <row r="87" spans="1:5" x14ac:dyDescent="0.25">
      <c r="A87" s="12">
        <v>84</v>
      </c>
      <c r="B87" s="14">
        <v>97.082018649999995</v>
      </c>
      <c r="C87" s="14">
        <v>1.9285262510000001</v>
      </c>
      <c r="D87" s="14">
        <v>0.98945510299999995</v>
      </c>
      <c r="E87" s="15">
        <v>24.716899999999999</v>
      </c>
    </row>
    <row r="88" spans="1:5" x14ac:dyDescent="0.25">
      <c r="A88" s="12">
        <v>85</v>
      </c>
      <c r="B88" s="14">
        <v>94.590671049999997</v>
      </c>
      <c r="C88" s="14">
        <v>4.4103361879999996</v>
      </c>
      <c r="D88" s="14">
        <v>0.99899276299999995</v>
      </c>
      <c r="E88" s="15">
        <v>25.382100000000001</v>
      </c>
    </row>
    <row r="89" spans="1:5" x14ac:dyDescent="0.25">
      <c r="A89" s="12">
        <v>86</v>
      </c>
      <c r="B89" s="14">
        <v>95.651955419999993</v>
      </c>
      <c r="C89" s="14">
        <v>3.6965378609999999</v>
      </c>
      <c r="D89" s="14">
        <v>0.65150672099999996</v>
      </c>
      <c r="E89" s="15">
        <v>26.092400000000001</v>
      </c>
    </row>
    <row r="90" spans="1:5" x14ac:dyDescent="0.25">
      <c r="A90" s="12">
        <v>87</v>
      </c>
      <c r="B90" s="14">
        <v>96.039156790000007</v>
      </c>
      <c r="C90" s="14">
        <v>2.580820916</v>
      </c>
      <c r="D90" s="14">
        <v>1.3800222950000001</v>
      </c>
      <c r="E90" s="15">
        <v>26.748100000000001</v>
      </c>
    </row>
    <row r="91" spans="1:5" x14ac:dyDescent="0.25">
      <c r="A91" s="12">
        <v>88</v>
      </c>
      <c r="B91" s="14">
        <v>96.243973139999994</v>
      </c>
      <c r="C91" s="14">
        <v>3.2505596369999998</v>
      </c>
      <c r="D91" s="14">
        <v>0.50546722499999996</v>
      </c>
      <c r="E91" s="15">
        <v>27.48</v>
      </c>
    </row>
    <row r="92" spans="1:5" x14ac:dyDescent="0.25">
      <c r="A92" s="12">
        <v>89</v>
      </c>
      <c r="B92" s="14">
        <v>94.685962599999996</v>
      </c>
      <c r="C92" s="14">
        <v>3.8546417540000002</v>
      </c>
      <c r="D92" s="14">
        <v>1.459395644</v>
      </c>
      <c r="E92" s="15">
        <v>28.409099999999999</v>
      </c>
    </row>
    <row r="93" spans="1:5" x14ac:dyDescent="0.25">
      <c r="A93" s="12">
        <v>90</v>
      </c>
      <c r="B93" s="14">
        <v>95.703952709999996</v>
      </c>
      <c r="C93" s="14">
        <v>3.2645937040000002</v>
      </c>
      <c r="D93" s="14">
        <v>1.031453588</v>
      </c>
      <c r="E93" s="15">
        <v>29.362300000000001</v>
      </c>
    </row>
    <row r="94" spans="1:5" x14ac:dyDescent="0.25">
      <c r="A94" s="12">
        <v>91</v>
      </c>
      <c r="B94" s="14">
        <v>95.285198429999994</v>
      </c>
      <c r="C94" s="14">
        <v>3.3009359900000002</v>
      </c>
      <c r="D94" s="14">
        <v>1.4138655840000001</v>
      </c>
      <c r="E94" s="15">
        <v>30.533899999999999</v>
      </c>
    </row>
    <row r="95" spans="1:5" x14ac:dyDescent="0.25">
      <c r="A95" s="12">
        <v>92</v>
      </c>
      <c r="B95" s="14">
        <v>95.809872189999993</v>
      </c>
      <c r="C95" s="14">
        <v>3.1829304660000002</v>
      </c>
      <c r="D95" s="14">
        <v>1.007197347</v>
      </c>
      <c r="E95" s="15">
        <v>31.81</v>
      </c>
    </row>
    <row r="96" spans="1:5" x14ac:dyDescent="0.25">
      <c r="A96" s="12">
        <v>93</v>
      </c>
      <c r="B96" s="14">
        <v>96.247952679999997</v>
      </c>
      <c r="C96" s="14">
        <v>3.1473282930000002</v>
      </c>
      <c r="D96" s="14">
        <v>0.60471902600000005</v>
      </c>
      <c r="E96" s="15">
        <v>33.333300000000001</v>
      </c>
    </row>
    <row r="97" spans="1:5" x14ac:dyDescent="0.25">
      <c r="A97" s="12">
        <v>94</v>
      </c>
      <c r="B97" s="14">
        <v>94.792627390000007</v>
      </c>
      <c r="C97" s="14">
        <v>3.7360214429999998</v>
      </c>
      <c r="D97" s="14">
        <v>1.4713511640000001</v>
      </c>
      <c r="E97" s="15">
        <v>35.357999999999997</v>
      </c>
    </row>
    <row r="98" spans="1:5" x14ac:dyDescent="0.25">
      <c r="A98" s="12">
        <v>95</v>
      </c>
      <c r="B98" s="14">
        <v>95.333539639999998</v>
      </c>
      <c r="C98" s="14">
        <v>3.1018575159999999</v>
      </c>
      <c r="D98" s="14">
        <v>1.5646028400000001</v>
      </c>
      <c r="E98" s="15">
        <v>37.524700000000003</v>
      </c>
    </row>
    <row r="99" spans="1:5" x14ac:dyDescent="0.25">
      <c r="A99" s="12">
        <v>96</v>
      </c>
      <c r="B99" s="14">
        <v>95.741916029999999</v>
      </c>
      <c r="C99" s="14">
        <v>3.34881684</v>
      </c>
      <c r="D99" s="14">
        <v>0.90926713000000003</v>
      </c>
      <c r="E99" s="15">
        <v>40.304299999999998</v>
      </c>
    </row>
    <row r="100" spans="1:5" x14ac:dyDescent="0.25">
      <c r="A100" s="12">
        <v>97</v>
      </c>
      <c r="B100" s="14">
        <v>96.370905350000001</v>
      </c>
      <c r="C100" s="14">
        <v>3.2793197379999999</v>
      </c>
      <c r="D100" s="14">
        <v>0.34977491300000002</v>
      </c>
      <c r="E100" s="15">
        <v>44.039099999999998</v>
      </c>
    </row>
    <row r="101" spans="1:5" x14ac:dyDescent="0.25">
      <c r="A101" s="12">
        <v>98</v>
      </c>
      <c r="B101" s="14">
        <v>95.604620879999999</v>
      </c>
      <c r="C101" s="14">
        <v>3.141252041</v>
      </c>
      <c r="D101" s="14">
        <v>1.2541270739999999</v>
      </c>
      <c r="E101" s="15">
        <v>49.764800000000001</v>
      </c>
    </row>
    <row r="102" spans="1:5" x14ac:dyDescent="0.25">
      <c r="A102" s="12">
        <v>99</v>
      </c>
      <c r="B102" s="14">
        <v>95.965531029999994</v>
      </c>
      <c r="C102" s="14">
        <v>3.1334771940000001</v>
      </c>
      <c r="D102" s="14">
        <v>0.90099177500000005</v>
      </c>
      <c r="E102" s="15">
        <v>60.476199999999999</v>
      </c>
    </row>
    <row r="103" spans="1:5" x14ac:dyDescent="0.25">
      <c r="A103" s="12"/>
      <c r="B103" s="14"/>
      <c r="C103" s="14"/>
      <c r="D103" s="14"/>
      <c r="E103" s="15"/>
    </row>
    <row r="104" spans="1:5" x14ac:dyDescent="0.25">
      <c r="A104" s="189" t="s">
        <v>1590</v>
      </c>
      <c r="B104" s="12"/>
      <c r="C104" s="12"/>
      <c r="D104" s="12"/>
      <c r="E104" s="12"/>
    </row>
  </sheetData>
  <pageMargins left="0.7" right="0.7" top="0.75" bottom="0.75" header="0.3" footer="0.3"/>
  <pageSetup paperSize="9" orientation="portrait" verticalDpi="0"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8BB2-43FD-4ED2-82D0-545743EA74CC}">
  <sheetPr>
    <tabColor theme="6"/>
  </sheetPr>
  <dimension ref="A1:E25"/>
  <sheetViews>
    <sheetView workbookViewId="0"/>
  </sheetViews>
  <sheetFormatPr defaultRowHeight="15" x14ac:dyDescent="0.25"/>
  <cols>
    <col min="1" max="1" width="25.875" customWidth="1"/>
    <col min="2" max="2" width="16.125" customWidth="1"/>
    <col min="3" max="3" width="16.875" bestFit="1" customWidth="1"/>
    <col min="4" max="4" width="19.875" bestFit="1" customWidth="1"/>
    <col min="5" max="5" width="20" bestFit="1" customWidth="1"/>
  </cols>
  <sheetData>
    <row r="1" spans="1:5" ht="20.25" thickBot="1" x14ac:dyDescent="0.35">
      <c r="A1" s="78" t="str">
        <f>'Chapter 3'!A4</f>
        <v>Figure 3.3: Proportion of eligible workers paid the NLW, by job and worker characteristics, UK, 2019-2021</v>
      </c>
    </row>
    <row r="2" spans="1:5" ht="15.75" thickTop="1" x14ac:dyDescent="0.25"/>
    <row r="3" spans="1:5" ht="45" x14ac:dyDescent="0.25">
      <c r="A3" s="61" t="s">
        <v>1591</v>
      </c>
      <c r="B3" s="83" t="s">
        <v>1592</v>
      </c>
      <c r="C3" s="37" t="s">
        <v>1593</v>
      </c>
      <c r="D3" s="37" t="s">
        <v>1594</v>
      </c>
      <c r="E3" s="37" t="s">
        <v>1595</v>
      </c>
    </row>
    <row r="4" spans="1:5" x14ac:dyDescent="0.25">
      <c r="A4" t="s">
        <v>1596</v>
      </c>
      <c r="B4" s="25">
        <v>1.01</v>
      </c>
      <c r="C4" s="25">
        <v>0.64</v>
      </c>
      <c r="D4" s="25">
        <v>0.64</v>
      </c>
      <c r="E4" s="25">
        <v>0.66</v>
      </c>
    </row>
    <row r="5" spans="1:5" x14ac:dyDescent="0.25">
      <c r="A5" t="s">
        <v>1597</v>
      </c>
      <c r="B5" s="25">
        <v>8.84</v>
      </c>
      <c r="C5" s="25">
        <v>7.49</v>
      </c>
      <c r="D5" s="25">
        <v>6.67</v>
      </c>
      <c r="E5" s="25">
        <v>9.39</v>
      </c>
    </row>
    <row r="6" spans="1:5" x14ac:dyDescent="0.25">
      <c r="A6" t="s">
        <v>1598</v>
      </c>
      <c r="B6" s="25">
        <v>4.43</v>
      </c>
      <c r="C6" s="25">
        <v>4.1399999999999997</v>
      </c>
      <c r="D6" s="25">
        <v>3.64</v>
      </c>
      <c r="E6" s="25">
        <v>5.34</v>
      </c>
    </row>
    <row r="7" spans="1:5" x14ac:dyDescent="0.25">
      <c r="A7" t="s">
        <v>1599</v>
      </c>
      <c r="B7" s="25">
        <v>3.47</v>
      </c>
      <c r="C7" s="25">
        <v>3.1</v>
      </c>
      <c r="D7" s="25">
        <v>2.74</v>
      </c>
      <c r="E7" s="25">
        <v>3.98</v>
      </c>
    </row>
    <row r="8" spans="1:5" x14ac:dyDescent="0.25">
      <c r="A8" t="s">
        <v>1600</v>
      </c>
      <c r="B8" s="25">
        <v>14.78</v>
      </c>
      <c r="C8" s="25">
        <v>11.75</v>
      </c>
      <c r="D8" s="25">
        <v>10.56</v>
      </c>
      <c r="E8" s="25">
        <v>14.36</v>
      </c>
    </row>
    <row r="9" spans="1:5" x14ac:dyDescent="0.25">
      <c r="A9" t="s">
        <v>1601</v>
      </c>
      <c r="B9" s="25">
        <v>6.28</v>
      </c>
      <c r="C9" s="25">
        <v>5.21</v>
      </c>
      <c r="D9" s="25">
        <v>4.6100000000000003</v>
      </c>
      <c r="E9" s="25">
        <v>6.57</v>
      </c>
    </row>
    <row r="10" spans="1:5" x14ac:dyDescent="0.25">
      <c r="A10" t="s">
        <v>1602</v>
      </c>
      <c r="B10" s="25">
        <v>9.7200000000000006</v>
      </c>
      <c r="C10" s="25">
        <v>7.14</v>
      </c>
      <c r="D10" s="25">
        <v>6.89</v>
      </c>
      <c r="E10" s="25">
        <v>8.07</v>
      </c>
    </row>
    <row r="11" spans="1:5" x14ac:dyDescent="0.25">
      <c r="A11" t="s">
        <v>1603</v>
      </c>
      <c r="B11" s="25">
        <v>4.72</v>
      </c>
      <c r="C11" s="25">
        <v>4.5199999999999996</v>
      </c>
      <c r="D11" s="25">
        <v>4.1100000000000003</v>
      </c>
      <c r="E11" s="25">
        <v>5.63</v>
      </c>
    </row>
    <row r="12" spans="1:5" x14ac:dyDescent="0.25">
      <c r="A12" t="s">
        <v>1604</v>
      </c>
      <c r="B12" s="25">
        <v>8.2799999999999994</v>
      </c>
      <c r="C12" s="25">
        <v>6.21</v>
      </c>
      <c r="D12" s="25">
        <v>5.46</v>
      </c>
      <c r="E12" s="25">
        <v>7.76</v>
      </c>
    </row>
    <row r="13" spans="1:5" x14ac:dyDescent="0.25">
      <c r="A13" t="s">
        <v>1605</v>
      </c>
      <c r="B13" s="25">
        <v>5.72</v>
      </c>
      <c r="C13" s="25">
        <v>4.91</v>
      </c>
      <c r="D13" s="25">
        <v>4.3099999999999996</v>
      </c>
      <c r="E13" s="25">
        <v>6.29</v>
      </c>
    </row>
    <row r="14" spans="1:5" x14ac:dyDescent="0.25">
      <c r="A14" t="s">
        <v>1606</v>
      </c>
      <c r="B14" s="25">
        <v>10.62</v>
      </c>
      <c r="C14" s="25">
        <v>8.3699999999999992</v>
      </c>
      <c r="D14" s="25">
        <v>7.92</v>
      </c>
      <c r="E14" s="25">
        <v>9.4</v>
      </c>
    </row>
    <row r="15" spans="1:5" x14ac:dyDescent="0.25">
      <c r="A15" t="s">
        <v>1607</v>
      </c>
      <c r="B15" s="25">
        <v>6.32</v>
      </c>
      <c r="C15" s="25">
        <v>5.25</v>
      </c>
      <c r="D15" s="25">
        <v>4.68</v>
      </c>
      <c r="E15" s="25">
        <v>6.56</v>
      </c>
    </row>
    <row r="16" spans="1:5" x14ac:dyDescent="0.25">
      <c r="A16" t="s">
        <v>1608</v>
      </c>
      <c r="B16" s="25">
        <v>10.26</v>
      </c>
      <c r="C16" s="25">
        <v>7.59</v>
      </c>
      <c r="D16" s="25">
        <v>6.93</v>
      </c>
      <c r="E16" s="25">
        <v>9.43</v>
      </c>
    </row>
    <row r="17" spans="1:5" x14ac:dyDescent="0.25">
      <c r="A17" s="43" t="s">
        <v>1609</v>
      </c>
      <c r="B17" s="25">
        <v>2.0099999999999998</v>
      </c>
      <c r="C17" s="25">
        <v>2.14</v>
      </c>
      <c r="D17" s="25">
        <v>1.92</v>
      </c>
      <c r="E17" s="25">
        <v>2.8</v>
      </c>
    </row>
    <row r="18" spans="1:5" x14ac:dyDescent="0.25">
      <c r="A18" s="43" t="s">
        <v>1610</v>
      </c>
      <c r="B18" s="25">
        <v>14.63</v>
      </c>
      <c r="C18" s="25">
        <v>12.06</v>
      </c>
      <c r="D18" s="25">
        <v>10.74</v>
      </c>
      <c r="E18" s="25">
        <v>14.8</v>
      </c>
    </row>
    <row r="19" spans="1:5" x14ac:dyDescent="0.25">
      <c r="A19" s="43" t="s">
        <v>1611</v>
      </c>
      <c r="B19" s="25">
        <v>7.33</v>
      </c>
      <c r="C19" s="25">
        <v>5.89</v>
      </c>
      <c r="D19" s="25">
        <v>5.21</v>
      </c>
      <c r="E19" s="25">
        <v>7.74</v>
      </c>
    </row>
    <row r="20" spans="1:5" x14ac:dyDescent="0.25">
      <c r="A20" s="43" t="s">
        <v>1612</v>
      </c>
      <c r="B20" s="25">
        <v>6.13</v>
      </c>
      <c r="C20" s="25">
        <v>4.8600000000000003</v>
      </c>
      <c r="D20" s="25">
        <v>4.25</v>
      </c>
      <c r="E20" s="25">
        <v>6.23</v>
      </c>
    </row>
    <row r="21" spans="1:5" x14ac:dyDescent="0.25">
      <c r="A21" s="43" t="s">
        <v>1613</v>
      </c>
      <c r="B21" s="25">
        <v>5.76</v>
      </c>
      <c r="C21" s="25">
        <v>4.5599999999999996</v>
      </c>
      <c r="D21" s="25">
        <v>4.1100000000000003</v>
      </c>
      <c r="E21" s="25">
        <v>5.57</v>
      </c>
    </row>
    <row r="22" spans="1:5" x14ac:dyDescent="0.25">
      <c r="A22" s="43" t="s">
        <v>1614</v>
      </c>
      <c r="B22" s="25">
        <v>6.27</v>
      </c>
      <c r="C22" s="25">
        <v>4.7</v>
      </c>
      <c r="D22" s="25">
        <v>4.25</v>
      </c>
      <c r="E22" s="25">
        <v>5.71</v>
      </c>
    </row>
    <row r="23" spans="1:5" x14ac:dyDescent="0.25">
      <c r="A23" s="43" t="s">
        <v>1615</v>
      </c>
      <c r="B23" s="25">
        <v>8.2100000000000009</v>
      </c>
      <c r="C23" s="25">
        <v>6.14</v>
      </c>
      <c r="D23" s="25">
        <v>5.51</v>
      </c>
      <c r="E23" s="25">
        <v>7.61</v>
      </c>
    </row>
    <row r="24" spans="1:5" x14ac:dyDescent="0.25">
      <c r="A24" s="43" t="s">
        <v>1616</v>
      </c>
      <c r="B24" s="25">
        <v>10.96</v>
      </c>
      <c r="C24" s="25">
        <v>8.7200000000000006</v>
      </c>
      <c r="D24" s="25">
        <v>7.77</v>
      </c>
      <c r="E24" s="25">
        <v>11.23</v>
      </c>
    </row>
    <row r="25" spans="1:5" x14ac:dyDescent="0.25">
      <c r="A25" s="43" t="s">
        <v>386</v>
      </c>
      <c r="B25" s="25">
        <v>6.51</v>
      </c>
      <c r="C25" s="25">
        <v>5.37</v>
      </c>
      <c r="D25" s="25">
        <v>4.79</v>
      </c>
      <c r="E25" s="25">
        <v>6.7</v>
      </c>
    </row>
  </sheetData>
  <pageMargins left="0.7" right="0.7" top="0.75" bottom="0.75" header="0.3" footer="0.3"/>
  <pageSetup paperSize="9" orientation="portrait" verticalDpi="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2A95E-EB43-4DE9-A079-26DEABEEE821}">
  <sheetPr>
    <tabColor theme="6"/>
  </sheetPr>
  <dimension ref="A1:O22"/>
  <sheetViews>
    <sheetView workbookViewId="0"/>
  </sheetViews>
  <sheetFormatPr defaultRowHeight="15" x14ac:dyDescent="0.25"/>
  <cols>
    <col min="1" max="1" width="11.25" customWidth="1"/>
    <col min="2" max="2" width="11.625" customWidth="1"/>
    <col min="3" max="3" width="15.125" customWidth="1"/>
    <col min="4" max="4" width="10.25" customWidth="1"/>
    <col min="5" max="7" width="11" customWidth="1"/>
    <col min="8" max="8" width="13.125" customWidth="1"/>
    <col min="10" max="10" width="14.875" customWidth="1"/>
    <col min="13" max="13" width="11.5" customWidth="1"/>
  </cols>
  <sheetData>
    <row r="1" spans="1:15" ht="20.25" thickBot="1" x14ac:dyDescent="0.35">
      <c r="A1" s="78" t="str">
        <f>'Chapter 3'!A5</f>
        <v>Figure 3.4: Coverage of NLW by ethnicity and pay gap at the second decile, UK, Q1 2016 - Q1 2020</v>
      </c>
    </row>
    <row r="2" spans="1:15" ht="15.75" thickTop="1" x14ac:dyDescent="0.25"/>
    <row r="3" spans="1:15" ht="68.45" customHeight="1" x14ac:dyDescent="0.25">
      <c r="A3" s="94" t="s">
        <v>359</v>
      </c>
      <c r="B3" s="95" t="s">
        <v>1617</v>
      </c>
      <c r="C3" s="94" t="s">
        <v>1618</v>
      </c>
      <c r="D3" s="94" t="s">
        <v>1619</v>
      </c>
      <c r="E3" s="94" t="s">
        <v>1620</v>
      </c>
      <c r="F3" s="94" t="s">
        <v>1621</v>
      </c>
      <c r="G3" s="94" t="s">
        <v>1622</v>
      </c>
      <c r="H3" s="94" t="s">
        <v>1623</v>
      </c>
      <c r="I3" s="95" t="s">
        <v>1624</v>
      </c>
      <c r="J3" s="94" t="s">
        <v>1625</v>
      </c>
      <c r="K3" s="94" t="s">
        <v>1626</v>
      </c>
      <c r="L3" s="94" t="s">
        <v>1627</v>
      </c>
      <c r="M3" s="94" t="s">
        <v>1628</v>
      </c>
      <c r="N3" s="94" t="s">
        <v>1629</v>
      </c>
      <c r="O3" s="94" t="s">
        <v>1630</v>
      </c>
    </row>
    <row r="4" spans="1:15" x14ac:dyDescent="0.25">
      <c r="A4" t="s">
        <v>1631</v>
      </c>
      <c r="B4" s="17">
        <v>3.0540254920000001</v>
      </c>
      <c r="C4" s="9">
        <v>2.9409450810000002</v>
      </c>
      <c r="D4" s="9">
        <v>2.8659982940000002</v>
      </c>
      <c r="E4" s="9">
        <v>4.9028524349999998</v>
      </c>
      <c r="F4" s="9">
        <v>10.517941779999999</v>
      </c>
      <c r="G4" s="9">
        <v>3.5770972310000002</v>
      </c>
      <c r="H4" s="9">
        <v>5.386869903</v>
      </c>
      <c r="I4" s="17">
        <v>0.40770000000000001</v>
      </c>
      <c r="J4" s="9">
        <v>-3.7717000000000001</v>
      </c>
      <c r="K4" s="9">
        <v>4.5872000000000002</v>
      </c>
      <c r="L4" s="9">
        <v>-5.5045999999999999</v>
      </c>
      <c r="M4" s="9">
        <v>-10.465999999999999</v>
      </c>
      <c r="N4" s="9">
        <v>3.7037</v>
      </c>
      <c r="O4" s="9">
        <v>-1.8008999999999999</v>
      </c>
    </row>
    <row r="5" spans="1:15" x14ac:dyDescent="0.25">
      <c r="A5" t="s">
        <v>1632</v>
      </c>
      <c r="B5" s="17">
        <v>5.5414272389999999</v>
      </c>
      <c r="C5" s="9">
        <v>5.1852849729999999</v>
      </c>
      <c r="D5" s="9">
        <v>5.3613726289999999</v>
      </c>
      <c r="E5" s="9">
        <v>7.7772446889999998</v>
      </c>
      <c r="F5" s="9">
        <v>20.255887749999999</v>
      </c>
      <c r="G5" s="9">
        <v>4.8757103629999996</v>
      </c>
      <c r="H5" s="9">
        <v>8.26925445</v>
      </c>
      <c r="I5" s="17">
        <v>0.74150000000000005</v>
      </c>
      <c r="J5" s="9">
        <v>-2.2240000000000002</v>
      </c>
      <c r="K5" s="9">
        <v>6.0667</v>
      </c>
      <c r="L5" s="9">
        <v>-5.258</v>
      </c>
      <c r="M5" s="9">
        <v>-8.5269999999999992</v>
      </c>
      <c r="N5" s="9">
        <v>8.7967999999999993</v>
      </c>
      <c r="O5" s="9">
        <v>0.1011</v>
      </c>
    </row>
    <row r="6" spans="1:15" x14ac:dyDescent="0.25">
      <c r="A6" t="s">
        <v>1633</v>
      </c>
      <c r="B6" s="17">
        <v>7.8863626739999999</v>
      </c>
      <c r="C6" s="9">
        <v>6.9392759269999997</v>
      </c>
      <c r="D6" s="9">
        <v>8.8493263150000008</v>
      </c>
      <c r="E6" s="9">
        <v>13.02667973</v>
      </c>
      <c r="F6" s="9">
        <v>24.078634749999999</v>
      </c>
      <c r="G6" s="9">
        <v>6.3440681349999997</v>
      </c>
      <c r="H6" s="9">
        <v>12.041348210000001</v>
      </c>
      <c r="I6" s="17">
        <v>0.72943999999999998</v>
      </c>
      <c r="J6" s="9">
        <v>-1.16048</v>
      </c>
      <c r="K6" s="9">
        <v>4.7082199999999998</v>
      </c>
      <c r="L6" s="9">
        <v>-5.6697600000000001</v>
      </c>
      <c r="M6" s="9">
        <v>-7.6591500000000003</v>
      </c>
      <c r="N6" s="9">
        <v>7.8249300000000002</v>
      </c>
      <c r="O6" s="9">
        <v>-9.9470000000000003E-2</v>
      </c>
    </row>
    <row r="7" spans="1:15" x14ac:dyDescent="0.25">
      <c r="A7" t="s">
        <v>1634</v>
      </c>
      <c r="B7" s="17">
        <v>8.3080201599999999</v>
      </c>
      <c r="C7" s="9">
        <v>7.4986475370000001</v>
      </c>
      <c r="D7" s="9">
        <v>9.3250519510000007</v>
      </c>
      <c r="E7" s="9">
        <v>14.891241600000001</v>
      </c>
      <c r="F7" s="9">
        <v>26.112006489999999</v>
      </c>
      <c r="G7" s="9">
        <v>6.3047969970000004</v>
      </c>
      <c r="H7" s="9">
        <v>11.29137059</v>
      </c>
      <c r="I7" s="17">
        <v>0.65488000000000002</v>
      </c>
      <c r="J7" s="9">
        <v>-0.58940000000000003</v>
      </c>
      <c r="K7" s="9">
        <v>3.6018300000000001</v>
      </c>
      <c r="L7" s="9">
        <v>-4.9771000000000001</v>
      </c>
      <c r="M7" s="9">
        <v>-7.1708999999999996</v>
      </c>
      <c r="N7" s="9">
        <v>7.1054399999999998</v>
      </c>
      <c r="O7" s="9">
        <v>0.98231999999999997</v>
      </c>
    </row>
    <row r="8" spans="1:15" x14ac:dyDescent="0.25">
      <c r="A8" t="s">
        <v>1635</v>
      </c>
      <c r="B8" s="17">
        <v>8.834099878</v>
      </c>
      <c r="C8" s="9">
        <v>7.8103219490000004</v>
      </c>
      <c r="D8" s="9">
        <v>9.3379589789999997</v>
      </c>
      <c r="E8" s="9">
        <v>15.437585029999999</v>
      </c>
      <c r="F8" s="9">
        <v>22.652023029999999</v>
      </c>
      <c r="G8" s="9">
        <v>6.4687030710000002</v>
      </c>
      <c r="H8" s="9">
        <v>11.32715329</v>
      </c>
      <c r="I8" s="17">
        <v>0.64641241000000005</v>
      </c>
      <c r="J8" s="9">
        <v>-1.4544279</v>
      </c>
      <c r="K8" s="9">
        <v>3.2320620600000001</v>
      </c>
      <c r="L8" s="9">
        <v>-4.7834517999999999</v>
      </c>
      <c r="M8" s="9">
        <v>-4.4279250000000001</v>
      </c>
      <c r="N8" s="9">
        <v>9.95475113</v>
      </c>
      <c r="O8" s="9">
        <v>0.90497738000000005</v>
      </c>
    </row>
    <row r="9" spans="1:15" x14ac:dyDescent="0.25">
      <c r="A9" t="s">
        <v>1636</v>
      </c>
      <c r="B9" s="17">
        <v>8.9344402869999993</v>
      </c>
      <c r="C9" s="9">
        <v>7.5878191030000002</v>
      </c>
      <c r="D9" s="9">
        <v>8.7638586580000002</v>
      </c>
      <c r="E9" s="9">
        <v>17.334141559999999</v>
      </c>
      <c r="F9" s="9">
        <v>20.8777288</v>
      </c>
      <c r="G9" s="9">
        <v>7.3185928679999996</v>
      </c>
      <c r="H9" s="9">
        <v>12.54960419</v>
      </c>
      <c r="I9" s="17">
        <v>0.15903</v>
      </c>
      <c r="J9" s="9">
        <v>-3.46692</v>
      </c>
      <c r="K9" s="9">
        <v>3.75318</v>
      </c>
      <c r="L9" s="9">
        <v>-5.56616</v>
      </c>
      <c r="M9" s="9">
        <v>-4.51654</v>
      </c>
      <c r="N9" s="9">
        <v>10.6234</v>
      </c>
      <c r="O9" s="9">
        <v>-1.65394</v>
      </c>
    </row>
    <row r="10" spans="1:15" x14ac:dyDescent="0.25">
      <c r="A10" t="s">
        <v>1637</v>
      </c>
      <c r="B10" s="17">
        <v>9.1431843720000003</v>
      </c>
      <c r="C10" s="9">
        <v>7.337864991</v>
      </c>
      <c r="D10" s="9">
        <v>8.489864528</v>
      </c>
      <c r="E10" s="9">
        <v>16.701742379999999</v>
      </c>
      <c r="F10" s="9">
        <v>21.995052019999999</v>
      </c>
      <c r="G10" s="9">
        <v>7.022216952</v>
      </c>
      <c r="H10" s="9">
        <v>12.225160689999999</v>
      </c>
      <c r="I10" s="17">
        <v>3.1556000000000001E-2</v>
      </c>
      <c r="J10" s="9">
        <v>-2.6506780000000001</v>
      </c>
      <c r="K10" s="9">
        <v>3.6920160000000002</v>
      </c>
      <c r="L10" s="9">
        <v>-4.7649100000000004</v>
      </c>
      <c r="M10" s="9">
        <v>-4.607132</v>
      </c>
      <c r="N10" s="9">
        <v>8.5515939999999997</v>
      </c>
      <c r="O10" s="9">
        <v>-0.94667100000000004</v>
      </c>
    </row>
    <row r="11" spans="1:15" x14ac:dyDescent="0.25">
      <c r="A11" t="s">
        <v>1638</v>
      </c>
      <c r="B11" s="17">
        <v>9.3247005630000004</v>
      </c>
      <c r="C11" s="9">
        <v>6.2969528930000003</v>
      </c>
      <c r="D11" s="9">
        <v>8.3915646210000006</v>
      </c>
      <c r="E11" s="9">
        <v>17.57552531</v>
      </c>
      <c r="F11" s="9">
        <v>24.24709455</v>
      </c>
      <c r="G11" s="9">
        <v>8.2713896580000004</v>
      </c>
      <c r="H11" s="9">
        <v>13.024366519999999</v>
      </c>
      <c r="I11" s="17">
        <v>3.1308704E-2</v>
      </c>
      <c r="J11" s="9">
        <v>-1.40889167</v>
      </c>
      <c r="K11" s="9">
        <v>5.2285535379999999</v>
      </c>
      <c r="L11" s="9">
        <v>-5.1659361300000004</v>
      </c>
      <c r="M11" s="9">
        <v>-4.41452724</v>
      </c>
      <c r="N11" s="9">
        <v>9.4552285539999996</v>
      </c>
      <c r="O11" s="9">
        <v>-1.12711334</v>
      </c>
    </row>
    <row r="12" spans="1:15" x14ac:dyDescent="0.25">
      <c r="A12" t="s">
        <v>1639</v>
      </c>
      <c r="B12" s="17">
        <v>9.6489768179999995</v>
      </c>
      <c r="C12" s="9">
        <v>7.3296960410000001</v>
      </c>
      <c r="D12" s="9">
        <v>9.0049320730000009</v>
      </c>
      <c r="E12" s="9">
        <v>19.681562889999999</v>
      </c>
      <c r="F12" s="9">
        <v>27.715767799999998</v>
      </c>
      <c r="G12" s="9">
        <v>7.4965686739999997</v>
      </c>
      <c r="H12" s="9">
        <v>13.96269517</v>
      </c>
      <c r="I12" s="17">
        <v>6.2053999999999998E-2</v>
      </c>
      <c r="J12" s="9">
        <v>-1.0859449999999999</v>
      </c>
      <c r="K12" s="9">
        <v>5.1815078999999997</v>
      </c>
      <c r="L12" s="9">
        <v>-6.0192370000000004</v>
      </c>
      <c r="M12" s="9">
        <v>-4.5609679999999999</v>
      </c>
      <c r="N12" s="9">
        <v>12.410797000000001</v>
      </c>
      <c r="O12" s="9">
        <v>-1.1790259999999999</v>
      </c>
    </row>
    <row r="13" spans="1:15" x14ac:dyDescent="0.25">
      <c r="A13" t="s">
        <v>1640</v>
      </c>
      <c r="B13" s="17">
        <v>9.3996707480000001</v>
      </c>
      <c r="C13" s="9">
        <v>8.218509053</v>
      </c>
      <c r="D13" s="9">
        <v>9.6925248170000007</v>
      </c>
      <c r="E13" s="9">
        <v>18.966810779999999</v>
      </c>
      <c r="F13" s="9">
        <v>25.947603829999998</v>
      </c>
      <c r="G13" s="9">
        <v>7.9350265970000002</v>
      </c>
      <c r="H13" s="9">
        <v>12.42298491</v>
      </c>
      <c r="I13" s="17">
        <v>0.18410599999999999</v>
      </c>
      <c r="J13" s="9">
        <v>-1.31942</v>
      </c>
      <c r="K13" s="9">
        <v>4.6026389999999999</v>
      </c>
      <c r="L13" s="9">
        <v>-6.0141099999999996</v>
      </c>
      <c r="M13" s="9">
        <v>-4.6333200000000003</v>
      </c>
      <c r="N13" s="9">
        <v>8.9904879999999991</v>
      </c>
      <c r="O13" s="9">
        <v>-0.95121</v>
      </c>
    </row>
    <row r="14" spans="1:15" x14ac:dyDescent="0.25">
      <c r="A14" t="s">
        <v>1641</v>
      </c>
      <c r="B14" s="17">
        <v>8.8864259519999997</v>
      </c>
      <c r="C14" s="9">
        <v>8.0586376810000004</v>
      </c>
      <c r="D14" s="9">
        <v>8.707275181</v>
      </c>
      <c r="E14" s="9">
        <v>17.646715109999999</v>
      </c>
      <c r="F14" s="9">
        <v>29.2373385</v>
      </c>
      <c r="G14" s="9">
        <v>8.1933285809999994</v>
      </c>
      <c r="H14" s="9">
        <v>11.06357592</v>
      </c>
      <c r="I14" s="17">
        <v>0.27200000000000002</v>
      </c>
      <c r="J14" s="9">
        <v>-1.9059999999999999</v>
      </c>
      <c r="K14" s="9">
        <v>4.6280000000000001</v>
      </c>
      <c r="L14" s="9">
        <v>-6.4130000000000003</v>
      </c>
      <c r="M14" s="9">
        <v>-5.7770000000000001</v>
      </c>
      <c r="N14" s="9">
        <v>8.7720000000000002</v>
      </c>
      <c r="O14" s="9">
        <v>-1.089</v>
      </c>
    </row>
    <row r="15" spans="1:15" x14ac:dyDescent="0.25">
      <c r="A15" t="s">
        <v>1642</v>
      </c>
      <c r="B15" s="17">
        <v>8.550059547</v>
      </c>
      <c r="C15" s="9">
        <v>8.2574665930000002</v>
      </c>
      <c r="D15" s="9">
        <v>8.9658559400000009</v>
      </c>
      <c r="E15" s="9">
        <v>15.91454543</v>
      </c>
      <c r="F15" s="9">
        <v>25.668252410000001</v>
      </c>
      <c r="G15" s="9">
        <v>7.5899291809999996</v>
      </c>
      <c r="H15" s="9">
        <v>10.658970930000001</v>
      </c>
      <c r="I15" s="17">
        <v>0.35830000000000001</v>
      </c>
      <c r="J15" s="9">
        <v>-3.4039999999999999</v>
      </c>
      <c r="K15" s="9">
        <v>3.613</v>
      </c>
      <c r="L15" s="9">
        <v>-5.7030000000000003</v>
      </c>
      <c r="M15" s="9">
        <v>-6.0019999999999998</v>
      </c>
      <c r="N15" s="9">
        <v>10.331</v>
      </c>
      <c r="O15" s="9">
        <v>-1.0149999999999999</v>
      </c>
    </row>
    <row r="16" spans="1:15" x14ac:dyDescent="0.25">
      <c r="A16" t="s">
        <v>1643</v>
      </c>
      <c r="B16" s="17">
        <v>8.1313221819999999</v>
      </c>
      <c r="C16" s="9">
        <v>7.7816822009999997</v>
      </c>
      <c r="D16" s="9">
        <v>8.1577845300000007</v>
      </c>
      <c r="E16" s="9">
        <v>13.491644040000001</v>
      </c>
      <c r="F16" s="9">
        <v>24.97474184</v>
      </c>
      <c r="G16" s="9">
        <v>10.004296829999999</v>
      </c>
      <c r="H16" s="9">
        <v>8.9123712939999997</v>
      </c>
      <c r="I16" s="17">
        <v>0.32450000000000001</v>
      </c>
      <c r="J16" s="9">
        <v>-4.6900000000000004</v>
      </c>
      <c r="K16" s="9">
        <v>4.6017999999999999</v>
      </c>
      <c r="L16" s="9">
        <v>-4.6609999999999996</v>
      </c>
      <c r="M16" s="9">
        <v>-7.109</v>
      </c>
      <c r="N16" s="9">
        <v>3.7168000000000001</v>
      </c>
      <c r="O16" s="9">
        <v>-0.29499999999999998</v>
      </c>
    </row>
    <row r="17" spans="1:15" x14ac:dyDescent="0.25">
      <c r="A17" t="s">
        <v>1644</v>
      </c>
      <c r="B17" s="17">
        <v>8.081279018</v>
      </c>
      <c r="C17" s="9">
        <v>7.196570533</v>
      </c>
      <c r="D17" s="9">
        <v>7.3372655030000002</v>
      </c>
      <c r="E17" s="9">
        <v>13.082023400000001</v>
      </c>
      <c r="F17" s="9">
        <v>20.72727965</v>
      </c>
      <c r="G17" s="9">
        <v>8.2927890980000001</v>
      </c>
      <c r="H17" s="9">
        <v>9.4104102380000008</v>
      </c>
      <c r="I17" s="17">
        <v>0.23282900000000001</v>
      </c>
      <c r="J17" s="9">
        <v>-3.98719</v>
      </c>
      <c r="K17" s="9">
        <v>4.3655410000000003</v>
      </c>
      <c r="L17" s="9">
        <v>-4.5110599999999996</v>
      </c>
      <c r="M17" s="9">
        <v>-2.1245599999999998</v>
      </c>
      <c r="N17" s="9">
        <v>4.2200230000000003</v>
      </c>
      <c r="O17" s="9">
        <v>0.37834699999999999</v>
      </c>
    </row>
    <row r="18" spans="1:15" x14ac:dyDescent="0.25">
      <c r="A18" t="s">
        <v>1645</v>
      </c>
      <c r="B18" s="17">
        <v>8.2182486170000004</v>
      </c>
      <c r="C18" s="9">
        <v>7.4692575989999996</v>
      </c>
      <c r="D18" s="9">
        <v>6.8490437359999996</v>
      </c>
      <c r="E18" s="9">
        <v>13.29084956</v>
      </c>
      <c r="F18" s="9">
        <v>15.80742833</v>
      </c>
      <c r="G18" s="9">
        <v>12.36419588</v>
      </c>
      <c r="H18" s="9">
        <v>10.16546561</v>
      </c>
      <c r="I18" s="17">
        <v>0.287356</v>
      </c>
      <c r="J18" s="9">
        <v>-4.65517</v>
      </c>
      <c r="K18" s="9">
        <v>4.3965519999999998</v>
      </c>
      <c r="L18" s="9">
        <v>-3.8505699999999998</v>
      </c>
      <c r="M18" s="9">
        <v>-2.5</v>
      </c>
      <c r="N18" s="9">
        <v>2.0977009999999998</v>
      </c>
      <c r="O18" s="9">
        <v>0.31609199999999998</v>
      </c>
    </row>
    <row r="19" spans="1:15" x14ac:dyDescent="0.25">
      <c r="A19" t="s">
        <v>1646</v>
      </c>
      <c r="B19" s="17">
        <v>8.1923043</v>
      </c>
      <c r="C19" s="9">
        <v>7.403595868</v>
      </c>
      <c r="D19" s="9">
        <v>6.6449123710000002</v>
      </c>
      <c r="E19" s="9">
        <v>10.793812620000001</v>
      </c>
      <c r="F19" s="9">
        <v>12.08731423</v>
      </c>
      <c r="G19" s="9">
        <v>12.79326204</v>
      </c>
      <c r="H19" s="9">
        <v>9.7169826209999997</v>
      </c>
      <c r="I19" s="17">
        <v>0.16980000000000001</v>
      </c>
      <c r="J19" s="9">
        <v>-0.93400000000000005</v>
      </c>
      <c r="K19" s="9">
        <v>3.6230000000000002</v>
      </c>
      <c r="L19" s="9">
        <v>-3.9340000000000002</v>
      </c>
      <c r="M19" s="9">
        <v>-0.65100000000000002</v>
      </c>
      <c r="N19" s="9">
        <v>-1.1599999999999999</v>
      </c>
      <c r="O19" s="9">
        <v>0.36799999999999999</v>
      </c>
    </row>
    <row r="20" spans="1:15" x14ac:dyDescent="0.25">
      <c r="A20" t="s">
        <v>1647</v>
      </c>
      <c r="B20" s="17">
        <v>8.2436385429999994</v>
      </c>
      <c r="C20" s="9">
        <v>6.937905175</v>
      </c>
      <c r="D20" s="9">
        <v>7.1440858699999996</v>
      </c>
      <c r="E20" s="9">
        <v>13.58715048</v>
      </c>
      <c r="F20" s="9">
        <v>14.2515558</v>
      </c>
      <c r="G20" s="9">
        <v>10.65055149</v>
      </c>
      <c r="H20" s="9">
        <v>11.08697171</v>
      </c>
      <c r="I20" s="17">
        <v>0.16792599999999999</v>
      </c>
      <c r="J20" s="9">
        <v>0.25188899999999997</v>
      </c>
      <c r="K20" s="9">
        <v>3.7503500000000001</v>
      </c>
      <c r="L20" s="9">
        <v>-4.981808</v>
      </c>
      <c r="M20" s="9">
        <v>-1.651273</v>
      </c>
      <c r="N20" s="9">
        <v>2.4069410000000002</v>
      </c>
      <c r="O20" s="9">
        <v>-0.307865</v>
      </c>
    </row>
    <row r="21" spans="1:15" x14ac:dyDescent="0.25">
      <c r="B21" s="9"/>
      <c r="C21" s="9"/>
      <c r="D21" s="9"/>
      <c r="E21" s="9"/>
      <c r="F21" s="9"/>
      <c r="G21" s="9"/>
      <c r="H21" s="9"/>
      <c r="I21" s="9"/>
      <c r="J21" s="9"/>
      <c r="K21" s="9"/>
      <c r="L21" s="9"/>
      <c r="M21" s="9"/>
      <c r="N21" s="9"/>
      <c r="O21" s="9"/>
    </row>
    <row r="22" spans="1:15" x14ac:dyDescent="0.25">
      <c r="A22" s="189" t="s">
        <v>1648</v>
      </c>
      <c r="B22" s="12"/>
      <c r="C22" s="12"/>
      <c r="D22" s="12"/>
      <c r="E22" s="12"/>
      <c r="F22" s="12"/>
      <c r="G22" s="12"/>
      <c r="H22" s="12"/>
    </row>
  </sheetData>
  <pageMargins left="0.7" right="0.7" top="0.75" bottom="0.75" header="0.3" footer="0.3"/>
  <pageSetup paperSize="9" orientation="portrait" verticalDpi="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9B829-7A4D-4933-A2AA-A03681A2504E}">
  <sheetPr>
    <tabColor theme="6"/>
  </sheetPr>
  <dimension ref="A1:F22"/>
  <sheetViews>
    <sheetView workbookViewId="0"/>
  </sheetViews>
  <sheetFormatPr defaultRowHeight="15" x14ac:dyDescent="0.25"/>
  <cols>
    <col min="1" max="1" width="11.25" customWidth="1"/>
    <col min="2" max="2" width="11.625" customWidth="1"/>
    <col min="3" max="3" width="13.125" customWidth="1"/>
    <col min="4" max="4" width="13.25" customWidth="1"/>
    <col min="5" max="6" width="13.5" customWidth="1"/>
  </cols>
  <sheetData>
    <row r="1" spans="1:6" ht="20.25" thickBot="1" x14ac:dyDescent="0.35">
      <c r="A1" s="78" t="str">
        <f>'Chapter 3'!A6</f>
        <v>Figure 3.5: Coverage of NLW by country of birth and pay gap at the second decile, UK, Q1 2016-Q1 2020</v>
      </c>
    </row>
    <row r="2" spans="1:6" ht="15.75" thickTop="1" x14ac:dyDescent="0.25"/>
    <row r="3" spans="1:6" ht="82.5" customHeight="1" x14ac:dyDescent="0.25">
      <c r="A3" s="94" t="s">
        <v>359</v>
      </c>
      <c r="B3" s="95" t="s">
        <v>1649</v>
      </c>
      <c r="C3" s="94" t="s">
        <v>1650</v>
      </c>
      <c r="D3" s="95" t="s">
        <v>1651</v>
      </c>
      <c r="E3" s="94" t="s">
        <v>1652</v>
      </c>
      <c r="F3" s="94" t="s">
        <v>1653</v>
      </c>
    </row>
    <row r="4" spans="1:6" x14ac:dyDescent="0.25">
      <c r="A4" t="s">
        <v>1631</v>
      </c>
      <c r="B4" s="9">
        <v>2.9189609999999999</v>
      </c>
      <c r="C4" s="9">
        <v>5.8219960000000004</v>
      </c>
      <c r="D4" s="11">
        <v>7.4124999999999996</v>
      </c>
      <c r="E4" s="11">
        <v>7.09</v>
      </c>
      <c r="F4" s="9">
        <v>4.3507999999999996</v>
      </c>
    </row>
    <row r="5" spans="1:6" x14ac:dyDescent="0.25">
      <c r="A5" t="s">
        <v>1632</v>
      </c>
      <c r="B5" s="9">
        <v>5.3092553000000002</v>
      </c>
      <c r="C5" s="9">
        <v>9.9057808999999999</v>
      </c>
      <c r="D5" s="11">
        <v>7.4950000000000001</v>
      </c>
      <c r="E5" s="11">
        <v>7.22</v>
      </c>
      <c r="F5" s="9">
        <v>3.6690999999999998</v>
      </c>
    </row>
    <row r="6" spans="1:6" x14ac:dyDescent="0.25">
      <c r="A6" t="s">
        <v>1633</v>
      </c>
      <c r="B6" s="9">
        <v>7.5138170000000004</v>
      </c>
      <c r="C6" s="9">
        <v>14.26362</v>
      </c>
      <c r="D6" s="11">
        <v>7.62</v>
      </c>
      <c r="E6" s="11">
        <v>7.3525</v>
      </c>
      <c r="F6" s="9">
        <v>3.5105</v>
      </c>
    </row>
    <row r="7" spans="1:6" x14ac:dyDescent="0.25">
      <c r="A7" t="s">
        <v>1634</v>
      </c>
      <c r="B7" s="9">
        <v>7.9094420000000003</v>
      </c>
      <c r="C7" s="9">
        <v>14.77538</v>
      </c>
      <c r="D7" s="11">
        <v>7.6950000000000003</v>
      </c>
      <c r="E7" s="11">
        <v>7.4775</v>
      </c>
      <c r="F7" s="9">
        <v>2.8265099999999999</v>
      </c>
    </row>
    <row r="8" spans="1:6" x14ac:dyDescent="0.25">
      <c r="A8" t="s">
        <v>1635</v>
      </c>
      <c r="B8" s="9">
        <v>8.4020650000000003</v>
      </c>
      <c r="C8" s="9">
        <v>15.285550000000001</v>
      </c>
      <c r="D8" s="11">
        <v>7.7975000000000003</v>
      </c>
      <c r="E8" s="11">
        <v>7.62</v>
      </c>
      <c r="F8" s="9">
        <v>2.2763706300000002</v>
      </c>
    </row>
    <row r="9" spans="1:6" x14ac:dyDescent="0.25">
      <c r="A9" t="s">
        <v>1636</v>
      </c>
      <c r="B9" s="9">
        <v>8.5349179999999993</v>
      </c>
      <c r="C9" s="9">
        <v>15.3111</v>
      </c>
      <c r="D9" s="11">
        <v>7.8775000000000004</v>
      </c>
      <c r="E9" s="11">
        <v>7.7249999999999996</v>
      </c>
      <c r="F9" s="9">
        <v>1.9358900000000001</v>
      </c>
    </row>
    <row r="10" spans="1:6" x14ac:dyDescent="0.25">
      <c r="A10" t="s">
        <v>1637</v>
      </c>
      <c r="B10" s="9">
        <v>8.8219469999999998</v>
      </c>
      <c r="C10" s="9">
        <v>14.87862</v>
      </c>
      <c r="D10" s="11">
        <v>7.9275000000000002</v>
      </c>
      <c r="E10" s="11">
        <v>7.8125</v>
      </c>
      <c r="F10" s="9">
        <v>1.4506460000000001</v>
      </c>
    </row>
    <row r="11" spans="1:6" x14ac:dyDescent="0.25">
      <c r="A11" t="s">
        <v>1638</v>
      </c>
      <c r="B11" s="9">
        <v>9.0096679999999996</v>
      </c>
      <c r="C11" s="9">
        <v>14.983890000000001</v>
      </c>
      <c r="D11" s="11">
        <v>8</v>
      </c>
      <c r="E11" s="11">
        <v>7.8925000000000001</v>
      </c>
      <c r="F11" s="9">
        <v>1.34375</v>
      </c>
    </row>
    <row r="12" spans="1:6" x14ac:dyDescent="0.25">
      <c r="A12" t="s">
        <v>1639</v>
      </c>
      <c r="B12" s="9">
        <v>9.3389340000000001</v>
      </c>
      <c r="C12" s="9">
        <v>15.53543</v>
      </c>
      <c r="D12" s="11">
        <v>8.0749999999999993</v>
      </c>
      <c r="E12" s="11">
        <v>7.9424999999999999</v>
      </c>
      <c r="F12" s="9">
        <v>1.6408669</v>
      </c>
    </row>
    <row r="13" spans="1:6" x14ac:dyDescent="0.25">
      <c r="A13" t="s">
        <v>1640</v>
      </c>
      <c r="B13" s="9">
        <v>9.1449029999999993</v>
      </c>
      <c r="C13" s="9">
        <v>14.836550000000001</v>
      </c>
      <c r="D13" s="11">
        <v>8.1750000000000007</v>
      </c>
      <c r="E13" s="11">
        <v>8.01</v>
      </c>
      <c r="F13" s="9">
        <v>2.0183490000000002</v>
      </c>
    </row>
    <row r="14" spans="1:6" x14ac:dyDescent="0.25">
      <c r="A14" t="s">
        <v>1641</v>
      </c>
      <c r="B14" s="9">
        <v>8.6734709999999993</v>
      </c>
      <c r="C14" s="9">
        <v>13.6477</v>
      </c>
      <c r="D14" s="11">
        <v>8.2929999999999993</v>
      </c>
      <c r="E14" s="11">
        <v>8.15</v>
      </c>
      <c r="F14" s="9">
        <v>1.718</v>
      </c>
    </row>
    <row r="15" spans="1:6" x14ac:dyDescent="0.25">
      <c r="A15" t="s">
        <v>1642</v>
      </c>
      <c r="B15" s="9">
        <v>8.4037480000000002</v>
      </c>
      <c r="C15" s="9">
        <v>12.66827</v>
      </c>
      <c r="D15" s="11">
        <v>8.3874999999999993</v>
      </c>
      <c r="E15" s="11">
        <v>8.2799999999999994</v>
      </c>
      <c r="F15" s="9">
        <v>1.2817000000000001</v>
      </c>
    </row>
    <row r="16" spans="1:6" x14ac:dyDescent="0.25">
      <c r="A16" t="s">
        <v>1643</v>
      </c>
      <c r="B16" s="9">
        <v>7.9930199999999996</v>
      </c>
      <c r="C16" s="9">
        <v>11.55667</v>
      </c>
      <c r="D16" s="11">
        <v>8.4875000000000007</v>
      </c>
      <c r="E16" s="11">
        <v>8.4250000000000007</v>
      </c>
      <c r="F16" s="9">
        <v>0.73640000000000005</v>
      </c>
    </row>
    <row r="17" spans="1:6" x14ac:dyDescent="0.25">
      <c r="A17" t="s">
        <v>1644</v>
      </c>
      <c r="B17" s="9">
        <v>7.9287700000000001</v>
      </c>
      <c r="C17" s="9">
        <v>11.01924</v>
      </c>
      <c r="D17" s="11">
        <v>8.5399999999999991</v>
      </c>
      <c r="E17" s="11">
        <v>8.5225000000000009</v>
      </c>
      <c r="F17" s="9">
        <v>0.20491799999999999</v>
      </c>
    </row>
    <row r="18" spans="1:6" x14ac:dyDescent="0.25">
      <c r="A18" t="s">
        <v>1645</v>
      </c>
      <c r="B18" s="9">
        <v>8.0124790000000008</v>
      </c>
      <c r="C18" s="9">
        <v>11.50436</v>
      </c>
      <c r="D18" s="11">
        <v>8.6624999999999996</v>
      </c>
      <c r="E18" s="11">
        <v>8.6024999999999991</v>
      </c>
      <c r="F18" s="9">
        <v>0.69264099999999995</v>
      </c>
    </row>
    <row r="19" spans="1:6" x14ac:dyDescent="0.25">
      <c r="A19" t="s">
        <v>1646</v>
      </c>
      <c r="B19" s="9">
        <v>7.8940210000000004</v>
      </c>
      <c r="C19" s="9">
        <v>11.63067</v>
      </c>
      <c r="D19" s="11">
        <v>8.7949999999999999</v>
      </c>
      <c r="E19" s="11">
        <v>8.6999999999999993</v>
      </c>
      <c r="F19" s="9">
        <v>1.0802</v>
      </c>
    </row>
    <row r="20" spans="1:6" x14ac:dyDescent="0.25">
      <c r="A20" t="s">
        <v>1647</v>
      </c>
      <c r="B20" s="9">
        <v>8.0054770000000008</v>
      </c>
      <c r="C20" s="9">
        <v>12.070639999999999</v>
      </c>
      <c r="D20" s="11">
        <v>8.8925000000000001</v>
      </c>
      <c r="E20" s="11">
        <v>8.76</v>
      </c>
      <c r="F20" s="9">
        <v>1.4900199999999999</v>
      </c>
    </row>
    <row r="21" spans="1:6" x14ac:dyDescent="0.25">
      <c r="B21" s="9"/>
      <c r="C21" s="9"/>
      <c r="D21" s="11"/>
      <c r="E21" s="11"/>
      <c r="F21" s="9"/>
    </row>
    <row r="22" spans="1:6" x14ac:dyDescent="0.25">
      <c r="A22" s="189" t="s">
        <v>1648</v>
      </c>
      <c r="B22" s="12"/>
      <c r="C22" s="12"/>
    </row>
  </sheetData>
  <pageMargins left="0.7" right="0.7" top="0.75" bottom="0.75" header="0.3" footer="0.3"/>
  <pageSetup paperSize="9" orientation="portrait" verticalDpi="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0C68E-70A7-4BDD-B174-657FA01FD0D6}">
  <sheetPr>
    <tabColor theme="6"/>
  </sheetPr>
  <dimension ref="A1:G380"/>
  <sheetViews>
    <sheetView workbookViewId="0"/>
  </sheetViews>
  <sheetFormatPr defaultRowHeight="15" x14ac:dyDescent="0.25"/>
  <cols>
    <col min="1" max="1" width="33" customWidth="1"/>
    <col min="2" max="2" width="13" bestFit="1" customWidth="1"/>
    <col min="3" max="3" width="14.5" bestFit="1" customWidth="1"/>
    <col min="4" max="4" width="11" customWidth="1"/>
    <col min="5" max="5" width="43.875" customWidth="1"/>
    <col min="6" max="6" width="14.625" customWidth="1"/>
    <col min="7" max="7" width="15.25" customWidth="1"/>
  </cols>
  <sheetData>
    <row r="1" spans="1:7" ht="20.25" thickBot="1" x14ac:dyDescent="0.35">
      <c r="A1" s="78" t="str">
        <f>'Chapter 3'!A7</f>
        <v>Figure 3.6: NLW coverage by local authority (23+) and NMW coverage by NUTS3 region (workers under 23), UK, 2021</v>
      </c>
    </row>
    <row r="2" spans="1:7" ht="15.75" thickTop="1" x14ac:dyDescent="0.25">
      <c r="A2" t="s">
        <v>1654</v>
      </c>
    </row>
    <row r="3" spans="1:7" x14ac:dyDescent="0.25">
      <c r="A3" s="3"/>
    </row>
    <row r="4" spans="1:7" ht="49.5" customHeight="1" x14ac:dyDescent="0.25">
      <c r="A4" s="61" t="s">
        <v>1655</v>
      </c>
      <c r="B4" s="83" t="s">
        <v>1656</v>
      </c>
      <c r="C4" s="37" t="s">
        <v>1657</v>
      </c>
      <c r="D4" s="106"/>
      <c r="E4" s="61" t="s">
        <v>1658</v>
      </c>
      <c r="F4" s="83" t="s">
        <v>1659</v>
      </c>
      <c r="G4" s="37" t="s">
        <v>1660</v>
      </c>
    </row>
    <row r="5" spans="1:7" x14ac:dyDescent="0.25">
      <c r="A5" t="s">
        <v>1661</v>
      </c>
      <c r="B5" t="s">
        <v>845</v>
      </c>
      <c r="C5" s="9">
        <v>5.4</v>
      </c>
      <c r="D5" s="9"/>
      <c r="E5" t="s">
        <v>465</v>
      </c>
      <c r="F5" t="s">
        <v>464</v>
      </c>
      <c r="G5" s="166">
        <v>34.700000000000003</v>
      </c>
    </row>
    <row r="6" spans="1:7" x14ac:dyDescent="0.25">
      <c r="A6" t="s">
        <v>1662</v>
      </c>
      <c r="B6" t="s">
        <v>847</v>
      </c>
      <c r="C6" s="9">
        <v>11.9</v>
      </c>
      <c r="D6" s="9"/>
      <c r="E6" t="s">
        <v>467</v>
      </c>
      <c r="F6" t="s">
        <v>466</v>
      </c>
      <c r="G6" s="166"/>
    </row>
    <row r="7" spans="1:7" x14ac:dyDescent="0.25">
      <c r="A7" t="s">
        <v>1663</v>
      </c>
      <c r="B7" t="s">
        <v>851</v>
      </c>
      <c r="C7" s="9">
        <v>12.5</v>
      </c>
      <c r="D7" s="9"/>
      <c r="E7" t="s">
        <v>469</v>
      </c>
      <c r="F7" t="s">
        <v>468</v>
      </c>
      <c r="G7" s="166"/>
    </row>
    <row r="8" spans="1:7" x14ac:dyDescent="0.25">
      <c r="A8" t="s">
        <v>1664</v>
      </c>
      <c r="B8" t="s">
        <v>853</v>
      </c>
      <c r="C8" s="9">
        <v>5.4</v>
      </c>
      <c r="D8" s="9"/>
      <c r="E8" t="s">
        <v>471</v>
      </c>
      <c r="F8" t="s">
        <v>470</v>
      </c>
      <c r="G8" s="166">
        <v>17.100000000000001</v>
      </c>
    </row>
    <row r="9" spans="1:7" x14ac:dyDescent="0.25">
      <c r="A9" t="s">
        <v>469</v>
      </c>
      <c r="B9" t="s">
        <v>843</v>
      </c>
      <c r="C9" s="9">
        <v>7.5</v>
      </c>
      <c r="D9" s="9"/>
      <c r="E9" t="s">
        <v>473</v>
      </c>
      <c r="F9" t="s">
        <v>472</v>
      </c>
      <c r="G9" s="166">
        <v>25.7</v>
      </c>
    </row>
    <row r="10" spans="1:7" x14ac:dyDescent="0.25">
      <c r="A10" t="s">
        <v>1665</v>
      </c>
      <c r="B10" t="s">
        <v>872</v>
      </c>
      <c r="C10" s="9">
        <v>3.5</v>
      </c>
      <c r="D10" s="9"/>
      <c r="E10" t="s">
        <v>475</v>
      </c>
      <c r="F10" t="s">
        <v>474</v>
      </c>
      <c r="G10" s="166">
        <v>14</v>
      </c>
    </row>
    <row r="11" spans="1:7" x14ac:dyDescent="0.25">
      <c r="A11" t="s">
        <v>450</v>
      </c>
      <c r="B11" t="s">
        <v>874</v>
      </c>
      <c r="C11" s="9">
        <v>3.8</v>
      </c>
      <c r="D11" s="9"/>
      <c r="E11" t="s">
        <v>477</v>
      </c>
      <c r="F11" t="s">
        <v>476</v>
      </c>
      <c r="G11" s="166">
        <v>38.4</v>
      </c>
    </row>
    <row r="12" spans="1:7" x14ac:dyDescent="0.25">
      <c r="A12" t="s">
        <v>438</v>
      </c>
      <c r="B12" t="s">
        <v>864</v>
      </c>
      <c r="C12" s="9">
        <v>7.4</v>
      </c>
      <c r="D12" s="9"/>
      <c r="E12" t="s">
        <v>424</v>
      </c>
      <c r="F12" t="s">
        <v>423</v>
      </c>
      <c r="G12" s="166">
        <v>13</v>
      </c>
    </row>
    <row r="13" spans="1:7" x14ac:dyDescent="0.25">
      <c r="A13" t="s">
        <v>440</v>
      </c>
      <c r="B13" t="s">
        <v>866</v>
      </c>
      <c r="C13" s="9">
        <v>7.8</v>
      </c>
      <c r="D13" s="9"/>
      <c r="E13" t="s">
        <v>426</v>
      </c>
      <c r="F13" t="s">
        <v>425</v>
      </c>
      <c r="G13" s="166">
        <v>11.7</v>
      </c>
    </row>
    <row r="14" spans="1:7" x14ac:dyDescent="0.25">
      <c r="A14" t="s">
        <v>480</v>
      </c>
      <c r="B14" t="s">
        <v>940</v>
      </c>
      <c r="C14" s="9">
        <v>6.7</v>
      </c>
      <c r="D14" s="9"/>
      <c r="E14" t="s">
        <v>428</v>
      </c>
      <c r="F14" t="s">
        <v>427</v>
      </c>
      <c r="G14" s="166">
        <v>6.4</v>
      </c>
    </row>
    <row r="15" spans="1:7" x14ac:dyDescent="0.25">
      <c r="A15" t="s">
        <v>482</v>
      </c>
      <c r="B15" t="s">
        <v>938</v>
      </c>
      <c r="C15" s="9">
        <v>7.9</v>
      </c>
      <c r="D15" s="9"/>
      <c r="E15" t="s">
        <v>430</v>
      </c>
      <c r="F15" t="s">
        <v>429</v>
      </c>
      <c r="G15" s="166">
        <v>12.4</v>
      </c>
    </row>
    <row r="16" spans="1:7" x14ac:dyDescent="0.25">
      <c r="A16" t="s">
        <v>1666</v>
      </c>
      <c r="B16" t="s">
        <v>942</v>
      </c>
      <c r="C16" s="9">
        <v>8.9</v>
      </c>
      <c r="D16" s="9"/>
      <c r="E16" t="s">
        <v>432</v>
      </c>
      <c r="F16" t="s">
        <v>431</v>
      </c>
      <c r="G16" s="166">
        <v>10.1</v>
      </c>
    </row>
    <row r="17" spans="1:7" x14ac:dyDescent="0.25">
      <c r="A17" t="s">
        <v>1667</v>
      </c>
      <c r="B17" t="s">
        <v>944</v>
      </c>
      <c r="C17" s="9">
        <v>7.1</v>
      </c>
      <c r="D17" s="9"/>
      <c r="E17" t="s">
        <v>434</v>
      </c>
      <c r="F17" t="s">
        <v>433</v>
      </c>
      <c r="G17" s="166">
        <v>18.899999999999999</v>
      </c>
    </row>
    <row r="18" spans="1:7" x14ac:dyDescent="0.25">
      <c r="A18" t="s">
        <v>486</v>
      </c>
      <c r="B18" t="s">
        <v>946</v>
      </c>
      <c r="C18" s="9">
        <v>4.3</v>
      </c>
      <c r="D18" s="9"/>
      <c r="E18" t="s">
        <v>436</v>
      </c>
      <c r="F18" t="s">
        <v>435</v>
      </c>
      <c r="G18" s="166">
        <v>11.2</v>
      </c>
    </row>
    <row r="19" spans="1:7" x14ac:dyDescent="0.25">
      <c r="A19" t="s">
        <v>504</v>
      </c>
      <c r="B19" t="s">
        <v>976</v>
      </c>
      <c r="C19" s="9">
        <v>4.5</v>
      </c>
      <c r="D19" s="9"/>
      <c r="E19" t="s">
        <v>438</v>
      </c>
      <c r="F19" t="s">
        <v>437</v>
      </c>
      <c r="G19" s="166"/>
    </row>
    <row r="20" spans="1:7" x14ac:dyDescent="0.25">
      <c r="A20" t="s">
        <v>516</v>
      </c>
      <c r="B20" t="s">
        <v>978</v>
      </c>
      <c r="C20" s="9">
        <v>8.5</v>
      </c>
      <c r="D20" s="9"/>
      <c r="E20" t="s">
        <v>440</v>
      </c>
      <c r="F20" t="s">
        <v>439</v>
      </c>
      <c r="G20" s="166"/>
    </row>
    <row r="21" spans="1:7" x14ac:dyDescent="0.25">
      <c r="A21" t="s">
        <v>1668</v>
      </c>
      <c r="B21" t="s">
        <v>982</v>
      </c>
      <c r="C21" s="9">
        <v>3.5</v>
      </c>
      <c r="D21" s="9"/>
      <c r="E21" t="s">
        <v>442</v>
      </c>
      <c r="F21" t="s">
        <v>441</v>
      </c>
      <c r="G21" s="166">
        <v>15.9</v>
      </c>
    </row>
    <row r="22" spans="1:7" x14ac:dyDescent="0.25">
      <c r="A22" t="s">
        <v>510</v>
      </c>
      <c r="B22" t="s">
        <v>980</v>
      </c>
      <c r="C22" s="9">
        <v>5.5</v>
      </c>
      <c r="D22" s="9"/>
      <c r="E22" t="s">
        <v>444</v>
      </c>
      <c r="F22" t="s">
        <v>443</v>
      </c>
      <c r="G22" s="166">
        <v>12.3</v>
      </c>
    </row>
    <row r="23" spans="1:7" x14ac:dyDescent="0.25">
      <c r="A23" t="s">
        <v>527</v>
      </c>
      <c r="B23" t="s">
        <v>1046</v>
      </c>
      <c r="C23" s="9">
        <v>6.7</v>
      </c>
      <c r="D23" s="9"/>
      <c r="E23" t="s">
        <v>446</v>
      </c>
      <c r="F23" t="s">
        <v>445</v>
      </c>
      <c r="G23" s="166">
        <v>16.8</v>
      </c>
    </row>
    <row r="24" spans="1:7" x14ac:dyDescent="0.25">
      <c r="A24" t="s">
        <v>533</v>
      </c>
      <c r="B24" t="s">
        <v>1052</v>
      </c>
      <c r="C24" s="9">
        <v>5.2</v>
      </c>
      <c r="D24" s="9"/>
      <c r="E24" t="s">
        <v>448</v>
      </c>
      <c r="F24" t="s">
        <v>447</v>
      </c>
      <c r="G24" s="166">
        <v>20.9</v>
      </c>
    </row>
    <row r="25" spans="1:7" x14ac:dyDescent="0.25">
      <c r="A25" t="s">
        <v>537</v>
      </c>
      <c r="B25" t="s">
        <v>1050</v>
      </c>
      <c r="C25" s="9">
        <v>5</v>
      </c>
      <c r="D25" s="9"/>
      <c r="E25" t="s">
        <v>450</v>
      </c>
      <c r="F25" t="s">
        <v>449</v>
      </c>
      <c r="G25" s="166">
        <v>12.4</v>
      </c>
    </row>
    <row r="26" spans="1:7" x14ac:dyDescent="0.25">
      <c r="A26" t="s">
        <v>1669</v>
      </c>
      <c r="B26" t="s">
        <v>1372</v>
      </c>
      <c r="C26" s="9">
        <v>3.9</v>
      </c>
      <c r="D26" s="9"/>
      <c r="E26" t="s">
        <v>452</v>
      </c>
      <c r="F26" t="s">
        <v>451</v>
      </c>
      <c r="G26" s="166">
        <v>10.7</v>
      </c>
    </row>
    <row r="27" spans="1:7" x14ac:dyDescent="0.25">
      <c r="A27" t="s">
        <v>581</v>
      </c>
      <c r="B27" t="s">
        <v>1376</v>
      </c>
      <c r="C27" s="9">
        <v>3.5</v>
      </c>
      <c r="D27" s="9"/>
      <c r="E27" t="s">
        <v>454</v>
      </c>
      <c r="F27" t="s">
        <v>453</v>
      </c>
      <c r="G27" s="166">
        <v>11</v>
      </c>
    </row>
    <row r="28" spans="1:7" x14ac:dyDescent="0.25">
      <c r="A28" t="s">
        <v>1670</v>
      </c>
      <c r="B28" t="s">
        <v>1382</v>
      </c>
      <c r="C28" s="9">
        <v>6.9</v>
      </c>
      <c r="D28" s="9"/>
      <c r="E28" t="s">
        <v>456</v>
      </c>
      <c r="F28" t="s">
        <v>455</v>
      </c>
      <c r="G28" s="166">
        <v>10.9</v>
      </c>
    </row>
    <row r="29" spans="1:7" x14ac:dyDescent="0.25">
      <c r="A29" t="s">
        <v>1671</v>
      </c>
      <c r="B29" t="s">
        <v>1386</v>
      </c>
      <c r="C29" s="9">
        <v>4.5</v>
      </c>
      <c r="D29" s="9"/>
      <c r="E29" t="s">
        <v>458</v>
      </c>
      <c r="F29" t="s">
        <v>457</v>
      </c>
      <c r="G29" s="166">
        <v>19</v>
      </c>
    </row>
    <row r="30" spans="1:7" x14ac:dyDescent="0.25">
      <c r="A30" t="s">
        <v>599</v>
      </c>
      <c r="B30" t="s">
        <v>1384</v>
      </c>
      <c r="C30" s="9">
        <v>7.8</v>
      </c>
      <c r="D30" s="9"/>
      <c r="E30" t="s">
        <v>460</v>
      </c>
      <c r="F30" t="s">
        <v>459</v>
      </c>
      <c r="G30" s="166">
        <v>8.5</v>
      </c>
    </row>
    <row r="31" spans="1:7" x14ac:dyDescent="0.25">
      <c r="A31" t="s">
        <v>601</v>
      </c>
      <c r="B31" t="s">
        <v>1390</v>
      </c>
      <c r="C31" s="9">
        <v>6.2</v>
      </c>
      <c r="D31" s="9"/>
      <c r="E31" t="s">
        <v>462</v>
      </c>
      <c r="F31" t="s">
        <v>461</v>
      </c>
      <c r="G31" s="166">
        <v>22.4</v>
      </c>
    </row>
    <row r="32" spans="1:7" x14ac:dyDescent="0.25">
      <c r="A32" t="s">
        <v>587</v>
      </c>
      <c r="B32" t="s">
        <v>1388</v>
      </c>
      <c r="C32" s="9">
        <v>4.5999999999999996</v>
      </c>
      <c r="D32" s="9"/>
      <c r="E32" t="s">
        <v>480</v>
      </c>
      <c r="F32" t="s">
        <v>479</v>
      </c>
      <c r="G32" s="166">
        <v>24.4</v>
      </c>
    </row>
    <row r="33" spans="1:7" x14ac:dyDescent="0.25">
      <c r="A33" t="s">
        <v>606</v>
      </c>
      <c r="B33" t="s">
        <v>1105</v>
      </c>
      <c r="C33" s="9">
        <v>6.6</v>
      </c>
      <c r="D33" s="9"/>
      <c r="E33" t="s">
        <v>482</v>
      </c>
      <c r="F33" t="s">
        <v>481</v>
      </c>
      <c r="G33" s="166">
        <v>25</v>
      </c>
    </row>
    <row r="34" spans="1:7" x14ac:dyDescent="0.25">
      <c r="A34" t="s">
        <v>618</v>
      </c>
      <c r="B34" t="s">
        <v>1103</v>
      </c>
      <c r="C34" s="9">
        <v>4.0999999999999996</v>
      </c>
      <c r="D34" s="9"/>
      <c r="E34" t="s">
        <v>484</v>
      </c>
      <c r="F34" t="s">
        <v>483</v>
      </c>
      <c r="G34" s="166">
        <v>18</v>
      </c>
    </row>
    <row r="35" spans="1:7" x14ac:dyDescent="0.25">
      <c r="A35" t="s">
        <v>626</v>
      </c>
      <c r="B35" t="s">
        <v>1107</v>
      </c>
      <c r="C35" s="9">
        <v>8.9</v>
      </c>
      <c r="D35" s="9"/>
      <c r="E35" t="s">
        <v>486</v>
      </c>
      <c r="F35" t="s">
        <v>485</v>
      </c>
      <c r="G35" s="166">
        <v>1.9</v>
      </c>
    </row>
    <row r="36" spans="1:7" x14ac:dyDescent="0.25">
      <c r="A36" t="s">
        <v>628</v>
      </c>
      <c r="B36" t="s">
        <v>1109</v>
      </c>
      <c r="C36" s="9">
        <v>4.7</v>
      </c>
      <c r="D36" s="9"/>
      <c r="E36" t="s">
        <v>488</v>
      </c>
      <c r="F36" t="s">
        <v>487</v>
      </c>
      <c r="G36" s="166">
        <v>12.7</v>
      </c>
    </row>
    <row r="37" spans="1:7" x14ac:dyDescent="0.25">
      <c r="A37" t="s">
        <v>672</v>
      </c>
      <c r="B37" t="s">
        <v>1250</v>
      </c>
      <c r="C37" s="9">
        <v>5.7</v>
      </c>
      <c r="D37" s="9"/>
      <c r="E37" t="s">
        <v>490</v>
      </c>
      <c r="F37" t="s">
        <v>489</v>
      </c>
      <c r="G37" s="166">
        <v>13.6</v>
      </c>
    </row>
    <row r="38" spans="1:7" x14ac:dyDescent="0.25">
      <c r="A38" t="s">
        <v>1672</v>
      </c>
      <c r="B38" t="s">
        <v>1244</v>
      </c>
      <c r="C38" s="9">
        <v>3.1</v>
      </c>
      <c r="D38" s="9"/>
      <c r="E38" t="s">
        <v>492</v>
      </c>
      <c r="F38" t="s">
        <v>491</v>
      </c>
      <c r="G38" s="166">
        <v>17.8</v>
      </c>
    </row>
    <row r="39" spans="1:7" x14ac:dyDescent="0.25">
      <c r="A39" t="s">
        <v>1673</v>
      </c>
      <c r="B39" t="s">
        <v>1262</v>
      </c>
      <c r="C39" s="9">
        <v>2.5</v>
      </c>
      <c r="D39" s="9"/>
      <c r="E39" t="s">
        <v>494</v>
      </c>
      <c r="F39" t="s">
        <v>493</v>
      </c>
      <c r="G39" s="166">
        <v>14.9</v>
      </c>
    </row>
    <row r="40" spans="1:7" x14ac:dyDescent="0.25">
      <c r="A40" t="s">
        <v>1674</v>
      </c>
      <c r="B40" t="s">
        <v>1256</v>
      </c>
      <c r="C40" s="9">
        <v>2.5</v>
      </c>
      <c r="D40" s="9"/>
      <c r="E40" t="s">
        <v>496</v>
      </c>
      <c r="F40" t="s">
        <v>495</v>
      </c>
      <c r="G40" s="166">
        <v>11.4</v>
      </c>
    </row>
    <row r="41" spans="1:7" x14ac:dyDescent="0.25">
      <c r="A41" t="s">
        <v>1675</v>
      </c>
      <c r="B41" t="s">
        <v>1258</v>
      </c>
      <c r="C41" s="9">
        <v>1.9</v>
      </c>
      <c r="D41" s="9"/>
      <c r="E41" t="s">
        <v>498</v>
      </c>
      <c r="F41" t="s">
        <v>497</v>
      </c>
      <c r="G41" s="166">
        <v>19.3</v>
      </c>
    </row>
    <row r="42" spans="1:7" x14ac:dyDescent="0.25">
      <c r="A42" t="s">
        <v>1676</v>
      </c>
      <c r="B42" t="s">
        <v>1266</v>
      </c>
      <c r="C42" s="9">
        <v>4.7</v>
      </c>
      <c r="D42" s="9"/>
      <c r="E42" t="s">
        <v>500</v>
      </c>
      <c r="F42" t="s">
        <v>499</v>
      </c>
      <c r="G42" s="166">
        <v>11.1</v>
      </c>
    </row>
    <row r="43" spans="1:7" x14ac:dyDescent="0.25">
      <c r="A43" t="s">
        <v>1677</v>
      </c>
      <c r="B43" t="s">
        <v>1268</v>
      </c>
      <c r="C43" s="9">
        <v>2.2000000000000002</v>
      </c>
      <c r="D43" s="9"/>
      <c r="E43" t="s">
        <v>504</v>
      </c>
      <c r="F43" t="s">
        <v>503</v>
      </c>
      <c r="G43" s="166">
        <v>13.4</v>
      </c>
    </row>
    <row r="44" spans="1:7" x14ac:dyDescent="0.25">
      <c r="A44" t="s">
        <v>642</v>
      </c>
      <c r="B44" t="s">
        <v>1252</v>
      </c>
      <c r="C44" s="9">
        <v>4.5999999999999996</v>
      </c>
      <c r="D44" s="9"/>
      <c r="E44" t="s">
        <v>506</v>
      </c>
      <c r="F44" t="s">
        <v>505</v>
      </c>
      <c r="G44" s="166">
        <v>16.8</v>
      </c>
    </row>
    <row r="45" spans="1:7" x14ac:dyDescent="0.25">
      <c r="A45" t="s">
        <v>648</v>
      </c>
      <c r="B45" t="s">
        <v>1246</v>
      </c>
      <c r="C45" s="9">
        <v>3.6</v>
      </c>
      <c r="D45" s="9"/>
      <c r="E45" t="s">
        <v>508</v>
      </c>
      <c r="F45" t="s">
        <v>507</v>
      </c>
      <c r="G45" s="166">
        <v>23.1</v>
      </c>
    </row>
    <row r="46" spans="1:7" x14ac:dyDescent="0.25">
      <c r="A46" t="s">
        <v>660</v>
      </c>
      <c r="B46" t="s">
        <v>1254</v>
      </c>
      <c r="C46" s="9">
        <v>5.8</v>
      </c>
      <c r="D46" s="9"/>
      <c r="E46" t="s">
        <v>510</v>
      </c>
      <c r="F46" t="s">
        <v>509</v>
      </c>
      <c r="G46" s="166">
        <v>16.7</v>
      </c>
    </row>
    <row r="47" spans="1:7" x14ac:dyDescent="0.25">
      <c r="A47" t="s">
        <v>662</v>
      </c>
      <c r="B47" t="s">
        <v>1260</v>
      </c>
      <c r="C47" s="9">
        <v>2.2999999999999998</v>
      </c>
      <c r="D47" s="9"/>
      <c r="E47" t="s">
        <v>512</v>
      </c>
      <c r="F47" t="s">
        <v>511</v>
      </c>
      <c r="G47" s="166">
        <v>15.3</v>
      </c>
    </row>
    <row r="48" spans="1:7" x14ac:dyDescent="0.25">
      <c r="A48" t="s">
        <v>664</v>
      </c>
      <c r="B48" t="s">
        <v>1264</v>
      </c>
      <c r="C48" s="9">
        <v>6.8</v>
      </c>
      <c r="D48" s="9"/>
      <c r="E48" t="s">
        <v>514</v>
      </c>
      <c r="F48" t="s">
        <v>513</v>
      </c>
      <c r="G48" s="166">
        <v>19.899999999999999</v>
      </c>
    </row>
    <row r="49" spans="1:7" x14ac:dyDescent="0.25">
      <c r="A49" t="s">
        <v>1678</v>
      </c>
      <c r="B49" t="s">
        <v>841</v>
      </c>
      <c r="C49" s="9">
        <v>6.8</v>
      </c>
      <c r="D49" s="9"/>
      <c r="E49" t="s">
        <v>516</v>
      </c>
      <c r="F49" t="s">
        <v>515</v>
      </c>
      <c r="G49" s="166">
        <v>17.8</v>
      </c>
    </row>
    <row r="50" spans="1:7" x14ac:dyDescent="0.25">
      <c r="A50" t="s">
        <v>452</v>
      </c>
      <c r="B50" t="s">
        <v>868</v>
      </c>
      <c r="C50" s="9">
        <v>6</v>
      </c>
      <c r="D50" s="9"/>
      <c r="E50" t="s">
        <v>518</v>
      </c>
      <c r="F50" t="s">
        <v>517</v>
      </c>
      <c r="G50" s="166">
        <v>21</v>
      </c>
    </row>
    <row r="51" spans="1:7" x14ac:dyDescent="0.25">
      <c r="A51" t="s">
        <v>454</v>
      </c>
      <c r="B51" t="s">
        <v>870</v>
      </c>
      <c r="C51" s="9">
        <v>3.9</v>
      </c>
      <c r="D51" s="9"/>
      <c r="E51" t="s">
        <v>520</v>
      </c>
      <c r="F51" t="s">
        <v>519</v>
      </c>
      <c r="G51" s="166">
        <v>17.7</v>
      </c>
    </row>
    <row r="52" spans="1:7" x14ac:dyDescent="0.25">
      <c r="A52" t="s">
        <v>1679</v>
      </c>
      <c r="B52" t="s">
        <v>1048</v>
      </c>
      <c r="C52" s="9">
        <v>8.1</v>
      </c>
      <c r="D52" s="9"/>
      <c r="E52" t="s">
        <v>522</v>
      </c>
      <c r="F52" t="s">
        <v>521</v>
      </c>
      <c r="G52" s="166">
        <v>19.8</v>
      </c>
    </row>
    <row r="53" spans="1:7" x14ac:dyDescent="0.25">
      <c r="A53" t="s">
        <v>1680</v>
      </c>
      <c r="B53" t="s">
        <v>1681</v>
      </c>
      <c r="C53" s="9">
        <v>8.6999999999999993</v>
      </c>
      <c r="D53" s="9"/>
      <c r="E53" t="s">
        <v>524</v>
      </c>
      <c r="F53" t="s">
        <v>523</v>
      </c>
      <c r="G53" s="166">
        <v>14.7</v>
      </c>
    </row>
    <row r="54" spans="1:7" x14ac:dyDescent="0.25">
      <c r="A54" t="s">
        <v>589</v>
      </c>
      <c r="B54" t="s">
        <v>1392</v>
      </c>
      <c r="C54" s="9">
        <v>5.2</v>
      </c>
      <c r="D54" s="9"/>
      <c r="E54" t="s">
        <v>527</v>
      </c>
      <c r="F54" t="s">
        <v>526</v>
      </c>
      <c r="G54" s="166">
        <v>27</v>
      </c>
    </row>
    <row r="55" spans="1:7" x14ac:dyDescent="0.25">
      <c r="A55" t="s">
        <v>622</v>
      </c>
      <c r="B55" t="s">
        <v>1099</v>
      </c>
      <c r="C55" s="9">
        <v>5.7</v>
      </c>
      <c r="D55" s="9"/>
      <c r="E55" t="s">
        <v>529</v>
      </c>
      <c r="F55" t="s">
        <v>528</v>
      </c>
      <c r="G55" s="166">
        <v>15.8</v>
      </c>
    </row>
    <row r="56" spans="1:7" x14ac:dyDescent="0.25">
      <c r="A56" t="s">
        <v>624</v>
      </c>
      <c r="B56" t="s">
        <v>1101</v>
      </c>
      <c r="C56" s="9">
        <v>4.2</v>
      </c>
      <c r="D56" s="9"/>
      <c r="E56" t="s">
        <v>531</v>
      </c>
      <c r="F56" t="s">
        <v>530</v>
      </c>
      <c r="G56" s="166">
        <v>5.5</v>
      </c>
    </row>
    <row r="57" spans="1:7" x14ac:dyDescent="0.25">
      <c r="A57" t="s">
        <v>473</v>
      </c>
      <c r="B57" t="s">
        <v>849</v>
      </c>
      <c r="C57" s="9">
        <v>10.6</v>
      </c>
      <c r="D57" s="9"/>
      <c r="E57" t="s">
        <v>533</v>
      </c>
      <c r="F57" t="s">
        <v>532</v>
      </c>
      <c r="G57" s="166"/>
    </row>
    <row r="58" spans="1:7" x14ac:dyDescent="0.25">
      <c r="A58" t="s">
        <v>1682</v>
      </c>
      <c r="B58" t="s">
        <v>1374</v>
      </c>
      <c r="C58" s="9">
        <v>4.5999999999999996</v>
      </c>
      <c r="D58" s="9"/>
      <c r="E58" t="s">
        <v>535</v>
      </c>
      <c r="F58" t="s">
        <v>534</v>
      </c>
      <c r="G58" s="166">
        <v>22.4</v>
      </c>
    </row>
    <row r="59" spans="1:7" x14ac:dyDescent="0.25">
      <c r="A59" t="s">
        <v>1683</v>
      </c>
      <c r="B59" t="s">
        <v>1380</v>
      </c>
      <c r="C59" s="9">
        <v>6.5</v>
      </c>
      <c r="D59" s="9"/>
      <c r="E59" t="s">
        <v>537</v>
      </c>
      <c r="F59" t="s">
        <v>536</v>
      </c>
      <c r="G59" s="166">
        <v>9.8000000000000007</v>
      </c>
    </row>
    <row r="60" spans="1:7" x14ac:dyDescent="0.25">
      <c r="A60" t="s">
        <v>1684</v>
      </c>
      <c r="B60" t="s">
        <v>1248</v>
      </c>
      <c r="C60" s="9">
        <v>3.8</v>
      </c>
      <c r="D60" s="9"/>
      <c r="E60" t="s">
        <v>539</v>
      </c>
      <c r="F60" t="s">
        <v>538</v>
      </c>
      <c r="G60" s="166">
        <v>23</v>
      </c>
    </row>
    <row r="61" spans="1:7" x14ac:dyDescent="0.25">
      <c r="A61" t="s">
        <v>522</v>
      </c>
      <c r="B61" t="s">
        <v>1685</v>
      </c>
      <c r="C61" s="9">
        <v>5.6</v>
      </c>
      <c r="D61" s="9"/>
      <c r="E61" t="s">
        <v>541</v>
      </c>
      <c r="F61" t="s">
        <v>540</v>
      </c>
      <c r="G61" s="166">
        <v>12.5</v>
      </c>
    </row>
    <row r="62" spans="1:7" x14ac:dyDescent="0.25">
      <c r="A62" t="s">
        <v>520</v>
      </c>
      <c r="B62" t="s">
        <v>1686</v>
      </c>
      <c r="C62" s="9">
        <v>5.6</v>
      </c>
      <c r="D62" s="9"/>
      <c r="E62" t="s">
        <v>543</v>
      </c>
      <c r="F62" t="s">
        <v>542</v>
      </c>
      <c r="G62" s="166">
        <v>21.9</v>
      </c>
    </row>
    <row r="63" spans="1:7" x14ac:dyDescent="0.25">
      <c r="A63" t="s">
        <v>1110</v>
      </c>
      <c r="B63" t="s">
        <v>1111</v>
      </c>
      <c r="C63" s="9">
        <v>2.2000000000000002</v>
      </c>
      <c r="D63" s="9"/>
      <c r="E63" t="s">
        <v>545</v>
      </c>
      <c r="F63" t="s">
        <v>544</v>
      </c>
      <c r="G63" s="166">
        <v>18.3</v>
      </c>
    </row>
    <row r="64" spans="1:7" x14ac:dyDescent="0.25">
      <c r="A64" t="s">
        <v>1112</v>
      </c>
      <c r="B64" t="s">
        <v>1113</v>
      </c>
      <c r="C64" s="9">
        <v>3.4</v>
      </c>
      <c r="D64" s="9"/>
      <c r="E64" t="s">
        <v>547</v>
      </c>
      <c r="F64" t="s">
        <v>546</v>
      </c>
      <c r="G64" s="166">
        <v>11.8</v>
      </c>
    </row>
    <row r="65" spans="1:7" x14ac:dyDescent="0.25">
      <c r="A65" t="s">
        <v>1114</v>
      </c>
      <c r="B65" t="s">
        <v>1115</v>
      </c>
      <c r="C65" s="9">
        <v>9.5</v>
      </c>
      <c r="D65" s="9"/>
      <c r="E65" t="s">
        <v>549</v>
      </c>
      <c r="F65" t="s">
        <v>548</v>
      </c>
      <c r="G65" s="166">
        <v>4.9000000000000004</v>
      </c>
    </row>
    <row r="66" spans="1:7" x14ac:dyDescent="0.25">
      <c r="A66" t="s">
        <v>1116</v>
      </c>
      <c r="B66" t="s">
        <v>1117</v>
      </c>
      <c r="C66" s="9">
        <v>5</v>
      </c>
      <c r="D66" s="9"/>
      <c r="E66" t="s">
        <v>551</v>
      </c>
      <c r="F66" t="s">
        <v>550</v>
      </c>
      <c r="G66" s="166"/>
    </row>
    <row r="67" spans="1:7" x14ac:dyDescent="0.25">
      <c r="A67" t="s">
        <v>1118</v>
      </c>
      <c r="B67" t="s">
        <v>1119</v>
      </c>
      <c r="C67" s="9">
        <v>1.8</v>
      </c>
      <c r="D67" s="9"/>
      <c r="E67" t="s">
        <v>553</v>
      </c>
      <c r="F67" t="s">
        <v>552</v>
      </c>
      <c r="G67" s="166"/>
    </row>
    <row r="68" spans="1:7" x14ac:dyDescent="0.25">
      <c r="A68" t="s">
        <v>875</v>
      </c>
      <c r="B68" t="s">
        <v>876</v>
      </c>
      <c r="C68" s="9">
        <v>10</v>
      </c>
      <c r="D68" s="9"/>
      <c r="E68" t="s">
        <v>606</v>
      </c>
      <c r="F68" t="s">
        <v>605</v>
      </c>
      <c r="G68" s="166">
        <v>7.6</v>
      </c>
    </row>
    <row r="69" spans="1:7" x14ac:dyDescent="0.25">
      <c r="A69" t="s">
        <v>877</v>
      </c>
      <c r="B69" t="s">
        <v>878</v>
      </c>
      <c r="C69" s="9">
        <v>5.3</v>
      </c>
      <c r="D69" s="9"/>
      <c r="E69" t="s">
        <v>608</v>
      </c>
      <c r="F69" t="s">
        <v>607</v>
      </c>
      <c r="G69" s="166">
        <v>7.8</v>
      </c>
    </row>
    <row r="70" spans="1:7" x14ac:dyDescent="0.25">
      <c r="A70" t="s">
        <v>879</v>
      </c>
      <c r="B70" t="s">
        <v>880</v>
      </c>
      <c r="C70" s="9">
        <v>6.2</v>
      </c>
      <c r="D70" s="9"/>
      <c r="E70" t="s">
        <v>610</v>
      </c>
      <c r="F70" t="s">
        <v>609</v>
      </c>
      <c r="G70" s="166">
        <v>12.7</v>
      </c>
    </row>
    <row r="71" spans="1:7" x14ac:dyDescent="0.25">
      <c r="A71" t="s">
        <v>881</v>
      </c>
      <c r="B71" t="s">
        <v>882</v>
      </c>
      <c r="C71" s="9">
        <v>5.3</v>
      </c>
      <c r="D71" s="9"/>
      <c r="E71" t="s">
        <v>612</v>
      </c>
      <c r="F71" t="s">
        <v>611</v>
      </c>
      <c r="G71" s="166">
        <v>19.3</v>
      </c>
    </row>
    <row r="72" spans="1:7" x14ac:dyDescent="0.25">
      <c r="A72" t="s">
        <v>883</v>
      </c>
      <c r="B72" t="s">
        <v>884</v>
      </c>
      <c r="C72" s="9">
        <v>5.4</v>
      </c>
      <c r="D72" s="9"/>
      <c r="E72" t="s">
        <v>614</v>
      </c>
      <c r="F72" t="s">
        <v>613</v>
      </c>
      <c r="G72" s="166">
        <v>0</v>
      </c>
    </row>
    <row r="73" spans="1:7" x14ac:dyDescent="0.25">
      <c r="A73" t="s">
        <v>885</v>
      </c>
      <c r="B73" t="s">
        <v>886</v>
      </c>
      <c r="C73" s="9">
        <v>2.7</v>
      </c>
      <c r="D73" s="9"/>
      <c r="E73" t="s">
        <v>616</v>
      </c>
      <c r="F73" t="s">
        <v>615</v>
      </c>
      <c r="G73" s="166">
        <v>15.1</v>
      </c>
    </row>
    <row r="74" spans="1:7" x14ac:dyDescent="0.25">
      <c r="A74" t="s">
        <v>987</v>
      </c>
      <c r="B74" t="s">
        <v>988</v>
      </c>
      <c r="C74" s="9">
        <v>8.1999999999999993</v>
      </c>
      <c r="D74" s="9"/>
      <c r="E74" t="s">
        <v>618</v>
      </c>
      <c r="F74" t="s">
        <v>617</v>
      </c>
      <c r="G74" s="166"/>
    </row>
    <row r="75" spans="1:7" x14ac:dyDescent="0.25">
      <c r="A75" t="s">
        <v>989</v>
      </c>
      <c r="B75" t="s">
        <v>990</v>
      </c>
      <c r="C75" s="9">
        <v>7.7</v>
      </c>
      <c r="D75" s="9"/>
      <c r="E75" t="s">
        <v>620</v>
      </c>
      <c r="F75" t="s">
        <v>619</v>
      </c>
      <c r="G75" s="166">
        <v>8.1</v>
      </c>
    </row>
    <row r="76" spans="1:7" x14ac:dyDescent="0.25">
      <c r="A76" t="s">
        <v>991</v>
      </c>
      <c r="B76" t="s">
        <v>992</v>
      </c>
      <c r="C76" s="9">
        <v>9.1</v>
      </c>
      <c r="D76" s="9"/>
      <c r="E76" t="s">
        <v>622</v>
      </c>
      <c r="F76" t="s">
        <v>621</v>
      </c>
      <c r="G76" s="166">
        <v>13.6</v>
      </c>
    </row>
    <row r="77" spans="1:7" x14ac:dyDescent="0.25">
      <c r="A77" t="s">
        <v>993</v>
      </c>
      <c r="B77" t="s">
        <v>994</v>
      </c>
      <c r="C77" s="9">
        <v>3.9</v>
      </c>
      <c r="D77" s="9"/>
      <c r="E77" t="s">
        <v>624</v>
      </c>
      <c r="F77" t="s">
        <v>623</v>
      </c>
      <c r="G77" s="166">
        <v>7.4</v>
      </c>
    </row>
    <row r="78" spans="1:7" x14ac:dyDescent="0.25">
      <c r="A78" t="s">
        <v>995</v>
      </c>
      <c r="B78" t="s">
        <v>996</v>
      </c>
      <c r="C78" s="9">
        <v>8.1</v>
      </c>
      <c r="D78" s="9"/>
      <c r="E78" t="s">
        <v>626</v>
      </c>
      <c r="F78" t="s">
        <v>625</v>
      </c>
      <c r="G78" s="166"/>
    </row>
    <row r="79" spans="1:7" x14ac:dyDescent="0.25">
      <c r="A79" t="s">
        <v>997</v>
      </c>
      <c r="B79" t="s">
        <v>998</v>
      </c>
      <c r="C79" s="9">
        <v>5.8</v>
      </c>
      <c r="D79" s="9"/>
      <c r="E79" t="s">
        <v>628</v>
      </c>
      <c r="F79" t="s">
        <v>627</v>
      </c>
      <c r="G79" s="166"/>
    </row>
    <row r="80" spans="1:7" x14ac:dyDescent="0.25">
      <c r="A80" t="s">
        <v>999</v>
      </c>
      <c r="B80" t="s">
        <v>1000</v>
      </c>
      <c r="C80" s="9">
        <v>8.1999999999999993</v>
      </c>
      <c r="D80" s="9"/>
      <c r="E80" t="s">
        <v>630</v>
      </c>
      <c r="F80" t="s">
        <v>629</v>
      </c>
      <c r="G80" s="166">
        <v>10.8</v>
      </c>
    </row>
    <row r="81" spans="1:7" x14ac:dyDescent="0.25">
      <c r="A81" t="s">
        <v>1001</v>
      </c>
      <c r="B81" t="s">
        <v>1002</v>
      </c>
      <c r="C81" s="9">
        <v>3.2</v>
      </c>
      <c r="D81" s="9"/>
      <c r="E81" t="s">
        <v>632</v>
      </c>
      <c r="F81" t="s">
        <v>631</v>
      </c>
      <c r="G81" s="166">
        <v>7.1</v>
      </c>
    </row>
    <row r="82" spans="1:7" x14ac:dyDescent="0.25">
      <c r="A82" t="s">
        <v>1393</v>
      </c>
      <c r="B82" t="s">
        <v>1394</v>
      </c>
      <c r="C82" s="9">
        <v>2.9</v>
      </c>
      <c r="D82" s="9"/>
      <c r="E82" t="s">
        <v>634</v>
      </c>
      <c r="F82" t="s">
        <v>633</v>
      </c>
      <c r="G82" s="166">
        <v>18.899999999999999</v>
      </c>
    </row>
    <row r="83" spans="1:7" x14ac:dyDescent="0.25">
      <c r="A83" t="s">
        <v>1395</v>
      </c>
      <c r="B83" t="s">
        <v>1396</v>
      </c>
      <c r="C83" s="9">
        <v>4.8</v>
      </c>
      <c r="D83" s="9"/>
      <c r="E83" t="s">
        <v>636</v>
      </c>
      <c r="F83" t="s">
        <v>635</v>
      </c>
      <c r="G83" s="166">
        <v>14.1</v>
      </c>
    </row>
    <row r="84" spans="1:7" x14ac:dyDescent="0.25">
      <c r="A84" t="s">
        <v>1397</v>
      </c>
      <c r="B84" t="s">
        <v>1398</v>
      </c>
      <c r="C84" s="9">
        <v>2.1</v>
      </c>
      <c r="D84" s="9"/>
      <c r="E84" t="s">
        <v>730</v>
      </c>
      <c r="F84" t="s">
        <v>729</v>
      </c>
      <c r="G84" s="166">
        <v>2.4</v>
      </c>
    </row>
    <row r="85" spans="1:7" x14ac:dyDescent="0.25">
      <c r="A85" t="s">
        <v>1399</v>
      </c>
      <c r="B85" t="s">
        <v>1400</v>
      </c>
      <c r="C85" s="9">
        <v>3.9</v>
      </c>
      <c r="D85" s="9"/>
      <c r="E85" t="s">
        <v>732</v>
      </c>
      <c r="F85" t="s">
        <v>731</v>
      </c>
      <c r="G85" s="166">
        <v>0</v>
      </c>
    </row>
    <row r="86" spans="1:7" x14ac:dyDescent="0.25">
      <c r="A86" t="s">
        <v>1401</v>
      </c>
      <c r="B86" t="s">
        <v>1402</v>
      </c>
      <c r="C86" s="9">
        <v>9.8000000000000007</v>
      </c>
      <c r="D86" s="9"/>
      <c r="E86" t="s">
        <v>734</v>
      </c>
      <c r="F86" t="s">
        <v>733</v>
      </c>
      <c r="G86" s="166">
        <v>8</v>
      </c>
    </row>
    <row r="87" spans="1:7" x14ac:dyDescent="0.25">
      <c r="A87" t="s">
        <v>1403</v>
      </c>
      <c r="B87" t="s">
        <v>1404</v>
      </c>
      <c r="C87" s="9">
        <v>7.6</v>
      </c>
      <c r="D87" s="9"/>
      <c r="E87" t="s">
        <v>736</v>
      </c>
      <c r="F87" t="s">
        <v>735</v>
      </c>
      <c r="G87" s="166">
        <v>2.2000000000000002</v>
      </c>
    </row>
    <row r="88" spans="1:7" x14ac:dyDescent="0.25">
      <c r="A88" t="s">
        <v>1405</v>
      </c>
      <c r="B88" t="s">
        <v>1406</v>
      </c>
      <c r="C88" s="9">
        <v>7.9</v>
      </c>
      <c r="D88" s="9"/>
      <c r="E88" t="s">
        <v>738</v>
      </c>
      <c r="F88" t="s">
        <v>737</v>
      </c>
      <c r="G88" s="166">
        <v>8.6</v>
      </c>
    </row>
    <row r="89" spans="1:7" x14ac:dyDescent="0.25">
      <c r="A89" t="s">
        <v>1407</v>
      </c>
      <c r="B89" t="s">
        <v>1408</v>
      </c>
      <c r="C89" s="9">
        <v>9.1999999999999993</v>
      </c>
      <c r="D89" s="9"/>
      <c r="E89" t="s">
        <v>740</v>
      </c>
      <c r="F89" t="s">
        <v>739</v>
      </c>
      <c r="G89" s="166">
        <v>1.4</v>
      </c>
    </row>
    <row r="90" spans="1:7" x14ac:dyDescent="0.25">
      <c r="A90" t="s">
        <v>1269</v>
      </c>
      <c r="B90" t="s">
        <v>1270</v>
      </c>
      <c r="C90" s="9">
        <v>4.2</v>
      </c>
      <c r="D90" s="9"/>
      <c r="E90" t="s">
        <v>742</v>
      </c>
      <c r="F90" t="s">
        <v>741</v>
      </c>
      <c r="G90" s="166">
        <v>0</v>
      </c>
    </row>
    <row r="91" spans="1:7" x14ac:dyDescent="0.25">
      <c r="A91" t="s">
        <v>1271</v>
      </c>
      <c r="B91" t="s">
        <v>1272</v>
      </c>
      <c r="C91" s="9">
        <v>1.7</v>
      </c>
      <c r="D91" s="9"/>
      <c r="E91" t="s">
        <v>744</v>
      </c>
      <c r="F91" t="s">
        <v>743</v>
      </c>
      <c r="G91" s="166">
        <v>2</v>
      </c>
    </row>
    <row r="92" spans="1:7" x14ac:dyDescent="0.25">
      <c r="A92" t="s">
        <v>1273</v>
      </c>
      <c r="B92" t="s">
        <v>1274</v>
      </c>
      <c r="C92" s="9">
        <v>3.6</v>
      </c>
      <c r="D92" s="9"/>
      <c r="E92" t="s">
        <v>746</v>
      </c>
      <c r="F92" t="s">
        <v>745</v>
      </c>
      <c r="G92" s="166">
        <v>0</v>
      </c>
    </row>
    <row r="93" spans="1:7" x14ac:dyDescent="0.25">
      <c r="A93" t="s">
        <v>1275</v>
      </c>
      <c r="B93" t="s">
        <v>1276</v>
      </c>
      <c r="C93" s="9">
        <v>11</v>
      </c>
      <c r="D93" s="9"/>
      <c r="E93" t="s">
        <v>748</v>
      </c>
      <c r="F93" t="s">
        <v>747</v>
      </c>
      <c r="G93" s="166">
        <v>14.7</v>
      </c>
    </row>
    <row r="94" spans="1:7" x14ac:dyDescent="0.25">
      <c r="A94" t="s">
        <v>1277</v>
      </c>
      <c r="B94" t="s">
        <v>1278</v>
      </c>
      <c r="C94" s="9">
        <v>4.3</v>
      </c>
      <c r="D94" s="9"/>
      <c r="E94" t="s">
        <v>750</v>
      </c>
      <c r="F94" t="s">
        <v>749</v>
      </c>
      <c r="G94" s="166">
        <v>4.2</v>
      </c>
    </row>
    <row r="95" spans="1:7" x14ac:dyDescent="0.25">
      <c r="A95" t="s">
        <v>1120</v>
      </c>
      <c r="B95" t="s">
        <v>1121</v>
      </c>
      <c r="C95" s="9">
        <v>6.1</v>
      </c>
      <c r="D95" s="9"/>
      <c r="E95" t="s">
        <v>752</v>
      </c>
      <c r="F95" t="s">
        <v>751</v>
      </c>
      <c r="G95" s="166">
        <v>9.6</v>
      </c>
    </row>
    <row r="96" spans="1:7" x14ac:dyDescent="0.25">
      <c r="A96" t="s">
        <v>1122</v>
      </c>
      <c r="B96" t="s">
        <v>1123</v>
      </c>
      <c r="C96" s="9">
        <v>7.1</v>
      </c>
      <c r="D96" s="9"/>
      <c r="E96" t="s">
        <v>754</v>
      </c>
      <c r="F96" t="s">
        <v>753</v>
      </c>
      <c r="G96" s="166"/>
    </row>
    <row r="97" spans="1:7" x14ac:dyDescent="0.25">
      <c r="A97" t="s">
        <v>1124</v>
      </c>
      <c r="B97" t="s">
        <v>1125</v>
      </c>
      <c r="C97" s="9">
        <v>3</v>
      </c>
      <c r="D97" s="9"/>
      <c r="E97" t="s">
        <v>756</v>
      </c>
      <c r="F97" t="s">
        <v>755</v>
      </c>
      <c r="G97" s="166"/>
    </row>
    <row r="98" spans="1:7" x14ac:dyDescent="0.25">
      <c r="A98" t="s">
        <v>1126</v>
      </c>
      <c r="B98" t="s">
        <v>1127</v>
      </c>
      <c r="C98" s="9">
        <v>6.4</v>
      </c>
      <c r="D98" s="9"/>
      <c r="E98" t="s">
        <v>758</v>
      </c>
      <c r="F98" t="s">
        <v>757</v>
      </c>
      <c r="G98" s="166">
        <v>3.3</v>
      </c>
    </row>
    <row r="99" spans="1:7" x14ac:dyDescent="0.25">
      <c r="A99" t="s">
        <v>1128</v>
      </c>
      <c r="B99" t="s">
        <v>1129</v>
      </c>
      <c r="C99" s="9">
        <v>2.5</v>
      </c>
      <c r="D99" s="9"/>
      <c r="E99" t="s">
        <v>760</v>
      </c>
      <c r="F99" t="s">
        <v>759</v>
      </c>
      <c r="G99" s="166">
        <v>13.5</v>
      </c>
    </row>
    <row r="100" spans="1:7" x14ac:dyDescent="0.25">
      <c r="A100" t="s">
        <v>1130</v>
      </c>
      <c r="B100" t="s">
        <v>1131</v>
      </c>
      <c r="C100" s="9">
        <v>3.8</v>
      </c>
      <c r="D100" s="9"/>
      <c r="E100" t="s">
        <v>762</v>
      </c>
      <c r="F100" t="s">
        <v>761</v>
      </c>
      <c r="G100" s="166">
        <v>4</v>
      </c>
    </row>
    <row r="101" spans="1:7" x14ac:dyDescent="0.25">
      <c r="A101" t="s">
        <v>1132</v>
      </c>
      <c r="B101" t="s">
        <v>1133</v>
      </c>
      <c r="C101" s="9">
        <v>4.7</v>
      </c>
      <c r="D101" s="9"/>
      <c r="E101" t="s">
        <v>764</v>
      </c>
      <c r="F101" t="s">
        <v>763</v>
      </c>
      <c r="G101" s="166"/>
    </row>
    <row r="102" spans="1:7" x14ac:dyDescent="0.25">
      <c r="A102" t="s">
        <v>1134</v>
      </c>
      <c r="B102" t="s">
        <v>1135</v>
      </c>
      <c r="C102" s="9">
        <v>4.5999999999999996</v>
      </c>
      <c r="D102" s="9"/>
      <c r="E102" t="s">
        <v>766</v>
      </c>
      <c r="F102" t="s">
        <v>765</v>
      </c>
      <c r="G102" s="166"/>
    </row>
    <row r="103" spans="1:7" x14ac:dyDescent="0.25">
      <c r="A103" t="s">
        <v>1136</v>
      </c>
      <c r="B103" t="s">
        <v>1137</v>
      </c>
      <c r="C103" s="9">
        <v>6.5</v>
      </c>
      <c r="D103" s="9"/>
      <c r="E103" t="s">
        <v>768</v>
      </c>
      <c r="F103" t="s">
        <v>767</v>
      </c>
      <c r="G103" s="166">
        <v>23.5</v>
      </c>
    </row>
    <row r="104" spans="1:7" x14ac:dyDescent="0.25">
      <c r="A104" t="s">
        <v>1138</v>
      </c>
      <c r="B104" t="s">
        <v>1139</v>
      </c>
      <c r="C104" s="9">
        <v>11</v>
      </c>
      <c r="D104" s="9"/>
      <c r="E104" t="s">
        <v>770</v>
      </c>
      <c r="F104" t="s">
        <v>769</v>
      </c>
      <c r="G104" s="166">
        <v>9.3000000000000007</v>
      </c>
    </row>
    <row r="105" spans="1:7" x14ac:dyDescent="0.25">
      <c r="A105" t="s">
        <v>1140</v>
      </c>
      <c r="B105" t="s">
        <v>1141</v>
      </c>
      <c r="C105" s="9">
        <v>6</v>
      </c>
      <c r="D105" s="9"/>
      <c r="E105" t="s">
        <v>640</v>
      </c>
      <c r="F105" t="s">
        <v>639</v>
      </c>
      <c r="G105" s="166">
        <v>5.6</v>
      </c>
    </row>
    <row r="106" spans="1:7" x14ac:dyDescent="0.25">
      <c r="A106" t="s">
        <v>1142</v>
      </c>
      <c r="B106" t="s">
        <v>1143</v>
      </c>
      <c r="C106" s="9">
        <v>13.7</v>
      </c>
      <c r="D106" s="9"/>
      <c r="E106" t="s">
        <v>642</v>
      </c>
      <c r="F106" t="s">
        <v>641</v>
      </c>
      <c r="G106" s="166">
        <v>0</v>
      </c>
    </row>
    <row r="107" spans="1:7" x14ac:dyDescent="0.25">
      <c r="A107" t="s">
        <v>1409</v>
      </c>
      <c r="B107" t="s">
        <v>1410</v>
      </c>
      <c r="C107" s="9">
        <v>5.0999999999999996</v>
      </c>
      <c r="D107" s="9"/>
      <c r="E107" t="s">
        <v>644</v>
      </c>
      <c r="F107" t="s">
        <v>643</v>
      </c>
      <c r="G107" s="166">
        <v>11.1</v>
      </c>
    </row>
    <row r="108" spans="1:7" x14ac:dyDescent="0.25">
      <c r="A108" t="s">
        <v>1411</v>
      </c>
      <c r="B108" t="s">
        <v>1412</v>
      </c>
      <c r="C108" s="9">
        <v>4.4000000000000004</v>
      </c>
      <c r="D108" s="9"/>
      <c r="E108" t="s">
        <v>646</v>
      </c>
      <c r="F108" t="s">
        <v>645</v>
      </c>
      <c r="G108" s="166">
        <v>8.5</v>
      </c>
    </row>
    <row r="109" spans="1:7" x14ac:dyDescent="0.25">
      <c r="A109" t="s">
        <v>1413</v>
      </c>
      <c r="B109" t="s">
        <v>1414</v>
      </c>
      <c r="C109" s="9">
        <v>9.9</v>
      </c>
      <c r="D109" s="9"/>
      <c r="E109" t="s">
        <v>648</v>
      </c>
      <c r="F109" t="s">
        <v>647</v>
      </c>
      <c r="G109" s="166">
        <v>7.4</v>
      </c>
    </row>
    <row r="110" spans="1:7" x14ac:dyDescent="0.25">
      <c r="A110" t="s">
        <v>1415</v>
      </c>
      <c r="B110" t="s">
        <v>1416</v>
      </c>
      <c r="C110" s="9">
        <v>5.6</v>
      </c>
      <c r="D110" s="9"/>
      <c r="E110" t="s">
        <v>650</v>
      </c>
      <c r="F110" t="s">
        <v>649</v>
      </c>
      <c r="G110" s="166">
        <v>17.5</v>
      </c>
    </row>
    <row r="111" spans="1:7" x14ac:dyDescent="0.25">
      <c r="A111" t="s">
        <v>1417</v>
      </c>
      <c r="B111" t="s">
        <v>1418</v>
      </c>
      <c r="C111" s="9">
        <v>5.5</v>
      </c>
      <c r="D111" s="9"/>
      <c r="E111" t="s">
        <v>652</v>
      </c>
      <c r="F111" t="s">
        <v>651</v>
      </c>
      <c r="G111" s="166">
        <v>5.9</v>
      </c>
    </row>
    <row r="112" spans="1:7" x14ac:dyDescent="0.25">
      <c r="A112" t="s">
        <v>1419</v>
      </c>
      <c r="B112" t="s">
        <v>1420</v>
      </c>
      <c r="C112" s="9">
        <v>5.3</v>
      </c>
      <c r="D112" s="9"/>
      <c r="E112" t="s">
        <v>654</v>
      </c>
      <c r="F112" t="s">
        <v>653</v>
      </c>
      <c r="G112" s="166">
        <v>16.100000000000001</v>
      </c>
    </row>
    <row r="113" spans="1:7" x14ac:dyDescent="0.25">
      <c r="A113" t="s">
        <v>1279</v>
      </c>
      <c r="B113" t="s">
        <v>1280</v>
      </c>
      <c r="C113" s="9">
        <v>2</v>
      </c>
      <c r="D113" s="9"/>
      <c r="E113" t="s">
        <v>656</v>
      </c>
      <c r="F113" t="s">
        <v>655</v>
      </c>
      <c r="G113" s="166">
        <v>8.9</v>
      </c>
    </row>
    <row r="114" spans="1:7" x14ac:dyDescent="0.25">
      <c r="A114" t="s">
        <v>1281</v>
      </c>
      <c r="B114" t="s">
        <v>1282</v>
      </c>
      <c r="C114" s="9">
        <v>4.3</v>
      </c>
      <c r="D114" s="9"/>
      <c r="E114" t="s">
        <v>658</v>
      </c>
      <c r="F114" t="s">
        <v>657</v>
      </c>
      <c r="G114" s="166">
        <v>1.2</v>
      </c>
    </row>
    <row r="115" spans="1:7" x14ac:dyDescent="0.25">
      <c r="A115" t="s">
        <v>1283</v>
      </c>
      <c r="B115" t="s">
        <v>1284</v>
      </c>
      <c r="C115" s="9">
        <v>3</v>
      </c>
      <c r="D115" s="9"/>
      <c r="E115" t="s">
        <v>660</v>
      </c>
      <c r="F115" t="s">
        <v>659</v>
      </c>
      <c r="G115" s="166">
        <v>12.5</v>
      </c>
    </row>
    <row r="116" spans="1:7" x14ac:dyDescent="0.25">
      <c r="A116" t="s">
        <v>1285</v>
      </c>
      <c r="B116" t="s">
        <v>1286</v>
      </c>
      <c r="C116" s="9">
        <v>4</v>
      </c>
      <c r="D116" s="9"/>
      <c r="E116" t="s">
        <v>662</v>
      </c>
      <c r="F116" t="s">
        <v>661</v>
      </c>
      <c r="G116" s="166">
        <v>14.7</v>
      </c>
    </row>
    <row r="117" spans="1:7" x14ac:dyDescent="0.25">
      <c r="A117" t="s">
        <v>1287</v>
      </c>
      <c r="B117" t="s">
        <v>1288</v>
      </c>
      <c r="C117" s="9">
        <v>3.6</v>
      </c>
      <c r="D117" s="9"/>
      <c r="E117" t="s">
        <v>664</v>
      </c>
      <c r="F117" t="s">
        <v>663</v>
      </c>
      <c r="G117" s="166"/>
    </row>
    <row r="118" spans="1:7" x14ac:dyDescent="0.25">
      <c r="A118" t="s">
        <v>1289</v>
      </c>
      <c r="B118" t="s">
        <v>1290</v>
      </c>
      <c r="C118" s="9">
        <v>2.1</v>
      </c>
      <c r="D118" s="9"/>
      <c r="E118" t="s">
        <v>666</v>
      </c>
      <c r="F118" t="s">
        <v>665</v>
      </c>
      <c r="G118" s="166">
        <v>17.7</v>
      </c>
    </row>
    <row r="119" spans="1:7" x14ac:dyDescent="0.25">
      <c r="A119" t="s">
        <v>1291</v>
      </c>
      <c r="B119" t="s">
        <v>1292</v>
      </c>
      <c r="C119" s="9">
        <v>5.7</v>
      </c>
      <c r="D119" s="9"/>
      <c r="E119" t="s">
        <v>668</v>
      </c>
      <c r="F119" t="s">
        <v>667</v>
      </c>
      <c r="G119" s="166">
        <v>15.2</v>
      </c>
    </row>
    <row r="120" spans="1:7" x14ac:dyDescent="0.25">
      <c r="A120" t="s">
        <v>1293</v>
      </c>
      <c r="B120" t="s">
        <v>1294</v>
      </c>
      <c r="C120" s="9">
        <v>4.7</v>
      </c>
      <c r="D120" s="9"/>
      <c r="E120" t="s">
        <v>670</v>
      </c>
      <c r="F120" t="s">
        <v>669</v>
      </c>
      <c r="G120" s="166">
        <v>7.9</v>
      </c>
    </row>
    <row r="121" spans="1:7" x14ac:dyDescent="0.25">
      <c r="A121" t="s">
        <v>1295</v>
      </c>
      <c r="B121" t="s">
        <v>1296</v>
      </c>
      <c r="C121" s="9">
        <v>1</v>
      </c>
      <c r="D121" s="9"/>
      <c r="E121" t="s">
        <v>672</v>
      </c>
      <c r="F121" t="s">
        <v>671</v>
      </c>
      <c r="G121" s="166">
        <v>22.7</v>
      </c>
    </row>
    <row r="122" spans="1:7" x14ac:dyDescent="0.25">
      <c r="A122" t="s">
        <v>1297</v>
      </c>
      <c r="B122" t="s">
        <v>1298</v>
      </c>
      <c r="C122" s="9">
        <v>5.3</v>
      </c>
      <c r="D122" s="9"/>
      <c r="E122" t="s">
        <v>674</v>
      </c>
      <c r="F122" t="s">
        <v>673</v>
      </c>
      <c r="G122" s="166">
        <v>10.199999999999999</v>
      </c>
    </row>
    <row r="123" spans="1:7" x14ac:dyDescent="0.25">
      <c r="A123" t="s">
        <v>1299</v>
      </c>
      <c r="B123" t="s">
        <v>1300</v>
      </c>
      <c r="C123" s="9">
        <v>2.9</v>
      </c>
      <c r="D123" s="9"/>
      <c r="E123" t="s">
        <v>676</v>
      </c>
      <c r="F123" t="s">
        <v>675</v>
      </c>
      <c r="G123" s="166">
        <v>6.5</v>
      </c>
    </row>
    <row r="124" spans="1:7" x14ac:dyDescent="0.25">
      <c r="A124" t="s">
        <v>1144</v>
      </c>
      <c r="B124" t="s">
        <v>1145</v>
      </c>
      <c r="C124" s="9">
        <v>3.4</v>
      </c>
      <c r="D124" s="9"/>
      <c r="E124" t="s">
        <v>678</v>
      </c>
      <c r="F124" t="s">
        <v>677</v>
      </c>
      <c r="G124" s="166">
        <v>18.100000000000001</v>
      </c>
    </row>
    <row r="125" spans="1:7" x14ac:dyDescent="0.25">
      <c r="A125" t="s">
        <v>1146</v>
      </c>
      <c r="B125" t="s">
        <v>1147</v>
      </c>
      <c r="C125" s="9">
        <v>1.1000000000000001</v>
      </c>
      <c r="D125" s="9"/>
      <c r="E125" t="s">
        <v>680</v>
      </c>
      <c r="F125" t="s">
        <v>679</v>
      </c>
      <c r="G125" s="166">
        <v>8.1</v>
      </c>
    </row>
    <row r="126" spans="1:7" x14ac:dyDescent="0.25">
      <c r="A126" t="s">
        <v>1150</v>
      </c>
      <c r="B126" t="s">
        <v>1151</v>
      </c>
      <c r="C126" s="9">
        <v>2.5</v>
      </c>
      <c r="D126" s="9"/>
      <c r="E126" t="s">
        <v>581</v>
      </c>
      <c r="F126" t="s">
        <v>580</v>
      </c>
      <c r="G126" s="166">
        <v>8.1</v>
      </c>
    </row>
    <row r="127" spans="1:7" x14ac:dyDescent="0.25">
      <c r="A127" t="s">
        <v>1152</v>
      </c>
      <c r="B127" t="s">
        <v>1153</v>
      </c>
      <c r="C127" s="9">
        <v>6.6</v>
      </c>
      <c r="D127" s="9"/>
      <c r="E127" t="s">
        <v>583</v>
      </c>
      <c r="F127" t="s">
        <v>582</v>
      </c>
      <c r="G127" s="166">
        <v>8.3000000000000007</v>
      </c>
    </row>
    <row r="128" spans="1:7" x14ac:dyDescent="0.25">
      <c r="A128" t="s">
        <v>1158</v>
      </c>
      <c r="B128" t="s">
        <v>1159</v>
      </c>
      <c r="C128" s="9">
        <v>3.8</v>
      </c>
      <c r="D128" s="9"/>
      <c r="E128" t="s">
        <v>585</v>
      </c>
      <c r="F128" t="s">
        <v>584</v>
      </c>
      <c r="G128" s="166">
        <v>6.1</v>
      </c>
    </row>
    <row r="129" spans="1:7" x14ac:dyDescent="0.25">
      <c r="A129" t="s">
        <v>1160</v>
      </c>
      <c r="B129" t="s">
        <v>1161</v>
      </c>
      <c r="C129" s="9">
        <v>4.5</v>
      </c>
      <c r="D129" s="9"/>
      <c r="E129" t="s">
        <v>587</v>
      </c>
      <c r="F129" t="s">
        <v>586</v>
      </c>
      <c r="G129" s="166">
        <v>6.9</v>
      </c>
    </row>
    <row r="130" spans="1:7" x14ac:dyDescent="0.25">
      <c r="A130" t="s">
        <v>1301</v>
      </c>
      <c r="B130" t="s">
        <v>1302</v>
      </c>
      <c r="C130" s="9">
        <v>5.6</v>
      </c>
      <c r="D130" s="9"/>
      <c r="E130" t="s">
        <v>589</v>
      </c>
      <c r="F130" t="s">
        <v>588</v>
      </c>
      <c r="G130" s="166">
        <v>14.6</v>
      </c>
    </row>
    <row r="131" spans="1:7" x14ac:dyDescent="0.25">
      <c r="A131" t="s">
        <v>1303</v>
      </c>
      <c r="B131" t="s">
        <v>1304</v>
      </c>
      <c r="C131" s="9">
        <v>9.3000000000000007</v>
      </c>
      <c r="D131" s="9"/>
      <c r="E131" t="s">
        <v>591</v>
      </c>
      <c r="F131" t="s">
        <v>590</v>
      </c>
      <c r="G131" s="166">
        <v>23.3</v>
      </c>
    </row>
    <row r="132" spans="1:7" x14ac:dyDescent="0.25">
      <c r="A132" t="s">
        <v>1305</v>
      </c>
      <c r="B132" t="s">
        <v>1306</v>
      </c>
      <c r="C132" s="9">
        <v>4.4000000000000004</v>
      </c>
      <c r="D132" s="9"/>
      <c r="E132" t="s">
        <v>593</v>
      </c>
      <c r="F132" t="s">
        <v>592</v>
      </c>
      <c r="G132" s="166">
        <v>15.9</v>
      </c>
    </row>
    <row r="133" spans="1:7" x14ac:dyDescent="0.25">
      <c r="A133" t="s">
        <v>1307</v>
      </c>
      <c r="B133" t="s">
        <v>1308</v>
      </c>
      <c r="C133" s="9">
        <v>6</v>
      </c>
      <c r="D133" s="9"/>
      <c r="E133" t="s">
        <v>595</v>
      </c>
      <c r="F133" t="s">
        <v>594</v>
      </c>
      <c r="G133" s="166">
        <v>15.3</v>
      </c>
    </row>
    <row r="134" spans="1:7" x14ac:dyDescent="0.25">
      <c r="A134" t="s">
        <v>1309</v>
      </c>
      <c r="B134" t="s">
        <v>1310</v>
      </c>
      <c r="C134" s="9">
        <v>6</v>
      </c>
      <c r="D134" s="9"/>
      <c r="E134" t="s">
        <v>597</v>
      </c>
      <c r="F134" t="s">
        <v>596</v>
      </c>
      <c r="G134" s="166">
        <v>14.8</v>
      </c>
    </row>
    <row r="135" spans="1:7" x14ac:dyDescent="0.25">
      <c r="A135" t="s">
        <v>1311</v>
      </c>
      <c r="B135" t="s">
        <v>1312</v>
      </c>
      <c r="C135" s="9">
        <v>6.3</v>
      </c>
      <c r="D135" s="9"/>
      <c r="E135" t="s">
        <v>599</v>
      </c>
      <c r="F135" t="s">
        <v>598</v>
      </c>
      <c r="G135" s="166"/>
    </row>
    <row r="136" spans="1:7" x14ac:dyDescent="0.25">
      <c r="A136" t="s">
        <v>1313</v>
      </c>
      <c r="B136" t="s">
        <v>1314</v>
      </c>
      <c r="C136" s="9">
        <v>4</v>
      </c>
      <c r="D136" s="9"/>
      <c r="E136" t="s">
        <v>601</v>
      </c>
      <c r="F136" t="s">
        <v>600</v>
      </c>
      <c r="G136" s="166"/>
    </row>
    <row r="137" spans="1:7" x14ac:dyDescent="0.25">
      <c r="A137" t="s">
        <v>1315</v>
      </c>
      <c r="B137" t="s">
        <v>1316</v>
      </c>
      <c r="C137" s="9">
        <v>5.2</v>
      </c>
      <c r="D137" s="9"/>
      <c r="E137" t="s">
        <v>603</v>
      </c>
      <c r="F137" t="s">
        <v>602</v>
      </c>
      <c r="G137" s="166">
        <v>19.7</v>
      </c>
    </row>
    <row r="138" spans="1:7" x14ac:dyDescent="0.25">
      <c r="A138" t="s">
        <v>1317</v>
      </c>
      <c r="B138" t="s">
        <v>1318</v>
      </c>
      <c r="C138" s="9">
        <v>4.8</v>
      </c>
      <c r="D138" s="9"/>
      <c r="E138" t="s">
        <v>556</v>
      </c>
      <c r="F138" t="s">
        <v>555</v>
      </c>
      <c r="G138" s="166"/>
    </row>
    <row r="139" spans="1:7" x14ac:dyDescent="0.25">
      <c r="A139" t="s">
        <v>1319</v>
      </c>
      <c r="B139" t="s">
        <v>1320</v>
      </c>
      <c r="C139" s="9">
        <v>7.6</v>
      </c>
      <c r="D139" s="9"/>
      <c r="E139" t="s">
        <v>558</v>
      </c>
      <c r="F139" t="s">
        <v>557</v>
      </c>
      <c r="G139" s="166"/>
    </row>
    <row r="140" spans="1:7" x14ac:dyDescent="0.25">
      <c r="A140" t="s">
        <v>1321</v>
      </c>
      <c r="B140" t="s">
        <v>1322</v>
      </c>
      <c r="C140" s="9">
        <v>3.9</v>
      </c>
      <c r="D140" s="9"/>
      <c r="E140" t="s">
        <v>560</v>
      </c>
      <c r="F140" t="s">
        <v>559</v>
      </c>
      <c r="G140" s="166">
        <v>16.2</v>
      </c>
    </row>
    <row r="141" spans="1:7" x14ac:dyDescent="0.25">
      <c r="A141" t="s">
        <v>1323</v>
      </c>
      <c r="B141" t="s">
        <v>1324</v>
      </c>
      <c r="C141" s="9">
        <v>8.4</v>
      </c>
      <c r="D141" s="9"/>
      <c r="E141" t="s">
        <v>562</v>
      </c>
      <c r="F141" t="s">
        <v>561</v>
      </c>
      <c r="G141" s="166">
        <v>9.3000000000000007</v>
      </c>
    </row>
    <row r="142" spans="1:7" x14ac:dyDescent="0.25">
      <c r="A142" t="s">
        <v>906</v>
      </c>
      <c r="B142" t="s">
        <v>907</v>
      </c>
      <c r="C142" s="9">
        <v>5</v>
      </c>
      <c r="D142" s="9"/>
      <c r="E142" t="s">
        <v>564</v>
      </c>
      <c r="F142" t="s">
        <v>563</v>
      </c>
      <c r="G142" s="166">
        <v>17.899999999999999</v>
      </c>
    </row>
    <row r="143" spans="1:7" x14ac:dyDescent="0.25">
      <c r="A143" t="s">
        <v>908</v>
      </c>
      <c r="B143" t="s">
        <v>909</v>
      </c>
      <c r="C143" s="9">
        <v>7.6</v>
      </c>
      <c r="D143" s="9"/>
      <c r="E143" t="s">
        <v>566</v>
      </c>
      <c r="F143" t="s">
        <v>565</v>
      </c>
      <c r="G143" s="166"/>
    </row>
    <row r="144" spans="1:7" x14ac:dyDescent="0.25">
      <c r="A144" t="s">
        <v>910</v>
      </c>
      <c r="B144" t="s">
        <v>911</v>
      </c>
      <c r="C144" s="9">
        <v>7.8</v>
      </c>
      <c r="D144" s="9"/>
      <c r="E144" t="s">
        <v>568</v>
      </c>
      <c r="F144" t="s">
        <v>567</v>
      </c>
      <c r="G144" s="166"/>
    </row>
    <row r="145" spans="1:7" x14ac:dyDescent="0.25">
      <c r="A145" t="s">
        <v>912</v>
      </c>
      <c r="B145" t="s">
        <v>913</v>
      </c>
      <c r="C145" s="9">
        <v>6.4</v>
      </c>
      <c r="D145" s="9"/>
      <c r="E145" t="s">
        <v>570</v>
      </c>
      <c r="F145" t="s">
        <v>569</v>
      </c>
      <c r="G145" s="166">
        <v>20.100000000000001</v>
      </c>
    </row>
    <row r="146" spans="1:7" x14ac:dyDescent="0.25">
      <c r="A146" t="s">
        <v>914</v>
      </c>
      <c r="B146" t="s">
        <v>915</v>
      </c>
      <c r="C146" s="9">
        <v>6</v>
      </c>
      <c r="D146" s="9"/>
      <c r="E146" t="s">
        <v>572</v>
      </c>
      <c r="F146" t="s">
        <v>571</v>
      </c>
      <c r="G146" s="166">
        <v>8</v>
      </c>
    </row>
    <row r="147" spans="1:7" x14ac:dyDescent="0.25">
      <c r="A147" t="s">
        <v>916</v>
      </c>
      <c r="B147" t="s">
        <v>917</v>
      </c>
      <c r="C147" s="9">
        <v>8.4</v>
      </c>
      <c r="D147" s="9"/>
      <c r="E147" t="s">
        <v>574</v>
      </c>
      <c r="F147" t="s">
        <v>573</v>
      </c>
      <c r="G147" s="166">
        <v>7.7</v>
      </c>
    </row>
    <row r="148" spans="1:7" x14ac:dyDescent="0.25">
      <c r="A148" t="s">
        <v>918</v>
      </c>
      <c r="B148" t="s">
        <v>919</v>
      </c>
      <c r="C148" s="9">
        <v>5.2</v>
      </c>
      <c r="D148" s="9"/>
      <c r="E148" t="s">
        <v>576</v>
      </c>
      <c r="F148" t="s">
        <v>575</v>
      </c>
      <c r="G148" s="166">
        <v>11.8</v>
      </c>
    </row>
    <row r="149" spans="1:7" x14ac:dyDescent="0.25">
      <c r="A149" t="s">
        <v>920</v>
      </c>
      <c r="B149" t="s">
        <v>921</v>
      </c>
      <c r="C149" s="9">
        <v>5.3</v>
      </c>
      <c r="D149" s="9"/>
      <c r="E149" t="s">
        <v>578</v>
      </c>
      <c r="F149" t="s">
        <v>577</v>
      </c>
      <c r="G149" s="166"/>
    </row>
    <row r="150" spans="1:7" x14ac:dyDescent="0.25">
      <c r="A150" t="s">
        <v>922</v>
      </c>
      <c r="B150" t="s">
        <v>923</v>
      </c>
      <c r="C150" s="9">
        <v>12</v>
      </c>
      <c r="D150" s="9"/>
      <c r="E150" t="s">
        <v>683</v>
      </c>
      <c r="F150" t="s">
        <v>682</v>
      </c>
      <c r="G150" s="166">
        <v>8.6</v>
      </c>
    </row>
    <row r="151" spans="1:7" x14ac:dyDescent="0.25">
      <c r="A151" t="s">
        <v>924</v>
      </c>
      <c r="B151" t="s">
        <v>925</v>
      </c>
      <c r="C151" s="9">
        <v>6</v>
      </c>
      <c r="D151" s="9"/>
      <c r="E151" t="s">
        <v>685</v>
      </c>
      <c r="F151" t="s">
        <v>684</v>
      </c>
      <c r="G151" s="166"/>
    </row>
    <row r="152" spans="1:7" x14ac:dyDescent="0.25">
      <c r="A152" t="s">
        <v>926</v>
      </c>
      <c r="B152" t="s">
        <v>927</v>
      </c>
      <c r="C152" s="9">
        <v>5.7</v>
      </c>
      <c r="D152" s="9"/>
      <c r="E152" t="s">
        <v>687</v>
      </c>
      <c r="F152" t="s">
        <v>686</v>
      </c>
      <c r="G152" s="166"/>
    </row>
    <row r="153" spans="1:7" x14ac:dyDescent="0.25">
      <c r="A153" t="s">
        <v>928</v>
      </c>
      <c r="B153" t="s">
        <v>929</v>
      </c>
      <c r="C153" s="9">
        <v>11</v>
      </c>
      <c r="D153" s="9"/>
      <c r="E153" t="s">
        <v>689</v>
      </c>
      <c r="F153" t="s">
        <v>688</v>
      </c>
      <c r="G153" s="166"/>
    </row>
    <row r="154" spans="1:7" x14ac:dyDescent="0.25">
      <c r="A154" t="s">
        <v>1003</v>
      </c>
      <c r="B154" t="s">
        <v>1004</v>
      </c>
      <c r="C154" s="9">
        <v>7.2</v>
      </c>
      <c r="D154" s="9"/>
      <c r="E154" t="s">
        <v>695</v>
      </c>
      <c r="F154" t="s">
        <v>694</v>
      </c>
      <c r="G154" s="166"/>
    </row>
    <row r="155" spans="1:7" x14ac:dyDescent="0.25">
      <c r="A155" t="s">
        <v>1005</v>
      </c>
      <c r="B155" t="s">
        <v>1006</v>
      </c>
      <c r="C155" s="9">
        <v>5.0999999999999996</v>
      </c>
      <c r="D155" s="9"/>
      <c r="E155" t="s">
        <v>697</v>
      </c>
      <c r="F155" t="s">
        <v>696</v>
      </c>
      <c r="G155" s="166">
        <v>9.1</v>
      </c>
    </row>
    <row r="156" spans="1:7" x14ac:dyDescent="0.25">
      <c r="A156" t="s">
        <v>1007</v>
      </c>
      <c r="B156" t="s">
        <v>1008</v>
      </c>
      <c r="C156" s="9">
        <v>6.4</v>
      </c>
      <c r="D156" s="9"/>
      <c r="E156" t="s">
        <v>699</v>
      </c>
      <c r="F156" t="s">
        <v>698</v>
      </c>
      <c r="G156" s="166">
        <v>18.399999999999999</v>
      </c>
    </row>
    <row r="157" spans="1:7" x14ac:dyDescent="0.25">
      <c r="A157" t="s">
        <v>1009</v>
      </c>
      <c r="B157" t="s">
        <v>1010</v>
      </c>
      <c r="C157" s="9">
        <v>5.8</v>
      </c>
      <c r="D157" s="9"/>
      <c r="E157" t="s">
        <v>701</v>
      </c>
      <c r="F157" t="s">
        <v>700</v>
      </c>
      <c r="G157" s="166"/>
    </row>
    <row r="158" spans="1:7" x14ac:dyDescent="0.25">
      <c r="A158" t="s">
        <v>1011</v>
      </c>
      <c r="B158" t="s">
        <v>1012</v>
      </c>
      <c r="C158" s="9">
        <v>11.6</v>
      </c>
      <c r="D158" s="9"/>
      <c r="E158" t="s">
        <v>703</v>
      </c>
      <c r="F158" t="s">
        <v>702</v>
      </c>
      <c r="G158" s="166">
        <v>11.3</v>
      </c>
    </row>
    <row r="159" spans="1:7" x14ac:dyDescent="0.25">
      <c r="A159" t="s">
        <v>1013</v>
      </c>
      <c r="B159" t="s">
        <v>1014</v>
      </c>
      <c r="C159" s="9">
        <v>3</v>
      </c>
      <c r="D159" s="9"/>
      <c r="E159" t="s">
        <v>705</v>
      </c>
      <c r="F159" t="s">
        <v>704</v>
      </c>
      <c r="G159" s="166"/>
    </row>
    <row r="160" spans="1:7" x14ac:dyDescent="0.25">
      <c r="A160" t="s">
        <v>1015</v>
      </c>
      <c r="B160" t="s">
        <v>1016</v>
      </c>
      <c r="C160" s="9">
        <v>11.5</v>
      </c>
      <c r="D160" s="9"/>
      <c r="E160" t="s">
        <v>707</v>
      </c>
      <c r="F160" t="s">
        <v>706</v>
      </c>
      <c r="G160" s="166">
        <v>17.600000000000001</v>
      </c>
    </row>
    <row r="161" spans="1:7" x14ac:dyDescent="0.25">
      <c r="A161" t="s">
        <v>1017</v>
      </c>
      <c r="B161" t="s">
        <v>1018</v>
      </c>
      <c r="C161" s="9">
        <v>15.4</v>
      </c>
      <c r="D161" s="9"/>
      <c r="E161" t="s">
        <v>709</v>
      </c>
      <c r="F161" t="s">
        <v>708</v>
      </c>
      <c r="G161" s="166"/>
    </row>
    <row r="162" spans="1:7" x14ac:dyDescent="0.25">
      <c r="A162" t="s">
        <v>1019</v>
      </c>
      <c r="B162" t="s">
        <v>1020</v>
      </c>
      <c r="C162" s="9">
        <v>9.4</v>
      </c>
      <c r="D162" s="9"/>
      <c r="E162" t="s">
        <v>711</v>
      </c>
      <c r="F162" t="s">
        <v>710</v>
      </c>
      <c r="G162" s="166"/>
    </row>
    <row r="163" spans="1:7" x14ac:dyDescent="0.25">
      <c r="A163" t="s">
        <v>1021</v>
      </c>
      <c r="B163" t="s">
        <v>1022</v>
      </c>
      <c r="C163" s="9">
        <v>4.7</v>
      </c>
      <c r="D163" s="9"/>
      <c r="E163" t="s">
        <v>713</v>
      </c>
      <c r="F163" t="s">
        <v>712</v>
      </c>
      <c r="G163" s="166">
        <v>11.1</v>
      </c>
    </row>
    <row r="164" spans="1:7" x14ac:dyDescent="0.25">
      <c r="A164" t="s">
        <v>1023</v>
      </c>
      <c r="B164" t="s">
        <v>1024</v>
      </c>
      <c r="C164" s="9">
        <v>8</v>
      </c>
      <c r="D164" s="9"/>
      <c r="E164" t="s">
        <v>715</v>
      </c>
      <c r="F164" t="s">
        <v>714</v>
      </c>
      <c r="G164" s="166">
        <v>7.8</v>
      </c>
    </row>
    <row r="165" spans="1:7" x14ac:dyDescent="0.25">
      <c r="A165" t="s">
        <v>1025</v>
      </c>
      <c r="B165" t="s">
        <v>1026</v>
      </c>
      <c r="C165" s="9">
        <v>7.6</v>
      </c>
      <c r="D165" s="9"/>
      <c r="E165" t="s">
        <v>717</v>
      </c>
      <c r="F165" t="s">
        <v>716</v>
      </c>
      <c r="G165" s="166">
        <v>10.7</v>
      </c>
    </row>
    <row r="166" spans="1:7" x14ac:dyDescent="0.25">
      <c r="A166" t="s">
        <v>1027</v>
      </c>
      <c r="B166" t="s">
        <v>1028</v>
      </c>
      <c r="C166" s="9">
        <v>8</v>
      </c>
      <c r="D166" s="9"/>
      <c r="E166" t="s">
        <v>719</v>
      </c>
      <c r="F166" t="s">
        <v>718</v>
      </c>
      <c r="G166" s="166"/>
    </row>
    <row r="167" spans="1:7" x14ac:dyDescent="0.25">
      <c r="A167" t="s">
        <v>1029</v>
      </c>
      <c r="B167" t="s">
        <v>1030</v>
      </c>
      <c r="C167" s="9">
        <v>4.9000000000000004</v>
      </c>
      <c r="D167" s="9"/>
      <c r="E167" t="s">
        <v>721</v>
      </c>
      <c r="F167" t="s">
        <v>720</v>
      </c>
      <c r="G167" s="166"/>
    </row>
    <row r="168" spans="1:7" x14ac:dyDescent="0.25">
      <c r="A168" t="s">
        <v>1164</v>
      </c>
      <c r="B168" t="s">
        <v>1165</v>
      </c>
      <c r="C168" s="9">
        <v>7.4</v>
      </c>
      <c r="D168" s="9"/>
      <c r="E168" t="s">
        <v>723</v>
      </c>
      <c r="F168" t="s">
        <v>722</v>
      </c>
      <c r="G168" s="166"/>
    </row>
    <row r="169" spans="1:7" x14ac:dyDescent="0.25">
      <c r="A169" t="s">
        <v>1166</v>
      </c>
      <c r="B169" t="s">
        <v>1167</v>
      </c>
      <c r="C169" s="9">
        <v>5.9</v>
      </c>
      <c r="D169" s="9"/>
      <c r="E169" t="s">
        <v>725</v>
      </c>
      <c r="F169" t="s">
        <v>724</v>
      </c>
      <c r="G169" s="166"/>
    </row>
    <row r="170" spans="1:7" x14ac:dyDescent="0.25">
      <c r="A170" t="s">
        <v>1168</v>
      </c>
      <c r="B170" t="s">
        <v>1169</v>
      </c>
      <c r="C170" s="9">
        <v>4.9000000000000004</v>
      </c>
      <c r="D170" s="9"/>
      <c r="E170" t="s">
        <v>727</v>
      </c>
      <c r="F170" t="s">
        <v>726</v>
      </c>
      <c r="G170" s="166">
        <v>21.9</v>
      </c>
    </row>
    <row r="171" spans="1:7" x14ac:dyDescent="0.25">
      <c r="A171" t="s">
        <v>1170</v>
      </c>
      <c r="B171" t="s">
        <v>1171</v>
      </c>
      <c r="C171" s="9">
        <v>6</v>
      </c>
      <c r="D171" s="9"/>
      <c r="E171" t="s">
        <v>400</v>
      </c>
      <c r="F171" t="s">
        <v>399</v>
      </c>
      <c r="G171" s="166">
        <v>8.9</v>
      </c>
    </row>
    <row r="172" spans="1:7" x14ac:dyDescent="0.25">
      <c r="A172" t="s">
        <v>1172</v>
      </c>
      <c r="B172" t="s">
        <v>1173</v>
      </c>
      <c r="C172" s="9">
        <v>8.1999999999999993</v>
      </c>
      <c r="D172" s="9"/>
      <c r="E172" t="s">
        <v>402</v>
      </c>
      <c r="F172" t="s">
        <v>401</v>
      </c>
      <c r="G172" s="166">
        <v>38.299999999999997</v>
      </c>
    </row>
    <row r="173" spans="1:7" x14ac:dyDescent="0.25">
      <c r="A173" t="s">
        <v>1174</v>
      </c>
      <c r="B173" t="s">
        <v>1175</v>
      </c>
      <c r="C173" s="9">
        <v>6.4</v>
      </c>
      <c r="D173" s="9"/>
      <c r="E173" t="s">
        <v>404</v>
      </c>
      <c r="F173" t="s">
        <v>403</v>
      </c>
      <c r="G173" s="166">
        <v>38</v>
      </c>
    </row>
    <row r="174" spans="1:7" x14ac:dyDescent="0.25">
      <c r="A174" t="s">
        <v>1176</v>
      </c>
      <c r="B174" t="s">
        <v>1177</v>
      </c>
      <c r="C174" s="9">
        <v>2.2000000000000002</v>
      </c>
      <c r="D174" s="9"/>
      <c r="E174" t="s">
        <v>406</v>
      </c>
      <c r="F174" t="s">
        <v>405</v>
      </c>
      <c r="G174" s="166">
        <v>15.6</v>
      </c>
    </row>
    <row r="175" spans="1:7" x14ac:dyDescent="0.25">
      <c r="A175" t="s">
        <v>947</v>
      </c>
      <c r="B175" t="s">
        <v>948</v>
      </c>
      <c r="C175" s="9">
        <v>6.6</v>
      </c>
      <c r="D175" s="9"/>
      <c r="E175" t="s">
        <v>408</v>
      </c>
      <c r="F175" t="s">
        <v>407</v>
      </c>
      <c r="G175" s="166">
        <v>25.5</v>
      </c>
    </row>
    <row r="176" spans="1:7" x14ac:dyDescent="0.25">
      <c r="A176" t="s">
        <v>949</v>
      </c>
      <c r="B176" t="s">
        <v>950</v>
      </c>
      <c r="C176" s="9">
        <v>5.8</v>
      </c>
      <c r="D176" s="9"/>
      <c r="E176" t="s">
        <v>410</v>
      </c>
      <c r="F176" t="s">
        <v>409</v>
      </c>
      <c r="G176" s="166">
        <v>38</v>
      </c>
    </row>
    <row r="177" spans="1:7" x14ac:dyDescent="0.25">
      <c r="A177" t="s">
        <v>951</v>
      </c>
      <c r="B177" t="s">
        <v>952</v>
      </c>
      <c r="C177" s="9">
        <v>4.7</v>
      </c>
      <c r="D177" s="9"/>
      <c r="E177" t="s">
        <v>412</v>
      </c>
      <c r="F177" t="s">
        <v>411</v>
      </c>
      <c r="G177" s="166">
        <v>33.700000000000003</v>
      </c>
    </row>
    <row r="178" spans="1:7" x14ac:dyDescent="0.25">
      <c r="A178" t="s">
        <v>953</v>
      </c>
      <c r="B178" t="s">
        <v>954</v>
      </c>
      <c r="C178" s="9">
        <v>9.1</v>
      </c>
      <c r="D178" s="9"/>
      <c r="E178" t="s">
        <v>414</v>
      </c>
      <c r="F178" t="s">
        <v>413</v>
      </c>
      <c r="G178" s="166">
        <v>9.8000000000000007</v>
      </c>
    </row>
    <row r="179" spans="1:7" x14ac:dyDescent="0.25">
      <c r="A179" t="s">
        <v>955</v>
      </c>
      <c r="B179" t="s">
        <v>956</v>
      </c>
      <c r="C179" s="9">
        <v>6.2</v>
      </c>
      <c r="D179" s="9"/>
      <c r="E179" t="s">
        <v>416</v>
      </c>
      <c r="F179" t="s">
        <v>415</v>
      </c>
      <c r="G179" s="166">
        <v>18.100000000000001</v>
      </c>
    </row>
    <row r="180" spans="1:7" x14ac:dyDescent="0.25">
      <c r="A180" t="s">
        <v>957</v>
      </c>
      <c r="B180" t="s">
        <v>958</v>
      </c>
      <c r="C180" s="9">
        <v>8.5</v>
      </c>
      <c r="D180" s="9"/>
      <c r="E180" t="s">
        <v>418</v>
      </c>
      <c r="F180" t="s">
        <v>417</v>
      </c>
      <c r="G180" s="166">
        <v>39.4</v>
      </c>
    </row>
    <row r="181" spans="1:7" x14ac:dyDescent="0.25">
      <c r="A181" t="s">
        <v>959</v>
      </c>
      <c r="B181" t="s">
        <v>960</v>
      </c>
      <c r="C181" s="9">
        <v>5.6</v>
      </c>
      <c r="D181" s="9"/>
      <c r="E181" t="s">
        <v>420</v>
      </c>
      <c r="F181" t="s">
        <v>419</v>
      </c>
      <c r="G181" s="166"/>
    </row>
    <row r="182" spans="1:7" x14ac:dyDescent="0.25">
      <c r="A182" t="s">
        <v>1031</v>
      </c>
      <c r="B182" t="s">
        <v>1032</v>
      </c>
      <c r="C182" s="9">
        <v>6.6</v>
      </c>
    </row>
    <row r="183" spans="1:7" x14ac:dyDescent="0.25">
      <c r="A183" t="s">
        <v>1033</v>
      </c>
      <c r="B183" t="s">
        <v>1034</v>
      </c>
      <c r="C183" s="9">
        <v>4.5999999999999996</v>
      </c>
    </row>
    <row r="184" spans="1:7" x14ac:dyDescent="0.25">
      <c r="A184" t="s">
        <v>1035</v>
      </c>
      <c r="B184" t="s">
        <v>1036</v>
      </c>
      <c r="C184" s="9">
        <v>4.3</v>
      </c>
    </row>
    <row r="185" spans="1:7" x14ac:dyDescent="0.25">
      <c r="A185" t="s">
        <v>1037</v>
      </c>
      <c r="B185" t="s">
        <v>1038</v>
      </c>
      <c r="C185" s="9">
        <v>10</v>
      </c>
    </row>
    <row r="186" spans="1:7" x14ac:dyDescent="0.25">
      <c r="A186" t="s">
        <v>1039</v>
      </c>
      <c r="B186" t="s">
        <v>1040</v>
      </c>
      <c r="C186" s="9">
        <v>9.8000000000000007</v>
      </c>
    </row>
    <row r="187" spans="1:7" x14ac:dyDescent="0.25">
      <c r="A187" t="s">
        <v>1041</v>
      </c>
      <c r="B187" t="s">
        <v>1042</v>
      </c>
      <c r="C187" s="9">
        <v>10</v>
      </c>
    </row>
    <row r="188" spans="1:7" x14ac:dyDescent="0.25">
      <c r="A188" t="s">
        <v>1043</v>
      </c>
      <c r="B188" t="s">
        <v>1044</v>
      </c>
      <c r="C188" s="9">
        <v>4.4000000000000004</v>
      </c>
    </row>
    <row r="189" spans="1:7" x14ac:dyDescent="0.25">
      <c r="A189" t="s">
        <v>1325</v>
      </c>
      <c r="B189" t="s">
        <v>1326</v>
      </c>
      <c r="C189" s="9">
        <v>4.5999999999999996</v>
      </c>
    </row>
    <row r="190" spans="1:7" x14ac:dyDescent="0.25">
      <c r="A190" t="s">
        <v>1327</v>
      </c>
      <c r="B190" t="s">
        <v>1328</v>
      </c>
      <c r="C190" s="9">
        <v>1.6</v>
      </c>
    </row>
    <row r="191" spans="1:7" x14ac:dyDescent="0.25">
      <c r="A191" t="s">
        <v>1329</v>
      </c>
      <c r="B191" t="s">
        <v>1330</v>
      </c>
      <c r="C191" s="9">
        <v>2.9</v>
      </c>
    </row>
    <row r="192" spans="1:7" x14ac:dyDescent="0.25">
      <c r="A192" t="s">
        <v>1331</v>
      </c>
      <c r="B192" t="s">
        <v>1332</v>
      </c>
      <c r="C192" s="9">
        <v>1.8</v>
      </c>
    </row>
    <row r="193" spans="1:3" x14ac:dyDescent="0.25">
      <c r="A193" t="s">
        <v>1333</v>
      </c>
      <c r="B193" t="s">
        <v>1334</v>
      </c>
      <c r="C193" s="9">
        <v>2.1</v>
      </c>
    </row>
    <row r="194" spans="1:3" x14ac:dyDescent="0.25">
      <c r="A194" t="s">
        <v>1421</v>
      </c>
      <c r="B194" t="s">
        <v>1422</v>
      </c>
      <c r="C194" s="9">
        <v>5.3</v>
      </c>
    </row>
    <row r="195" spans="1:3" x14ac:dyDescent="0.25">
      <c r="A195" t="s">
        <v>1423</v>
      </c>
      <c r="B195" t="s">
        <v>1424</v>
      </c>
      <c r="C195" s="9">
        <v>5.9</v>
      </c>
    </row>
    <row r="196" spans="1:3" x14ac:dyDescent="0.25">
      <c r="A196" t="s">
        <v>1427</v>
      </c>
      <c r="B196" t="s">
        <v>1428</v>
      </c>
      <c r="C196" s="9">
        <v>3.9</v>
      </c>
    </row>
    <row r="197" spans="1:3" x14ac:dyDescent="0.25">
      <c r="A197" t="s">
        <v>1053</v>
      </c>
      <c r="B197" t="s">
        <v>1054</v>
      </c>
      <c r="C197" s="9">
        <v>8.6999999999999993</v>
      </c>
    </row>
    <row r="198" spans="1:3" x14ac:dyDescent="0.25">
      <c r="A198" t="s">
        <v>1055</v>
      </c>
      <c r="B198" t="s">
        <v>1056</v>
      </c>
      <c r="C198" s="9">
        <v>6.1</v>
      </c>
    </row>
    <row r="199" spans="1:3" x14ac:dyDescent="0.25">
      <c r="A199" t="s">
        <v>1057</v>
      </c>
      <c r="B199" t="s">
        <v>1058</v>
      </c>
      <c r="C199" s="9">
        <v>11.4</v>
      </c>
    </row>
    <row r="200" spans="1:3" x14ac:dyDescent="0.25">
      <c r="A200" t="s">
        <v>1059</v>
      </c>
      <c r="B200" t="s">
        <v>1060</v>
      </c>
      <c r="C200" s="9">
        <v>7.8</v>
      </c>
    </row>
    <row r="201" spans="1:3" x14ac:dyDescent="0.25">
      <c r="A201" t="s">
        <v>1061</v>
      </c>
      <c r="B201" t="s">
        <v>1062</v>
      </c>
      <c r="C201" s="9">
        <v>7.3</v>
      </c>
    </row>
    <row r="202" spans="1:3" x14ac:dyDescent="0.25">
      <c r="A202" t="s">
        <v>1063</v>
      </c>
      <c r="B202" t="s">
        <v>1064</v>
      </c>
      <c r="C202" s="9">
        <v>7.5</v>
      </c>
    </row>
    <row r="203" spans="1:3" x14ac:dyDescent="0.25">
      <c r="A203" t="s">
        <v>1065</v>
      </c>
      <c r="B203" t="s">
        <v>1066</v>
      </c>
      <c r="C203" s="9">
        <v>11</v>
      </c>
    </row>
    <row r="204" spans="1:3" x14ac:dyDescent="0.25">
      <c r="A204" t="s">
        <v>1067</v>
      </c>
      <c r="B204" t="s">
        <v>1068</v>
      </c>
      <c r="C204" s="9">
        <v>9.4</v>
      </c>
    </row>
    <row r="205" spans="1:3" x14ac:dyDescent="0.25">
      <c r="A205" t="s">
        <v>1178</v>
      </c>
      <c r="B205" t="s">
        <v>1179</v>
      </c>
      <c r="C205" s="9">
        <v>9.4</v>
      </c>
    </row>
    <row r="206" spans="1:3" x14ac:dyDescent="0.25">
      <c r="A206" t="s">
        <v>1182</v>
      </c>
      <c r="B206" t="s">
        <v>1183</v>
      </c>
      <c r="C206" s="9">
        <v>4.7</v>
      </c>
    </row>
    <row r="207" spans="1:3" x14ac:dyDescent="0.25">
      <c r="A207" t="s">
        <v>1184</v>
      </c>
      <c r="B207" t="s">
        <v>1185</v>
      </c>
      <c r="C207" s="9">
        <v>7.7</v>
      </c>
    </row>
    <row r="208" spans="1:3" x14ac:dyDescent="0.25">
      <c r="A208" t="s">
        <v>1335</v>
      </c>
      <c r="B208" t="s">
        <v>1336</v>
      </c>
      <c r="C208" s="9">
        <v>4.3</v>
      </c>
    </row>
    <row r="209" spans="1:3" x14ac:dyDescent="0.25">
      <c r="A209" t="s">
        <v>1337</v>
      </c>
      <c r="B209" t="s">
        <v>1338</v>
      </c>
      <c r="C209" s="9">
        <v>5.2</v>
      </c>
    </row>
    <row r="210" spans="1:3" x14ac:dyDescent="0.25">
      <c r="A210" t="s">
        <v>1339</v>
      </c>
      <c r="B210" t="s">
        <v>1340</v>
      </c>
      <c r="C210" s="9">
        <v>2.5</v>
      </c>
    </row>
    <row r="211" spans="1:3" x14ac:dyDescent="0.25">
      <c r="A211" t="s">
        <v>1341</v>
      </c>
      <c r="B211" t="s">
        <v>1342</v>
      </c>
      <c r="C211" s="9">
        <v>1.7</v>
      </c>
    </row>
    <row r="212" spans="1:3" x14ac:dyDescent="0.25">
      <c r="A212" t="s">
        <v>1343</v>
      </c>
      <c r="B212" t="s">
        <v>1344</v>
      </c>
      <c r="C212" s="9">
        <v>6.6</v>
      </c>
    </row>
    <row r="213" spans="1:3" x14ac:dyDescent="0.25">
      <c r="A213" t="s">
        <v>1345</v>
      </c>
      <c r="B213" t="s">
        <v>1346</v>
      </c>
      <c r="C213" s="9">
        <v>2.2000000000000002</v>
      </c>
    </row>
    <row r="214" spans="1:3" x14ac:dyDescent="0.25">
      <c r="A214" t="s">
        <v>1347</v>
      </c>
      <c r="B214" t="s">
        <v>1348</v>
      </c>
      <c r="C214" s="9">
        <v>5.2</v>
      </c>
    </row>
    <row r="215" spans="1:3" x14ac:dyDescent="0.25">
      <c r="A215" t="s">
        <v>1349</v>
      </c>
      <c r="B215" t="s">
        <v>1350</v>
      </c>
      <c r="C215" s="9">
        <v>6.3</v>
      </c>
    </row>
    <row r="216" spans="1:3" x14ac:dyDescent="0.25">
      <c r="A216" t="s">
        <v>1351</v>
      </c>
      <c r="B216" t="s">
        <v>1352</v>
      </c>
      <c r="C216" s="9">
        <v>3.4</v>
      </c>
    </row>
    <row r="217" spans="1:3" x14ac:dyDescent="0.25">
      <c r="A217" t="s">
        <v>1353</v>
      </c>
      <c r="B217" t="s">
        <v>1354</v>
      </c>
      <c r="C217" s="9">
        <v>5.2</v>
      </c>
    </row>
    <row r="218" spans="1:3" x14ac:dyDescent="0.25">
      <c r="A218" t="s">
        <v>1355</v>
      </c>
      <c r="B218" t="s">
        <v>1356</v>
      </c>
      <c r="C218" s="9">
        <v>1.8</v>
      </c>
    </row>
    <row r="219" spans="1:3" x14ac:dyDescent="0.25">
      <c r="A219" t="s">
        <v>1069</v>
      </c>
      <c r="B219" t="s">
        <v>1070</v>
      </c>
      <c r="C219" s="9">
        <v>3.4</v>
      </c>
    </row>
    <row r="220" spans="1:3" x14ac:dyDescent="0.25">
      <c r="A220" t="s">
        <v>1071</v>
      </c>
      <c r="B220" t="s">
        <v>1072</v>
      </c>
      <c r="C220" s="9">
        <v>8.6999999999999993</v>
      </c>
    </row>
    <row r="221" spans="1:3" x14ac:dyDescent="0.25">
      <c r="A221" t="s">
        <v>1073</v>
      </c>
      <c r="B221" t="s">
        <v>1074</v>
      </c>
      <c r="C221" s="9">
        <v>2.1</v>
      </c>
    </row>
    <row r="222" spans="1:3" x14ac:dyDescent="0.25">
      <c r="A222" t="s">
        <v>1075</v>
      </c>
      <c r="B222" t="s">
        <v>1076</v>
      </c>
      <c r="C222" s="9">
        <v>6.4</v>
      </c>
    </row>
    <row r="223" spans="1:3" x14ac:dyDescent="0.25">
      <c r="A223" t="s">
        <v>1077</v>
      </c>
      <c r="B223" t="s">
        <v>1078</v>
      </c>
      <c r="C223" s="9">
        <v>5.3</v>
      </c>
    </row>
    <row r="224" spans="1:3" x14ac:dyDescent="0.25">
      <c r="A224" t="s">
        <v>1357</v>
      </c>
      <c r="B224" t="s">
        <v>1358</v>
      </c>
      <c r="C224" s="9">
        <v>0.7</v>
      </c>
    </row>
    <row r="225" spans="1:3" x14ac:dyDescent="0.25">
      <c r="A225" t="s">
        <v>1359</v>
      </c>
      <c r="B225" t="s">
        <v>1360</v>
      </c>
      <c r="C225" s="9">
        <v>5.0999999999999996</v>
      </c>
    </row>
    <row r="226" spans="1:3" x14ac:dyDescent="0.25">
      <c r="A226" t="s">
        <v>1361</v>
      </c>
      <c r="B226" t="s">
        <v>1362</v>
      </c>
      <c r="C226" s="9">
        <v>5</v>
      </c>
    </row>
    <row r="227" spans="1:3" x14ac:dyDescent="0.25">
      <c r="A227" t="s">
        <v>1363</v>
      </c>
      <c r="B227" t="s">
        <v>1364</v>
      </c>
      <c r="C227" s="9">
        <v>2.2000000000000002</v>
      </c>
    </row>
    <row r="228" spans="1:3" x14ac:dyDescent="0.25">
      <c r="A228" t="s">
        <v>1365</v>
      </c>
      <c r="B228" t="s">
        <v>1366</v>
      </c>
      <c r="C228" s="9">
        <v>5.3</v>
      </c>
    </row>
    <row r="229" spans="1:3" x14ac:dyDescent="0.25">
      <c r="A229" t="s">
        <v>1367</v>
      </c>
      <c r="B229" t="s">
        <v>1368</v>
      </c>
      <c r="C229" s="9">
        <v>5.0999999999999996</v>
      </c>
    </row>
    <row r="230" spans="1:3" x14ac:dyDescent="0.25">
      <c r="A230" t="s">
        <v>1369</v>
      </c>
      <c r="B230" t="s">
        <v>1370</v>
      </c>
      <c r="C230" s="9">
        <v>5.6</v>
      </c>
    </row>
    <row r="231" spans="1:3" x14ac:dyDescent="0.25">
      <c r="A231" t="s">
        <v>1086</v>
      </c>
      <c r="B231" t="s">
        <v>1087</v>
      </c>
      <c r="C231" s="9">
        <v>4.8</v>
      </c>
    </row>
    <row r="232" spans="1:3" x14ac:dyDescent="0.25">
      <c r="A232" t="s">
        <v>1088</v>
      </c>
      <c r="B232" t="s">
        <v>1089</v>
      </c>
      <c r="C232" s="9">
        <v>7.8</v>
      </c>
    </row>
    <row r="233" spans="1:3" x14ac:dyDescent="0.25">
      <c r="A233" t="s">
        <v>1090</v>
      </c>
      <c r="B233" t="s">
        <v>1091</v>
      </c>
      <c r="C233" s="9">
        <v>6.2</v>
      </c>
    </row>
    <row r="234" spans="1:3" x14ac:dyDescent="0.25">
      <c r="A234" t="s">
        <v>1092</v>
      </c>
      <c r="B234" t="s">
        <v>1093</v>
      </c>
      <c r="C234" s="9">
        <v>7.9</v>
      </c>
    </row>
    <row r="235" spans="1:3" x14ac:dyDescent="0.25">
      <c r="A235" t="s">
        <v>1094</v>
      </c>
      <c r="B235" t="s">
        <v>1095</v>
      </c>
      <c r="C235" s="9">
        <v>6.8</v>
      </c>
    </row>
    <row r="236" spans="1:3" x14ac:dyDescent="0.25">
      <c r="A236" t="s">
        <v>1096</v>
      </c>
      <c r="B236" t="s">
        <v>1097</v>
      </c>
      <c r="C236" s="9">
        <v>9.4</v>
      </c>
    </row>
    <row r="237" spans="1:3" x14ac:dyDescent="0.25">
      <c r="A237" t="s">
        <v>1154</v>
      </c>
      <c r="B237" t="s">
        <v>1155</v>
      </c>
      <c r="C237" s="9">
        <v>5.4</v>
      </c>
    </row>
    <row r="238" spans="1:3" x14ac:dyDescent="0.25">
      <c r="A238" t="s">
        <v>1162</v>
      </c>
      <c r="B238" t="s">
        <v>1163</v>
      </c>
      <c r="C238" s="9">
        <v>3.8</v>
      </c>
    </row>
    <row r="239" spans="1:3" x14ac:dyDescent="0.25">
      <c r="A239" t="s">
        <v>1148</v>
      </c>
      <c r="B239" t="s">
        <v>1149</v>
      </c>
      <c r="C239" s="9">
        <v>4</v>
      </c>
    </row>
    <row r="240" spans="1:3" x14ac:dyDescent="0.25">
      <c r="A240" t="s">
        <v>1156</v>
      </c>
      <c r="B240" t="s">
        <v>1157</v>
      </c>
      <c r="C240" s="9">
        <v>3.1</v>
      </c>
    </row>
    <row r="241" spans="1:3" x14ac:dyDescent="0.25">
      <c r="A241" t="s">
        <v>1180</v>
      </c>
      <c r="B241" t="s">
        <v>1181</v>
      </c>
      <c r="C241" s="9">
        <v>7.8</v>
      </c>
    </row>
    <row r="242" spans="1:3" x14ac:dyDescent="0.25">
      <c r="A242" t="s">
        <v>1186</v>
      </c>
      <c r="B242" t="s">
        <v>1187</v>
      </c>
      <c r="C242" s="9">
        <v>2.8</v>
      </c>
    </row>
    <row r="243" spans="1:3" x14ac:dyDescent="0.25">
      <c r="A243" t="s">
        <v>1425</v>
      </c>
      <c r="B243" t="s">
        <v>1426</v>
      </c>
      <c r="C243" s="9">
        <v>4.9000000000000004</v>
      </c>
    </row>
    <row r="244" spans="1:3" x14ac:dyDescent="0.25">
      <c r="A244" t="s">
        <v>887</v>
      </c>
      <c r="B244" t="s">
        <v>888</v>
      </c>
      <c r="C244" s="9">
        <v>9.3000000000000007</v>
      </c>
    </row>
    <row r="245" spans="1:3" x14ac:dyDescent="0.25">
      <c r="A245" t="s">
        <v>889</v>
      </c>
      <c r="B245" t="s">
        <v>890</v>
      </c>
      <c r="C245" s="9">
        <v>8.9</v>
      </c>
    </row>
    <row r="246" spans="1:3" x14ac:dyDescent="0.25">
      <c r="A246" t="s">
        <v>428</v>
      </c>
      <c r="B246" t="s">
        <v>891</v>
      </c>
      <c r="C246" s="9">
        <v>5.6</v>
      </c>
    </row>
    <row r="247" spans="1:3" x14ac:dyDescent="0.25">
      <c r="A247" t="s">
        <v>892</v>
      </c>
      <c r="B247" t="s">
        <v>893</v>
      </c>
      <c r="C247" s="9">
        <v>10.8</v>
      </c>
    </row>
    <row r="248" spans="1:3" x14ac:dyDescent="0.25">
      <c r="A248" t="s">
        <v>894</v>
      </c>
      <c r="B248" t="s">
        <v>895</v>
      </c>
      <c r="C248" s="9">
        <v>9.1999999999999993</v>
      </c>
    </row>
    <row r="249" spans="1:3" x14ac:dyDescent="0.25">
      <c r="A249" t="s">
        <v>896</v>
      </c>
      <c r="B249" t="s">
        <v>897</v>
      </c>
      <c r="C249" s="9">
        <v>3.6</v>
      </c>
    </row>
    <row r="250" spans="1:3" x14ac:dyDescent="0.25">
      <c r="A250" t="s">
        <v>898</v>
      </c>
      <c r="B250" t="s">
        <v>899</v>
      </c>
      <c r="C250" s="9">
        <v>6.7</v>
      </c>
    </row>
    <row r="251" spans="1:3" x14ac:dyDescent="0.25">
      <c r="A251" t="s">
        <v>900</v>
      </c>
      <c r="B251" t="s">
        <v>901</v>
      </c>
      <c r="C251" s="9">
        <v>9.5</v>
      </c>
    </row>
    <row r="252" spans="1:3" x14ac:dyDescent="0.25">
      <c r="A252" t="s">
        <v>902</v>
      </c>
      <c r="B252" t="s">
        <v>903</v>
      </c>
      <c r="C252" s="9">
        <v>8.3000000000000007</v>
      </c>
    </row>
    <row r="253" spans="1:3" x14ac:dyDescent="0.25">
      <c r="A253" t="s">
        <v>904</v>
      </c>
      <c r="B253" t="s">
        <v>905</v>
      </c>
      <c r="C253" s="9">
        <v>8.4</v>
      </c>
    </row>
    <row r="254" spans="1:3" x14ac:dyDescent="0.25">
      <c r="A254" t="s">
        <v>930</v>
      </c>
      <c r="B254" t="s">
        <v>931</v>
      </c>
      <c r="C254" s="9">
        <v>6.1</v>
      </c>
    </row>
    <row r="255" spans="1:3" x14ac:dyDescent="0.25">
      <c r="A255" t="s">
        <v>458</v>
      </c>
      <c r="B255" t="s">
        <v>932</v>
      </c>
      <c r="C255" s="9">
        <v>5.2</v>
      </c>
    </row>
    <row r="256" spans="1:3" x14ac:dyDescent="0.25">
      <c r="A256" t="s">
        <v>933</v>
      </c>
      <c r="B256" t="s">
        <v>934</v>
      </c>
      <c r="C256" s="9">
        <v>3.2</v>
      </c>
    </row>
    <row r="257" spans="1:3" x14ac:dyDescent="0.25">
      <c r="A257" t="s">
        <v>460</v>
      </c>
      <c r="B257" t="s">
        <v>935</v>
      </c>
      <c r="C257" s="9">
        <v>5.0999999999999996</v>
      </c>
    </row>
    <row r="258" spans="1:3" x14ac:dyDescent="0.25">
      <c r="A258" t="s">
        <v>462</v>
      </c>
      <c r="B258" t="s">
        <v>936</v>
      </c>
      <c r="C258" s="9">
        <v>6.8</v>
      </c>
    </row>
    <row r="259" spans="1:3" x14ac:dyDescent="0.25">
      <c r="A259" t="s">
        <v>961</v>
      </c>
      <c r="B259" t="s">
        <v>962</v>
      </c>
      <c r="C259" s="9">
        <v>7.7</v>
      </c>
    </row>
    <row r="260" spans="1:3" x14ac:dyDescent="0.25">
      <c r="A260" t="s">
        <v>963</v>
      </c>
      <c r="B260" t="s">
        <v>964</v>
      </c>
      <c r="C260" s="9">
        <v>10.199999999999999</v>
      </c>
    </row>
    <row r="261" spans="1:3" x14ac:dyDescent="0.25">
      <c r="A261" t="s">
        <v>965</v>
      </c>
      <c r="B261" t="s">
        <v>966</v>
      </c>
      <c r="C261" s="9">
        <v>5.8</v>
      </c>
    </row>
    <row r="262" spans="1:3" x14ac:dyDescent="0.25">
      <c r="A262" t="s">
        <v>492</v>
      </c>
      <c r="B262" t="s">
        <v>967</v>
      </c>
      <c r="C262" s="9">
        <v>6.7</v>
      </c>
    </row>
    <row r="263" spans="1:3" x14ac:dyDescent="0.25">
      <c r="A263" t="s">
        <v>856</v>
      </c>
      <c r="B263" t="s">
        <v>857</v>
      </c>
      <c r="C263" s="9">
        <v>4.3</v>
      </c>
    </row>
    <row r="264" spans="1:3" x14ac:dyDescent="0.25">
      <c r="A264" t="s">
        <v>858</v>
      </c>
      <c r="B264" t="s">
        <v>859</v>
      </c>
      <c r="C264" s="9">
        <v>6.7</v>
      </c>
    </row>
    <row r="265" spans="1:3" x14ac:dyDescent="0.25">
      <c r="A265" t="s">
        <v>860</v>
      </c>
      <c r="B265" t="s">
        <v>861</v>
      </c>
      <c r="C265" s="9">
        <v>10.199999999999999</v>
      </c>
    </row>
    <row r="266" spans="1:3" x14ac:dyDescent="0.25">
      <c r="A266" t="s">
        <v>477</v>
      </c>
      <c r="B266" t="s">
        <v>862</v>
      </c>
      <c r="C266" s="9">
        <v>6.2</v>
      </c>
    </row>
    <row r="267" spans="1:3" x14ac:dyDescent="0.25">
      <c r="A267" t="s">
        <v>541</v>
      </c>
      <c r="B267" t="s">
        <v>1079</v>
      </c>
      <c r="C267" s="9">
        <v>6.8</v>
      </c>
    </row>
    <row r="268" spans="1:3" x14ac:dyDescent="0.25">
      <c r="A268" t="s">
        <v>545</v>
      </c>
      <c r="B268" t="s">
        <v>1080</v>
      </c>
      <c r="C268" s="9">
        <v>5.9</v>
      </c>
    </row>
    <row r="269" spans="1:3" x14ac:dyDescent="0.25">
      <c r="A269" t="s">
        <v>547</v>
      </c>
      <c r="B269" t="s">
        <v>1081</v>
      </c>
      <c r="C269" s="9">
        <v>10.199999999999999</v>
      </c>
    </row>
    <row r="270" spans="1:3" x14ac:dyDescent="0.25">
      <c r="A270" t="s">
        <v>549</v>
      </c>
      <c r="B270" t="s">
        <v>1082</v>
      </c>
      <c r="C270" s="9">
        <v>9.5</v>
      </c>
    </row>
    <row r="271" spans="1:3" x14ac:dyDescent="0.25">
      <c r="A271" t="s">
        <v>543</v>
      </c>
      <c r="B271" t="s">
        <v>1083</v>
      </c>
      <c r="C271" s="9">
        <v>3.4</v>
      </c>
    </row>
    <row r="272" spans="1:3" x14ac:dyDescent="0.25">
      <c r="A272" t="s">
        <v>551</v>
      </c>
      <c r="B272" t="s">
        <v>1084</v>
      </c>
      <c r="C272" s="9">
        <v>11.4</v>
      </c>
    </row>
    <row r="273" spans="1:3" x14ac:dyDescent="0.25">
      <c r="A273" t="s">
        <v>553</v>
      </c>
      <c r="B273" t="s">
        <v>1085</v>
      </c>
      <c r="C273" s="9">
        <v>9.9</v>
      </c>
    </row>
    <row r="274" spans="1:3" x14ac:dyDescent="0.25">
      <c r="A274" t="s">
        <v>494</v>
      </c>
      <c r="B274" t="s">
        <v>968</v>
      </c>
      <c r="C274" s="9">
        <v>6.5</v>
      </c>
    </row>
    <row r="275" spans="1:3" x14ac:dyDescent="0.25">
      <c r="A275" t="s">
        <v>969</v>
      </c>
      <c r="B275" t="s">
        <v>970</v>
      </c>
      <c r="C275" s="9">
        <v>6.1</v>
      </c>
    </row>
    <row r="276" spans="1:3" x14ac:dyDescent="0.25">
      <c r="A276" t="s">
        <v>971</v>
      </c>
      <c r="B276" t="s">
        <v>972</v>
      </c>
      <c r="C276" s="9">
        <v>7.1</v>
      </c>
    </row>
    <row r="277" spans="1:3" x14ac:dyDescent="0.25">
      <c r="A277" t="s">
        <v>496</v>
      </c>
      <c r="B277" t="s">
        <v>973</v>
      </c>
      <c r="C277" s="9">
        <v>5.4</v>
      </c>
    </row>
    <row r="278" spans="1:3" x14ac:dyDescent="0.25">
      <c r="A278" t="s">
        <v>500</v>
      </c>
      <c r="B278" t="s">
        <v>974</v>
      </c>
      <c r="C278" s="9">
        <v>4.4000000000000004</v>
      </c>
    </row>
    <row r="279" spans="1:3" x14ac:dyDescent="0.25">
      <c r="A279" t="s">
        <v>854</v>
      </c>
      <c r="B279" t="s">
        <v>855</v>
      </c>
      <c r="C279" s="9">
        <v>9.4</v>
      </c>
    </row>
    <row r="280" spans="1:3" x14ac:dyDescent="0.25">
      <c r="A280" t="s">
        <v>1687</v>
      </c>
      <c r="B280" t="s">
        <v>1688</v>
      </c>
      <c r="C280" s="9">
        <v>0.5</v>
      </c>
    </row>
    <row r="281" spans="1:3" x14ac:dyDescent="0.25">
      <c r="A281" t="s">
        <v>1188</v>
      </c>
      <c r="B281" t="s">
        <v>1189</v>
      </c>
      <c r="C281" s="9">
        <v>5.5</v>
      </c>
    </row>
    <row r="282" spans="1:3" x14ac:dyDescent="0.25">
      <c r="A282" t="s">
        <v>762</v>
      </c>
      <c r="B282" t="s">
        <v>1190</v>
      </c>
      <c r="C282" s="9">
        <v>4.0999999999999996</v>
      </c>
    </row>
    <row r="283" spans="1:3" x14ac:dyDescent="0.25">
      <c r="A283" t="s">
        <v>1191</v>
      </c>
      <c r="B283" t="s">
        <v>1192</v>
      </c>
      <c r="C283" s="9">
        <v>6</v>
      </c>
    </row>
    <row r="284" spans="1:3" x14ac:dyDescent="0.25">
      <c r="A284" t="s">
        <v>764</v>
      </c>
      <c r="B284" t="s">
        <v>1193</v>
      </c>
      <c r="C284" s="9">
        <v>5.8</v>
      </c>
    </row>
    <row r="285" spans="1:3" x14ac:dyDescent="0.25">
      <c r="A285" t="s">
        <v>756</v>
      </c>
      <c r="B285" t="s">
        <v>1194</v>
      </c>
      <c r="C285" s="9">
        <v>3.6</v>
      </c>
    </row>
    <row r="286" spans="1:3" x14ac:dyDescent="0.25">
      <c r="A286" t="s">
        <v>1195</v>
      </c>
      <c r="B286" t="s">
        <v>1196</v>
      </c>
      <c r="C286" s="9">
        <v>1.9</v>
      </c>
    </row>
    <row r="287" spans="1:3" x14ac:dyDescent="0.25">
      <c r="A287" t="s">
        <v>758</v>
      </c>
      <c r="B287" t="s">
        <v>1197</v>
      </c>
      <c r="C287" s="9">
        <v>5.5</v>
      </c>
    </row>
    <row r="288" spans="1:3" x14ac:dyDescent="0.25">
      <c r="A288" t="s">
        <v>766</v>
      </c>
      <c r="B288" t="s">
        <v>1198</v>
      </c>
      <c r="C288" s="9">
        <v>5.7</v>
      </c>
    </row>
    <row r="289" spans="1:3" x14ac:dyDescent="0.25">
      <c r="A289" t="s">
        <v>754</v>
      </c>
      <c r="B289" t="s">
        <v>1199</v>
      </c>
      <c r="C289" s="9">
        <v>7.8</v>
      </c>
    </row>
    <row r="290" spans="1:3" x14ac:dyDescent="0.25">
      <c r="A290" t="s">
        <v>1200</v>
      </c>
      <c r="B290" t="s">
        <v>1201</v>
      </c>
      <c r="C290" s="9">
        <v>5.2</v>
      </c>
    </row>
    <row r="291" spans="1:3" x14ac:dyDescent="0.25">
      <c r="A291" t="s">
        <v>1202</v>
      </c>
      <c r="B291" t="s">
        <v>1203</v>
      </c>
      <c r="C291" s="9">
        <v>9.4</v>
      </c>
    </row>
    <row r="292" spans="1:3" x14ac:dyDescent="0.25">
      <c r="A292" t="s">
        <v>1204</v>
      </c>
      <c r="B292" t="s">
        <v>1205</v>
      </c>
      <c r="C292" s="9">
        <v>2.1</v>
      </c>
    </row>
    <row r="293" spans="1:3" x14ac:dyDescent="0.25">
      <c r="A293" t="s">
        <v>1206</v>
      </c>
      <c r="B293" t="s">
        <v>1207</v>
      </c>
      <c r="C293" s="9">
        <v>7.9</v>
      </c>
    </row>
    <row r="294" spans="1:3" x14ac:dyDescent="0.25">
      <c r="A294" t="s">
        <v>1208</v>
      </c>
      <c r="B294" t="s">
        <v>1209</v>
      </c>
      <c r="C294" s="9">
        <v>7.5</v>
      </c>
    </row>
    <row r="295" spans="1:3" x14ac:dyDescent="0.25">
      <c r="A295" t="s">
        <v>1210</v>
      </c>
      <c r="B295" t="s">
        <v>1211</v>
      </c>
      <c r="C295" s="9">
        <v>8.6999999999999993</v>
      </c>
    </row>
    <row r="296" spans="1:3" x14ac:dyDescent="0.25">
      <c r="A296" t="s">
        <v>1212</v>
      </c>
      <c r="B296" t="s">
        <v>1213</v>
      </c>
      <c r="C296" s="9">
        <v>4.5</v>
      </c>
    </row>
    <row r="297" spans="1:3" x14ac:dyDescent="0.25">
      <c r="A297" t="s">
        <v>1214</v>
      </c>
      <c r="B297" t="s">
        <v>1215</v>
      </c>
      <c r="C297" s="9">
        <v>4.0999999999999996</v>
      </c>
    </row>
    <row r="298" spans="1:3" x14ac:dyDescent="0.25">
      <c r="A298" t="s">
        <v>1216</v>
      </c>
      <c r="B298" t="s">
        <v>1217</v>
      </c>
      <c r="C298" s="9">
        <v>2.5</v>
      </c>
    </row>
    <row r="299" spans="1:3" x14ac:dyDescent="0.25">
      <c r="A299" t="s">
        <v>1218</v>
      </c>
      <c r="B299" t="s">
        <v>1219</v>
      </c>
      <c r="C299" s="9">
        <v>4.4000000000000004</v>
      </c>
    </row>
    <row r="300" spans="1:3" x14ac:dyDescent="0.25">
      <c r="A300" t="s">
        <v>1220</v>
      </c>
      <c r="B300" t="s">
        <v>1221</v>
      </c>
      <c r="C300" s="9">
        <v>1.8</v>
      </c>
    </row>
    <row r="301" spans="1:3" x14ac:dyDescent="0.25">
      <c r="A301" t="s">
        <v>746</v>
      </c>
      <c r="B301" t="s">
        <v>1222</v>
      </c>
      <c r="C301" s="9">
        <v>7.6</v>
      </c>
    </row>
    <row r="302" spans="1:3" x14ac:dyDescent="0.25">
      <c r="A302" t="s">
        <v>1223</v>
      </c>
      <c r="B302" t="s">
        <v>1224</v>
      </c>
      <c r="C302" s="9">
        <v>6.5</v>
      </c>
    </row>
    <row r="303" spans="1:3" x14ac:dyDescent="0.25">
      <c r="A303" t="s">
        <v>1225</v>
      </c>
      <c r="B303" t="s">
        <v>1226</v>
      </c>
      <c r="C303" s="9">
        <v>3.9</v>
      </c>
    </row>
    <row r="304" spans="1:3" x14ac:dyDescent="0.25">
      <c r="A304" t="s">
        <v>1227</v>
      </c>
      <c r="B304" t="s">
        <v>1228</v>
      </c>
      <c r="C304" s="9">
        <v>2.8</v>
      </c>
    </row>
    <row r="305" spans="1:3" x14ac:dyDescent="0.25">
      <c r="A305" t="s">
        <v>1229</v>
      </c>
      <c r="B305" t="s">
        <v>1230</v>
      </c>
      <c r="C305" s="9">
        <v>11.9</v>
      </c>
    </row>
    <row r="306" spans="1:3" x14ac:dyDescent="0.25">
      <c r="A306" t="s">
        <v>1231</v>
      </c>
      <c r="B306" t="s">
        <v>1232</v>
      </c>
      <c r="C306" s="9">
        <v>2.2999999999999998</v>
      </c>
    </row>
    <row r="307" spans="1:3" x14ac:dyDescent="0.25">
      <c r="A307" t="s">
        <v>1233</v>
      </c>
      <c r="B307" t="s">
        <v>1234</v>
      </c>
      <c r="C307" s="9">
        <v>1.7</v>
      </c>
    </row>
    <row r="308" spans="1:3" x14ac:dyDescent="0.25">
      <c r="A308" t="s">
        <v>1235</v>
      </c>
      <c r="B308" t="s">
        <v>1236</v>
      </c>
      <c r="C308" s="9">
        <v>6.4</v>
      </c>
    </row>
    <row r="309" spans="1:3" x14ac:dyDescent="0.25">
      <c r="A309" t="s">
        <v>740</v>
      </c>
      <c r="B309" t="s">
        <v>1237</v>
      </c>
      <c r="C309" s="9">
        <v>1</v>
      </c>
    </row>
    <row r="310" spans="1:3" x14ac:dyDescent="0.25">
      <c r="A310" t="s">
        <v>1238</v>
      </c>
      <c r="B310" t="s">
        <v>1239</v>
      </c>
      <c r="C310" s="9">
        <v>8.1999999999999993</v>
      </c>
    </row>
    <row r="311" spans="1:3" x14ac:dyDescent="0.25">
      <c r="A311" t="s">
        <v>736</v>
      </c>
      <c r="B311" t="s">
        <v>1240</v>
      </c>
      <c r="C311" s="9">
        <v>4</v>
      </c>
    </row>
    <row r="312" spans="1:3" x14ac:dyDescent="0.25">
      <c r="A312" t="s">
        <v>732</v>
      </c>
      <c r="B312" t="s">
        <v>1689</v>
      </c>
      <c r="C312" s="9">
        <v>1.8</v>
      </c>
    </row>
    <row r="313" spans="1:3" x14ac:dyDescent="0.25">
      <c r="A313" t="s">
        <v>1477</v>
      </c>
      <c r="B313" t="s">
        <v>1478</v>
      </c>
      <c r="C313" s="9">
        <v>4.5999999999999996</v>
      </c>
    </row>
    <row r="314" spans="1:3" x14ac:dyDescent="0.25">
      <c r="A314" t="s">
        <v>721</v>
      </c>
      <c r="B314" t="s">
        <v>1479</v>
      </c>
      <c r="C314" s="9">
        <v>6.2</v>
      </c>
    </row>
    <row r="315" spans="1:3" x14ac:dyDescent="0.25">
      <c r="A315" t="s">
        <v>1482</v>
      </c>
      <c r="B315" t="s">
        <v>1483</v>
      </c>
      <c r="C315" s="9">
        <v>2.2000000000000002</v>
      </c>
    </row>
    <row r="316" spans="1:3" x14ac:dyDescent="0.25">
      <c r="A316" t="s">
        <v>1486</v>
      </c>
      <c r="B316" t="s">
        <v>1487</v>
      </c>
      <c r="C316" s="9">
        <v>11.5</v>
      </c>
    </row>
    <row r="317" spans="1:3" x14ac:dyDescent="0.25">
      <c r="A317" t="s">
        <v>1488</v>
      </c>
      <c r="B317" t="s">
        <v>1489</v>
      </c>
      <c r="C317" s="9">
        <v>8.3000000000000007</v>
      </c>
    </row>
    <row r="318" spans="1:3" x14ac:dyDescent="0.25">
      <c r="A318" t="s">
        <v>691</v>
      </c>
      <c r="B318" t="s">
        <v>1491</v>
      </c>
      <c r="C318" s="9">
        <v>3.4</v>
      </c>
    </row>
    <row r="319" spans="1:3" x14ac:dyDescent="0.25">
      <c r="A319" t="s">
        <v>705</v>
      </c>
      <c r="B319" t="s">
        <v>1492</v>
      </c>
      <c r="C319" s="9">
        <v>7.8</v>
      </c>
    </row>
    <row r="320" spans="1:3" x14ac:dyDescent="0.25">
      <c r="A320" t="s">
        <v>1496</v>
      </c>
      <c r="B320" t="s">
        <v>1497</v>
      </c>
      <c r="C320" s="9">
        <v>4.5</v>
      </c>
    </row>
    <row r="321" spans="1:3" x14ac:dyDescent="0.25">
      <c r="A321" t="s">
        <v>1498</v>
      </c>
      <c r="B321" t="s">
        <v>1499</v>
      </c>
      <c r="C321" s="9">
        <v>7.1</v>
      </c>
    </row>
    <row r="322" spans="1:3" x14ac:dyDescent="0.25">
      <c r="A322" t="s">
        <v>1500</v>
      </c>
      <c r="B322" t="s">
        <v>1501</v>
      </c>
      <c r="C322" s="9">
        <v>5.8</v>
      </c>
    </row>
    <row r="323" spans="1:3" x14ac:dyDescent="0.25">
      <c r="A323" t="s">
        <v>1502</v>
      </c>
      <c r="B323" t="s">
        <v>1503</v>
      </c>
      <c r="C323" s="9">
        <v>4.0999999999999996</v>
      </c>
    </row>
    <row r="324" spans="1:3" x14ac:dyDescent="0.25">
      <c r="A324" t="s">
        <v>1504</v>
      </c>
      <c r="B324" t="s">
        <v>1505</v>
      </c>
      <c r="C324" s="9">
        <v>4.0999999999999996</v>
      </c>
    </row>
    <row r="325" spans="1:3" x14ac:dyDescent="0.25">
      <c r="A325" t="s">
        <v>693</v>
      </c>
      <c r="B325" t="s">
        <v>1507</v>
      </c>
      <c r="C325" s="9">
        <v>1.6</v>
      </c>
    </row>
    <row r="326" spans="1:3" x14ac:dyDescent="0.25">
      <c r="A326" t="s">
        <v>719</v>
      </c>
      <c r="B326" t="s">
        <v>1512</v>
      </c>
      <c r="C326" s="9">
        <v>5.9</v>
      </c>
    </row>
    <row r="327" spans="1:3" x14ac:dyDescent="0.25">
      <c r="A327" t="s">
        <v>695</v>
      </c>
      <c r="B327" t="s">
        <v>1513</v>
      </c>
      <c r="C327" s="9">
        <v>7</v>
      </c>
    </row>
    <row r="328" spans="1:3" x14ac:dyDescent="0.25">
      <c r="A328" t="s">
        <v>725</v>
      </c>
      <c r="B328" t="s">
        <v>1514</v>
      </c>
      <c r="C328" s="9">
        <v>9.3000000000000007</v>
      </c>
    </row>
    <row r="329" spans="1:3" x14ac:dyDescent="0.25">
      <c r="A329" t="s">
        <v>727</v>
      </c>
      <c r="B329" t="s">
        <v>1515</v>
      </c>
      <c r="C329" s="9">
        <v>3.3</v>
      </c>
    </row>
    <row r="330" spans="1:3" x14ac:dyDescent="0.25">
      <c r="A330" t="s">
        <v>1516</v>
      </c>
      <c r="B330" t="s">
        <v>1517</v>
      </c>
      <c r="C330" s="9">
        <v>3.9</v>
      </c>
    </row>
    <row r="331" spans="1:3" x14ac:dyDescent="0.25">
      <c r="A331" t="s">
        <v>1469</v>
      </c>
      <c r="B331" t="s">
        <v>1470</v>
      </c>
      <c r="C331" s="9">
        <v>4</v>
      </c>
    </row>
    <row r="332" spans="1:3" x14ac:dyDescent="0.25">
      <c r="A332" t="s">
        <v>1471</v>
      </c>
      <c r="B332" t="s">
        <v>1472</v>
      </c>
      <c r="C332" s="9">
        <v>7.2</v>
      </c>
    </row>
    <row r="333" spans="1:3" x14ac:dyDescent="0.25">
      <c r="A333" t="s">
        <v>1475</v>
      </c>
      <c r="B333" t="s">
        <v>1476</v>
      </c>
      <c r="C333" s="9">
        <v>4.2</v>
      </c>
    </row>
    <row r="334" spans="1:3" x14ac:dyDescent="0.25">
      <c r="A334" t="s">
        <v>703</v>
      </c>
      <c r="B334" t="s">
        <v>1490</v>
      </c>
      <c r="C334" s="9">
        <v>3.4</v>
      </c>
    </row>
    <row r="335" spans="1:3" x14ac:dyDescent="0.25">
      <c r="A335" t="s">
        <v>1510</v>
      </c>
      <c r="B335" t="s">
        <v>1511</v>
      </c>
      <c r="C335" s="9">
        <v>11.8</v>
      </c>
    </row>
    <row r="336" spans="1:3" x14ac:dyDescent="0.25">
      <c r="A336" t="s">
        <v>1518</v>
      </c>
      <c r="B336" t="s">
        <v>1519</v>
      </c>
      <c r="C336" s="9">
        <v>3.5</v>
      </c>
    </row>
    <row r="337" spans="1:3" x14ac:dyDescent="0.25">
      <c r="A337" t="s">
        <v>709</v>
      </c>
      <c r="B337" t="s">
        <v>1520</v>
      </c>
      <c r="C337" s="9">
        <v>4.4000000000000004</v>
      </c>
    </row>
    <row r="338" spans="1:3" x14ac:dyDescent="0.25">
      <c r="A338" t="s">
        <v>1473</v>
      </c>
      <c r="B338" t="s">
        <v>1474</v>
      </c>
      <c r="C338" s="9">
        <v>6.9</v>
      </c>
    </row>
    <row r="339" spans="1:3" x14ac:dyDescent="0.25">
      <c r="A339" t="s">
        <v>1480</v>
      </c>
      <c r="B339" t="s">
        <v>1481</v>
      </c>
      <c r="C339" s="9">
        <v>2.4</v>
      </c>
    </row>
    <row r="340" spans="1:3" x14ac:dyDescent="0.25">
      <c r="A340" t="s">
        <v>1484</v>
      </c>
      <c r="B340" t="s">
        <v>1485</v>
      </c>
      <c r="C340" s="9">
        <v>11.6</v>
      </c>
    </row>
    <row r="341" spans="1:3" x14ac:dyDescent="0.25">
      <c r="A341" t="s">
        <v>1493</v>
      </c>
      <c r="B341" t="s">
        <v>1494</v>
      </c>
      <c r="C341" s="9">
        <v>5.3</v>
      </c>
    </row>
    <row r="342" spans="1:3" x14ac:dyDescent="0.25">
      <c r="A342" t="s">
        <v>1508</v>
      </c>
      <c r="B342" t="s">
        <v>1509</v>
      </c>
      <c r="C342" s="9">
        <v>4.9000000000000004</v>
      </c>
    </row>
    <row r="343" spans="1:3" x14ac:dyDescent="0.25">
      <c r="A343" t="s">
        <v>713</v>
      </c>
      <c r="B343" t="s">
        <v>1495</v>
      </c>
      <c r="C343" s="9">
        <v>2.8</v>
      </c>
    </row>
    <row r="344" spans="1:3" x14ac:dyDescent="0.25">
      <c r="A344" t="s">
        <v>717</v>
      </c>
      <c r="B344" t="s">
        <v>1506</v>
      </c>
      <c r="C344" s="9">
        <v>4.7</v>
      </c>
    </row>
    <row r="345" spans="1:3" x14ac:dyDescent="0.25">
      <c r="A345" t="s">
        <v>556</v>
      </c>
      <c r="B345" t="s">
        <v>1429</v>
      </c>
      <c r="C345" s="9">
        <v>10.1</v>
      </c>
    </row>
    <row r="346" spans="1:3" x14ac:dyDescent="0.25">
      <c r="A346" t="s">
        <v>558</v>
      </c>
      <c r="B346" t="s">
        <v>1448</v>
      </c>
      <c r="C346" s="9">
        <v>7.2</v>
      </c>
    </row>
    <row r="347" spans="1:3" x14ac:dyDescent="0.25">
      <c r="A347" t="s">
        <v>1442</v>
      </c>
      <c r="B347" t="s">
        <v>1443</v>
      </c>
      <c r="C347" s="9">
        <v>11.5</v>
      </c>
    </row>
    <row r="348" spans="1:3" x14ac:dyDescent="0.25">
      <c r="A348" t="s">
        <v>1444</v>
      </c>
      <c r="B348" t="s">
        <v>1445</v>
      </c>
      <c r="C348" s="9">
        <v>7.7</v>
      </c>
    </row>
    <row r="349" spans="1:3" x14ac:dyDescent="0.25">
      <c r="A349" t="s">
        <v>1446</v>
      </c>
      <c r="B349" t="s">
        <v>1447</v>
      </c>
      <c r="C349" s="9">
        <v>6.1</v>
      </c>
    </row>
    <row r="350" spans="1:3" x14ac:dyDescent="0.25">
      <c r="A350" t="s">
        <v>1467</v>
      </c>
      <c r="B350" t="s">
        <v>1468</v>
      </c>
      <c r="C350" s="9">
        <v>5.0999999999999996</v>
      </c>
    </row>
    <row r="351" spans="1:3" x14ac:dyDescent="0.25">
      <c r="A351" t="s">
        <v>1440</v>
      </c>
      <c r="B351" t="s">
        <v>1441</v>
      </c>
      <c r="C351" s="9">
        <v>5.5</v>
      </c>
    </row>
    <row r="352" spans="1:3" x14ac:dyDescent="0.25">
      <c r="A352" t="s">
        <v>1457</v>
      </c>
      <c r="B352" t="s">
        <v>1458</v>
      </c>
      <c r="C352" s="9">
        <v>7.9</v>
      </c>
    </row>
    <row r="353" spans="1:3" x14ac:dyDescent="0.25">
      <c r="A353" t="s">
        <v>1438</v>
      </c>
      <c r="B353" t="s">
        <v>1439</v>
      </c>
      <c r="C353" s="9">
        <v>5.2</v>
      </c>
    </row>
    <row r="354" spans="1:3" x14ac:dyDescent="0.25">
      <c r="A354" t="s">
        <v>570</v>
      </c>
      <c r="B354" t="s">
        <v>1462</v>
      </c>
      <c r="C354" s="9">
        <v>7.4</v>
      </c>
    </row>
    <row r="355" spans="1:3" x14ac:dyDescent="0.25">
      <c r="A355" t="s">
        <v>1453</v>
      </c>
      <c r="B355" t="s">
        <v>1454</v>
      </c>
      <c r="C355" s="9">
        <v>7.6</v>
      </c>
    </row>
    <row r="356" spans="1:3" x14ac:dyDescent="0.25">
      <c r="A356" t="s">
        <v>1432</v>
      </c>
      <c r="B356" t="s">
        <v>1433</v>
      </c>
      <c r="C356" s="9">
        <v>5.5</v>
      </c>
    </row>
    <row r="357" spans="1:3" x14ac:dyDescent="0.25">
      <c r="A357" t="s">
        <v>1465</v>
      </c>
      <c r="B357" t="s">
        <v>1466</v>
      </c>
      <c r="C357" s="9">
        <v>10.8</v>
      </c>
    </row>
    <row r="358" spans="1:3" x14ac:dyDescent="0.25">
      <c r="A358" t="s">
        <v>1436</v>
      </c>
      <c r="B358" t="s">
        <v>1437</v>
      </c>
      <c r="C358" s="9">
        <v>4.0999999999999996</v>
      </c>
    </row>
    <row r="359" spans="1:3" x14ac:dyDescent="0.25">
      <c r="A359" t="s">
        <v>1460</v>
      </c>
      <c r="B359" t="s">
        <v>1461</v>
      </c>
      <c r="C359" s="9">
        <v>6.6</v>
      </c>
    </row>
    <row r="360" spans="1:3" x14ac:dyDescent="0.25">
      <c r="A360" t="s">
        <v>1434</v>
      </c>
      <c r="B360" t="s">
        <v>1435</v>
      </c>
      <c r="C360" s="9">
        <v>7.1</v>
      </c>
    </row>
    <row r="361" spans="1:3" x14ac:dyDescent="0.25">
      <c r="A361" t="s">
        <v>1430</v>
      </c>
      <c r="B361" t="s">
        <v>1431</v>
      </c>
      <c r="C361" s="9">
        <v>4.7</v>
      </c>
    </row>
    <row r="362" spans="1:3" x14ac:dyDescent="0.25">
      <c r="A362" t="s">
        <v>1463</v>
      </c>
      <c r="B362" t="s">
        <v>1464</v>
      </c>
      <c r="C362" s="9">
        <v>5.6</v>
      </c>
    </row>
    <row r="363" spans="1:3" x14ac:dyDescent="0.25">
      <c r="A363" t="s">
        <v>1451</v>
      </c>
      <c r="B363" t="s">
        <v>1452</v>
      </c>
      <c r="C363" s="9">
        <v>12.4</v>
      </c>
    </row>
    <row r="364" spans="1:3" x14ac:dyDescent="0.25">
      <c r="A364" t="s">
        <v>1455</v>
      </c>
      <c r="B364" t="s">
        <v>1456</v>
      </c>
      <c r="C364" s="9">
        <v>4.2</v>
      </c>
    </row>
    <row r="365" spans="1:3" x14ac:dyDescent="0.25">
      <c r="A365" t="s">
        <v>578</v>
      </c>
      <c r="B365" t="s">
        <v>1459</v>
      </c>
      <c r="C365" s="9">
        <v>5.5</v>
      </c>
    </row>
    <row r="366" spans="1:3" x14ac:dyDescent="0.25">
      <c r="A366" t="s">
        <v>1449</v>
      </c>
      <c r="B366" t="s">
        <v>1450</v>
      </c>
      <c r="C366" s="9">
        <v>4.7</v>
      </c>
    </row>
    <row r="367" spans="1:3" x14ac:dyDescent="0.25">
      <c r="A367" t="s">
        <v>414</v>
      </c>
      <c r="B367" t="s">
        <v>1521</v>
      </c>
      <c r="C367" s="9">
        <v>7.3</v>
      </c>
    </row>
    <row r="368" spans="1:3" x14ac:dyDescent="0.25">
      <c r="A368" t="s">
        <v>402</v>
      </c>
      <c r="B368" t="s">
        <v>1523</v>
      </c>
      <c r="C368" s="9">
        <v>7.3</v>
      </c>
    </row>
    <row r="369" spans="1:3" x14ac:dyDescent="0.25">
      <c r="A369" t="s">
        <v>400</v>
      </c>
      <c r="B369" t="s">
        <v>1524</v>
      </c>
      <c r="C369" s="9">
        <v>7.3</v>
      </c>
    </row>
    <row r="370" spans="1:3" x14ac:dyDescent="0.25">
      <c r="A370" t="s">
        <v>412</v>
      </c>
      <c r="B370" t="s">
        <v>1525</v>
      </c>
      <c r="C370" s="9">
        <v>7.3</v>
      </c>
    </row>
    <row r="371" spans="1:3" x14ac:dyDescent="0.25">
      <c r="A371" t="s">
        <v>408</v>
      </c>
      <c r="B371" t="s">
        <v>1526</v>
      </c>
      <c r="C371" s="9">
        <v>7.3</v>
      </c>
    </row>
    <row r="372" spans="1:3" x14ac:dyDescent="0.25">
      <c r="A372" t="s">
        <v>420</v>
      </c>
      <c r="B372" t="s">
        <v>1527</v>
      </c>
      <c r="C372" s="9">
        <v>7.3</v>
      </c>
    </row>
    <row r="373" spans="1:3" x14ac:dyDescent="0.25">
      <c r="A373" t="s">
        <v>416</v>
      </c>
      <c r="B373" t="s">
        <v>1528</v>
      </c>
      <c r="C373" s="9">
        <v>7.3</v>
      </c>
    </row>
    <row r="374" spans="1:3" x14ac:dyDescent="0.25">
      <c r="A374" t="s">
        <v>418</v>
      </c>
      <c r="B374" t="s">
        <v>1529</v>
      </c>
      <c r="C374" s="9">
        <v>7.3</v>
      </c>
    </row>
    <row r="375" spans="1:3" x14ac:dyDescent="0.25">
      <c r="A375" t="s">
        <v>410</v>
      </c>
      <c r="B375" t="s">
        <v>1530</v>
      </c>
      <c r="C375" s="9">
        <v>7.3</v>
      </c>
    </row>
    <row r="376" spans="1:3" x14ac:dyDescent="0.25">
      <c r="A376" t="s">
        <v>404</v>
      </c>
      <c r="B376" t="s">
        <v>1531</v>
      </c>
      <c r="C376" s="9">
        <v>7.3</v>
      </c>
    </row>
    <row r="377" spans="1:3" x14ac:dyDescent="0.25">
      <c r="A377" t="s">
        <v>406</v>
      </c>
      <c r="B377" t="s">
        <v>1522</v>
      </c>
      <c r="C377" s="9">
        <v>7.3</v>
      </c>
    </row>
    <row r="378" spans="1:3" x14ac:dyDescent="0.25">
      <c r="C378" s="9"/>
    </row>
    <row r="379" spans="1:3" x14ac:dyDescent="0.25">
      <c r="A379" s="77" t="s">
        <v>1690</v>
      </c>
    </row>
    <row r="380" spans="1:3" x14ac:dyDescent="0.25">
      <c r="A380" s="77" t="s">
        <v>1691</v>
      </c>
    </row>
  </sheetData>
  <pageMargins left="0.7" right="0.7" top="0.75" bottom="0.75" header="0.3" footer="0.3"/>
  <pageSetup paperSize="9" orientation="portrait" horizontalDpi="90" verticalDpi="90" r:id="rId1"/>
  <tableParts count="2">
    <tablePart r:id="rId2"/>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C049F-17FE-477D-900F-CC16B088175A}">
  <sheetPr>
    <tabColor theme="6"/>
  </sheetPr>
  <dimension ref="A1:H388"/>
  <sheetViews>
    <sheetView workbookViewId="0"/>
  </sheetViews>
  <sheetFormatPr defaultRowHeight="15" x14ac:dyDescent="0.25"/>
  <cols>
    <col min="1" max="1" width="33.625" customWidth="1"/>
    <col min="2" max="2" width="26.625" bestFit="1" customWidth="1"/>
    <col min="3" max="3" width="16.125" customWidth="1"/>
    <col min="4" max="4" width="24.75" customWidth="1"/>
  </cols>
  <sheetData>
    <row r="1" spans="1:8" ht="20.25" thickBot="1" x14ac:dyDescent="0.35">
      <c r="A1" s="78" t="str">
        <f>'Chapter 3'!A8</f>
        <v>Figure 3.7: Hourly pay growth between 2015 and 2019 at the 10th percentile, by 2015 hourly pay at the 10th percentile for each local authority, UK</v>
      </c>
    </row>
    <row r="2" spans="1:8" ht="15.75" thickTop="1" x14ac:dyDescent="0.25">
      <c r="A2" s="3"/>
    </row>
    <row r="3" spans="1:8" ht="45" x14ac:dyDescent="0.25">
      <c r="A3" s="61" t="s">
        <v>1656</v>
      </c>
      <c r="B3" s="61" t="s">
        <v>1655</v>
      </c>
      <c r="C3" s="86" t="s">
        <v>1692</v>
      </c>
      <c r="D3" s="86" t="s">
        <v>1693</v>
      </c>
      <c r="E3" s="189"/>
      <c r="F3" s="189"/>
      <c r="G3" s="189"/>
      <c r="H3" s="189"/>
    </row>
    <row r="4" spans="1:8" x14ac:dyDescent="0.25">
      <c r="A4" t="s">
        <v>1478</v>
      </c>
      <c r="B4" t="s">
        <v>1477</v>
      </c>
      <c r="C4" s="23">
        <v>6.8</v>
      </c>
      <c r="D4" s="26">
        <v>28.6</v>
      </c>
      <c r="E4" s="189"/>
      <c r="F4" s="189"/>
      <c r="G4" s="189"/>
      <c r="H4" s="189"/>
    </row>
    <row r="5" spans="1:8" x14ac:dyDescent="0.25">
      <c r="A5" t="s">
        <v>1155</v>
      </c>
      <c r="B5" t="s">
        <v>1154</v>
      </c>
      <c r="C5" s="23">
        <v>7</v>
      </c>
      <c r="D5" s="26">
        <v>27.8</v>
      </c>
      <c r="E5" s="189"/>
      <c r="F5" s="189"/>
      <c r="G5" s="189"/>
      <c r="H5" s="189"/>
    </row>
    <row r="6" spans="1:8" x14ac:dyDescent="0.25">
      <c r="A6" t="s">
        <v>931</v>
      </c>
      <c r="B6" t="s">
        <v>930</v>
      </c>
      <c r="C6" s="23">
        <v>6.5</v>
      </c>
      <c r="D6" s="26">
        <v>27.7</v>
      </c>
      <c r="E6" s="189"/>
      <c r="F6" s="189"/>
      <c r="G6" s="189"/>
      <c r="H6" s="189"/>
    </row>
    <row r="7" spans="1:8" x14ac:dyDescent="0.25">
      <c r="A7" t="s">
        <v>1157</v>
      </c>
      <c r="B7" t="s">
        <v>1156</v>
      </c>
      <c r="C7" s="23">
        <v>7.1760000000000002</v>
      </c>
      <c r="D7" s="26">
        <v>27.6</v>
      </c>
      <c r="E7" s="189"/>
      <c r="F7" s="189"/>
      <c r="G7" s="189"/>
      <c r="H7" s="189"/>
    </row>
    <row r="8" spans="1:8" x14ac:dyDescent="0.25">
      <c r="A8" t="s">
        <v>1173</v>
      </c>
      <c r="B8" t="s">
        <v>1172</v>
      </c>
      <c r="C8" s="23">
        <v>6.5360000000000005</v>
      </c>
      <c r="D8" s="26">
        <v>27.4</v>
      </c>
      <c r="E8" s="189"/>
      <c r="F8" s="189"/>
      <c r="G8" s="189"/>
      <c r="H8" s="189"/>
    </row>
    <row r="9" spans="1:8" x14ac:dyDescent="0.25">
      <c r="A9" t="s">
        <v>1147</v>
      </c>
      <c r="B9" t="s">
        <v>1146</v>
      </c>
      <c r="C9" s="23">
        <v>7.33</v>
      </c>
      <c r="D9" s="26">
        <v>27.1</v>
      </c>
      <c r="E9" s="189"/>
      <c r="F9" s="189"/>
      <c r="G9" s="189"/>
      <c r="H9" s="189"/>
    </row>
    <row r="10" spans="1:8" x14ac:dyDescent="0.25">
      <c r="A10" t="s">
        <v>864</v>
      </c>
      <c r="B10" t="s">
        <v>438</v>
      </c>
      <c r="C10" s="23">
        <v>6.6670000000000007</v>
      </c>
      <c r="D10" s="26">
        <v>27</v>
      </c>
      <c r="E10" s="189"/>
      <c r="F10" s="189"/>
      <c r="G10" s="189"/>
      <c r="H10" s="189"/>
    </row>
    <row r="11" spans="1:8" x14ac:dyDescent="0.25">
      <c r="A11" t="s">
        <v>1040</v>
      </c>
      <c r="B11" t="s">
        <v>1039</v>
      </c>
      <c r="C11" s="23">
        <v>6.5</v>
      </c>
      <c r="D11" s="26">
        <v>26.9</v>
      </c>
      <c r="E11" s="189"/>
      <c r="F11" s="189"/>
      <c r="G11" s="189"/>
      <c r="H11" s="189"/>
    </row>
    <row r="12" spans="1:8" x14ac:dyDescent="0.25">
      <c r="A12" t="s">
        <v>859</v>
      </c>
      <c r="B12" t="s">
        <v>858</v>
      </c>
      <c r="C12" s="23">
        <v>6.8</v>
      </c>
      <c r="D12" s="26">
        <v>26.7</v>
      </c>
      <c r="E12" s="189"/>
      <c r="F12" s="189"/>
      <c r="G12" s="189"/>
      <c r="H12" s="189"/>
    </row>
    <row r="13" spans="1:8" x14ac:dyDescent="0.25">
      <c r="A13" t="s">
        <v>917</v>
      </c>
      <c r="B13" t="s">
        <v>916</v>
      </c>
      <c r="C13" s="23">
        <v>6.6029999999999998</v>
      </c>
      <c r="D13" s="26">
        <v>26.7</v>
      </c>
      <c r="E13" s="189"/>
      <c r="F13" s="189"/>
      <c r="G13" s="189"/>
      <c r="H13" s="189"/>
    </row>
    <row r="14" spans="1:8" x14ac:dyDescent="0.25">
      <c r="A14" t="s">
        <v>1012</v>
      </c>
      <c r="B14" t="s">
        <v>1011</v>
      </c>
      <c r="C14" s="23">
        <v>6.5</v>
      </c>
      <c r="D14" s="26">
        <v>26.6</v>
      </c>
      <c r="E14" s="189"/>
      <c r="F14" s="189"/>
      <c r="G14" s="189"/>
      <c r="H14" s="189"/>
    </row>
    <row r="15" spans="1:8" x14ac:dyDescent="0.25">
      <c r="A15" t="s">
        <v>1466</v>
      </c>
      <c r="B15" t="s">
        <v>1465</v>
      </c>
      <c r="C15" s="23">
        <v>6.9649999999999999</v>
      </c>
      <c r="D15" s="26">
        <v>26.5</v>
      </c>
      <c r="E15" s="189"/>
      <c r="F15" s="189"/>
      <c r="G15" s="189"/>
      <c r="H15" s="189"/>
    </row>
    <row r="16" spans="1:8" x14ac:dyDescent="0.25">
      <c r="A16" t="s">
        <v>1020</v>
      </c>
      <c r="B16" t="s">
        <v>1019</v>
      </c>
      <c r="C16" s="23">
        <v>6.5</v>
      </c>
      <c r="D16" s="26">
        <v>26.3</v>
      </c>
      <c r="E16" s="189"/>
      <c r="F16" s="189"/>
      <c r="G16" s="189"/>
      <c r="H16" s="189"/>
    </row>
    <row r="17" spans="1:8" x14ac:dyDescent="0.25">
      <c r="A17" t="s">
        <v>1320</v>
      </c>
      <c r="B17" t="s">
        <v>1319</v>
      </c>
      <c r="C17" s="23">
        <v>6.6</v>
      </c>
      <c r="D17" s="26">
        <v>26.3</v>
      </c>
      <c r="E17" s="189"/>
      <c r="F17" s="189"/>
      <c r="G17" s="189"/>
      <c r="H17" s="189"/>
    </row>
    <row r="18" spans="1:8" x14ac:dyDescent="0.25">
      <c r="A18" t="s">
        <v>1127</v>
      </c>
      <c r="B18" t="s">
        <v>1126</v>
      </c>
      <c r="C18" s="23">
        <v>6.54</v>
      </c>
      <c r="D18" s="26">
        <v>26.1</v>
      </c>
      <c r="E18" s="189"/>
      <c r="F18" s="189"/>
      <c r="G18" s="189"/>
      <c r="H18" s="189"/>
    </row>
    <row r="19" spans="1:8" x14ac:dyDescent="0.25">
      <c r="A19" t="s">
        <v>1026</v>
      </c>
      <c r="B19" t="s">
        <v>1025</v>
      </c>
      <c r="C19" s="23">
        <v>6.51</v>
      </c>
      <c r="D19" s="26">
        <v>26.1</v>
      </c>
      <c r="E19" s="189"/>
      <c r="F19" s="189"/>
      <c r="G19" s="189"/>
      <c r="H19" s="189"/>
    </row>
    <row r="20" spans="1:8" x14ac:dyDescent="0.25">
      <c r="A20" t="s">
        <v>1185</v>
      </c>
      <c r="B20" t="s">
        <v>1184</v>
      </c>
      <c r="C20" s="23">
        <v>6.5670000000000002</v>
      </c>
      <c r="D20" s="26">
        <v>25.8</v>
      </c>
      <c r="E20" s="189"/>
      <c r="F20" s="189"/>
      <c r="G20" s="189"/>
      <c r="H20" s="189"/>
    </row>
    <row r="21" spans="1:8" x14ac:dyDescent="0.25">
      <c r="A21" t="s">
        <v>1000</v>
      </c>
      <c r="B21" t="s">
        <v>999</v>
      </c>
      <c r="C21" s="23">
        <v>6.59</v>
      </c>
      <c r="D21" s="26">
        <v>25.8</v>
      </c>
      <c r="E21" s="189"/>
      <c r="F21" s="189"/>
      <c r="G21" s="189"/>
      <c r="H21" s="189"/>
    </row>
    <row r="22" spans="1:8" x14ac:dyDescent="0.25">
      <c r="A22" t="s">
        <v>884</v>
      </c>
      <c r="B22" t="s">
        <v>883</v>
      </c>
      <c r="C22" s="23">
        <v>6.64</v>
      </c>
      <c r="D22" s="26">
        <v>25.7</v>
      </c>
      <c r="E22" s="189"/>
      <c r="F22" s="189"/>
      <c r="G22" s="189"/>
      <c r="H22" s="189"/>
    </row>
    <row r="23" spans="1:8" x14ac:dyDescent="0.25">
      <c r="A23" t="s">
        <v>1022</v>
      </c>
      <c r="B23" t="s">
        <v>1021</v>
      </c>
      <c r="C23" s="23">
        <v>6.6729999999999992</v>
      </c>
      <c r="D23" s="26">
        <v>25.4</v>
      </c>
      <c r="E23" s="189"/>
      <c r="F23" s="189"/>
      <c r="G23" s="189"/>
      <c r="H23" s="189"/>
    </row>
    <row r="24" spans="1:8" x14ac:dyDescent="0.25">
      <c r="A24" t="s">
        <v>1362</v>
      </c>
      <c r="B24" t="s">
        <v>1361</v>
      </c>
      <c r="C24" s="23">
        <v>6.98</v>
      </c>
      <c r="D24" s="26">
        <v>25.4</v>
      </c>
      <c r="E24" s="189"/>
      <c r="F24" s="189"/>
      <c r="G24" s="189"/>
      <c r="H24" s="189"/>
    </row>
    <row r="25" spans="1:8" x14ac:dyDescent="0.25">
      <c r="A25" t="s">
        <v>1018</v>
      </c>
      <c r="B25" t="s">
        <v>1017</v>
      </c>
      <c r="C25" s="23">
        <v>6.56</v>
      </c>
      <c r="D25" s="26">
        <v>25.2</v>
      </c>
      <c r="E25" s="189"/>
      <c r="F25" s="189"/>
      <c r="G25" s="189"/>
      <c r="H25" s="189"/>
    </row>
    <row r="26" spans="1:8" x14ac:dyDescent="0.25">
      <c r="A26" t="s">
        <v>1228</v>
      </c>
      <c r="B26" t="s">
        <v>1227</v>
      </c>
      <c r="C26" s="23">
        <v>7</v>
      </c>
      <c r="D26" s="26">
        <v>25.1</v>
      </c>
      <c r="E26" s="189"/>
      <c r="F26" s="189"/>
      <c r="G26" s="189"/>
      <c r="H26" s="189"/>
    </row>
    <row r="27" spans="1:8" x14ac:dyDescent="0.25">
      <c r="A27" t="s">
        <v>1274</v>
      </c>
      <c r="B27" t="s">
        <v>1273</v>
      </c>
      <c r="C27" s="23">
        <v>6.8920000000000003</v>
      </c>
      <c r="D27" s="26">
        <v>25.1</v>
      </c>
      <c r="E27" s="189"/>
      <c r="F27" s="189"/>
      <c r="G27" s="189"/>
      <c r="H27" s="189"/>
    </row>
    <row r="28" spans="1:8" x14ac:dyDescent="0.25">
      <c r="A28" t="s">
        <v>1316</v>
      </c>
      <c r="B28" t="s">
        <v>1315</v>
      </c>
      <c r="C28" s="23">
        <v>6.7939999999999996</v>
      </c>
      <c r="D28" s="26">
        <v>25.1</v>
      </c>
      <c r="E28" s="189"/>
      <c r="F28" s="189"/>
      <c r="G28" s="189"/>
      <c r="H28" s="189"/>
    </row>
    <row r="29" spans="1:8" x14ac:dyDescent="0.25">
      <c r="A29" t="s">
        <v>923</v>
      </c>
      <c r="B29" t="s">
        <v>922</v>
      </c>
      <c r="C29" s="23">
        <v>6.6</v>
      </c>
      <c r="D29" s="26">
        <v>25</v>
      </c>
      <c r="E29" s="189"/>
      <c r="F29" s="189"/>
      <c r="G29" s="189"/>
      <c r="H29" s="189"/>
    </row>
    <row r="30" spans="1:8" x14ac:dyDescent="0.25">
      <c r="A30" t="s">
        <v>1501</v>
      </c>
      <c r="B30" t="s">
        <v>1500</v>
      </c>
      <c r="C30" s="23">
        <v>7</v>
      </c>
      <c r="D30" s="26">
        <v>25</v>
      </c>
      <c r="E30" s="189"/>
      <c r="F30" s="189"/>
      <c r="G30" s="189"/>
      <c r="H30" s="189"/>
    </row>
    <row r="31" spans="1:8" x14ac:dyDescent="0.25">
      <c r="A31" t="s">
        <v>954</v>
      </c>
      <c r="B31" t="s">
        <v>953</v>
      </c>
      <c r="C31" s="23">
        <v>6.6270000000000007</v>
      </c>
      <c r="D31" s="26">
        <v>25</v>
      </c>
      <c r="E31" s="189"/>
      <c r="F31" s="189"/>
      <c r="G31" s="189"/>
      <c r="H31" s="189"/>
    </row>
    <row r="32" spans="1:8" x14ac:dyDescent="0.25">
      <c r="A32" t="s">
        <v>925</v>
      </c>
      <c r="B32" t="s">
        <v>924</v>
      </c>
      <c r="C32" s="23">
        <v>6.7420000000000009</v>
      </c>
      <c r="D32" s="26">
        <v>24.9</v>
      </c>
      <c r="E32" s="189"/>
      <c r="F32" s="189"/>
      <c r="G32" s="189"/>
      <c r="H32" s="189"/>
    </row>
    <row r="33" spans="1:8" x14ac:dyDescent="0.25">
      <c r="A33" t="s">
        <v>1356</v>
      </c>
      <c r="B33" t="s">
        <v>1355</v>
      </c>
      <c r="C33" s="23">
        <v>7.06</v>
      </c>
      <c r="D33" s="26">
        <v>24.9</v>
      </c>
      <c r="E33" s="189"/>
      <c r="F33" s="189"/>
      <c r="G33" s="189"/>
      <c r="H33" s="189"/>
    </row>
    <row r="34" spans="1:8" x14ac:dyDescent="0.25">
      <c r="A34" t="s">
        <v>994</v>
      </c>
      <c r="B34" t="s">
        <v>993</v>
      </c>
      <c r="C34" s="23">
        <v>7</v>
      </c>
      <c r="D34" s="26">
        <v>24.8</v>
      </c>
      <c r="E34" s="189"/>
      <c r="F34" s="189"/>
      <c r="G34" s="189"/>
      <c r="H34" s="189"/>
    </row>
    <row r="35" spans="1:8" x14ac:dyDescent="0.25">
      <c r="A35" t="s">
        <v>927</v>
      </c>
      <c r="B35" t="s">
        <v>926</v>
      </c>
      <c r="C35" s="23">
        <v>6.8679999999999994</v>
      </c>
      <c r="D35" s="26">
        <v>24.8</v>
      </c>
      <c r="E35" s="189"/>
      <c r="F35" s="189"/>
      <c r="G35" s="189"/>
      <c r="H35" s="189"/>
    </row>
    <row r="36" spans="1:8" x14ac:dyDescent="0.25">
      <c r="A36" t="s">
        <v>1505</v>
      </c>
      <c r="B36" t="s">
        <v>1504</v>
      </c>
      <c r="C36" s="23">
        <v>6.8620000000000001</v>
      </c>
      <c r="D36" s="26">
        <v>24.8</v>
      </c>
      <c r="E36" s="189"/>
      <c r="F36" s="189"/>
      <c r="G36" s="189"/>
      <c r="H36" s="189"/>
    </row>
    <row r="37" spans="1:8" x14ac:dyDescent="0.25">
      <c r="A37" t="s">
        <v>1366</v>
      </c>
      <c r="B37" t="s">
        <v>1365</v>
      </c>
      <c r="C37" s="23">
        <v>7.0539999999999994</v>
      </c>
      <c r="D37" s="26">
        <v>24.8</v>
      </c>
      <c r="E37" s="189"/>
      <c r="F37" s="189"/>
      <c r="G37" s="189"/>
      <c r="H37" s="189"/>
    </row>
    <row r="38" spans="1:8" x14ac:dyDescent="0.25">
      <c r="A38" t="s">
        <v>1694</v>
      </c>
      <c r="B38" t="s">
        <v>1695</v>
      </c>
      <c r="C38" s="23">
        <v>6.75</v>
      </c>
      <c r="D38" s="26">
        <v>24.6</v>
      </c>
      <c r="E38" s="189"/>
      <c r="F38" s="189"/>
      <c r="G38" s="189"/>
      <c r="H38" s="189"/>
    </row>
    <row r="39" spans="1:8" x14ac:dyDescent="0.25">
      <c r="A39" t="s">
        <v>1044</v>
      </c>
      <c r="B39" t="s">
        <v>1043</v>
      </c>
      <c r="C39" s="23">
        <v>7.1870000000000003</v>
      </c>
      <c r="D39" s="26">
        <v>24.6</v>
      </c>
      <c r="E39" s="189"/>
      <c r="F39" s="189"/>
      <c r="G39" s="189"/>
      <c r="H39" s="189"/>
    </row>
    <row r="40" spans="1:8" x14ac:dyDescent="0.25">
      <c r="A40" t="s">
        <v>1085</v>
      </c>
      <c r="B40" t="s">
        <v>553</v>
      </c>
      <c r="C40" s="23">
        <v>6.83</v>
      </c>
      <c r="D40" s="26">
        <v>24.6</v>
      </c>
      <c r="E40" s="189"/>
      <c r="F40" s="189"/>
      <c r="G40" s="189"/>
      <c r="H40" s="189"/>
    </row>
    <row r="41" spans="1:8" x14ac:dyDescent="0.25">
      <c r="A41" t="s">
        <v>1159</v>
      </c>
      <c r="B41" t="s">
        <v>1158</v>
      </c>
      <c r="C41" s="23">
        <v>7.44</v>
      </c>
      <c r="D41" s="26">
        <v>24.5</v>
      </c>
      <c r="E41" s="189"/>
      <c r="F41" s="189"/>
      <c r="G41" s="189"/>
      <c r="H41" s="189"/>
    </row>
    <row r="42" spans="1:8" x14ac:dyDescent="0.25">
      <c r="A42" t="s">
        <v>866</v>
      </c>
      <c r="B42" t="s">
        <v>440</v>
      </c>
      <c r="C42" s="23">
        <v>6.6</v>
      </c>
      <c r="D42" s="26">
        <v>24.5</v>
      </c>
      <c r="E42" s="189"/>
      <c r="F42" s="189"/>
      <c r="G42" s="189"/>
      <c r="H42" s="189"/>
    </row>
    <row r="43" spans="1:8" x14ac:dyDescent="0.25">
      <c r="A43" t="s">
        <v>1390</v>
      </c>
      <c r="B43" t="s">
        <v>601</v>
      </c>
      <c r="C43" s="23">
        <v>6.6040000000000001</v>
      </c>
      <c r="D43" s="26">
        <v>24.5</v>
      </c>
      <c r="E43" s="189"/>
      <c r="F43" s="189"/>
      <c r="G43" s="189"/>
      <c r="H43" s="189"/>
    </row>
    <row r="44" spans="1:8" x14ac:dyDescent="0.25">
      <c r="A44" t="s">
        <v>964</v>
      </c>
      <c r="B44" t="s">
        <v>963</v>
      </c>
      <c r="C44" s="23">
        <v>6.61</v>
      </c>
      <c r="D44" s="26">
        <v>24.5</v>
      </c>
      <c r="E44" s="189"/>
      <c r="F44" s="189"/>
      <c r="G44" s="189"/>
      <c r="H44" s="189"/>
    </row>
    <row r="45" spans="1:8" x14ac:dyDescent="0.25">
      <c r="A45" t="s">
        <v>1097</v>
      </c>
      <c r="B45" t="s">
        <v>1096</v>
      </c>
      <c r="C45" s="23">
        <v>6.71</v>
      </c>
      <c r="D45" s="26">
        <v>24.4</v>
      </c>
      <c r="E45" s="189"/>
      <c r="F45" s="189"/>
      <c r="G45" s="189"/>
      <c r="H45" s="189"/>
    </row>
    <row r="46" spans="1:8" x14ac:dyDescent="0.25">
      <c r="A46" t="s">
        <v>1113</v>
      </c>
      <c r="B46" t="s">
        <v>1112</v>
      </c>
      <c r="C46" s="23">
        <v>7.0579999999999998</v>
      </c>
      <c r="D46" s="26">
        <v>24.3</v>
      </c>
      <c r="E46" s="189"/>
      <c r="F46" s="189"/>
      <c r="G46" s="189"/>
      <c r="H46" s="189"/>
    </row>
    <row r="47" spans="1:8" x14ac:dyDescent="0.25">
      <c r="A47" t="s">
        <v>1024</v>
      </c>
      <c r="B47" t="s">
        <v>1023</v>
      </c>
      <c r="C47" s="23">
        <v>6.75</v>
      </c>
      <c r="D47" s="26">
        <v>24.3</v>
      </c>
      <c r="E47" s="189"/>
      <c r="F47" s="189"/>
      <c r="G47" s="189"/>
      <c r="H47" s="189"/>
    </row>
    <row r="48" spans="1:8" x14ac:dyDescent="0.25">
      <c r="A48" t="s">
        <v>845</v>
      </c>
      <c r="B48" t="s">
        <v>1661</v>
      </c>
      <c r="C48" s="23">
        <v>6.6110000000000007</v>
      </c>
      <c r="D48" s="26">
        <v>24.2</v>
      </c>
      <c r="E48" s="189"/>
      <c r="F48" s="189"/>
      <c r="G48" s="189"/>
      <c r="H48" s="189"/>
    </row>
    <row r="49" spans="1:8" x14ac:dyDescent="0.25">
      <c r="A49" t="s">
        <v>1080</v>
      </c>
      <c r="B49" t="s">
        <v>545</v>
      </c>
      <c r="C49" s="23">
        <v>6.9579999999999993</v>
      </c>
      <c r="D49" s="26">
        <v>24.2</v>
      </c>
      <c r="E49" s="189"/>
      <c r="F49" s="189"/>
      <c r="G49" s="189"/>
      <c r="H49" s="189"/>
    </row>
    <row r="50" spans="1:8" x14ac:dyDescent="0.25">
      <c r="A50" t="s">
        <v>1169</v>
      </c>
      <c r="B50" t="s">
        <v>1168</v>
      </c>
      <c r="C50" s="23">
        <v>6.71</v>
      </c>
      <c r="D50" s="26">
        <v>24.1</v>
      </c>
      <c r="E50" s="189"/>
      <c r="F50" s="189"/>
      <c r="G50" s="189"/>
      <c r="H50" s="189"/>
    </row>
    <row r="51" spans="1:8" x14ac:dyDescent="0.25">
      <c r="A51" t="s">
        <v>1230</v>
      </c>
      <c r="B51" t="s">
        <v>1229</v>
      </c>
      <c r="C51" s="23">
        <v>6.694</v>
      </c>
      <c r="D51" s="26">
        <v>24.1</v>
      </c>
      <c r="E51" s="189"/>
      <c r="F51" s="189"/>
      <c r="G51" s="189"/>
      <c r="H51" s="189"/>
    </row>
    <row r="52" spans="1:8" x14ac:dyDescent="0.25">
      <c r="A52" t="s">
        <v>1084</v>
      </c>
      <c r="B52" t="s">
        <v>551</v>
      </c>
      <c r="C52" s="23">
        <v>6.65</v>
      </c>
      <c r="D52" s="26">
        <v>24.1</v>
      </c>
      <c r="E52" s="189"/>
      <c r="F52" s="189"/>
      <c r="G52" s="189"/>
      <c r="H52" s="189"/>
    </row>
    <row r="53" spans="1:8" x14ac:dyDescent="0.25">
      <c r="A53" t="s">
        <v>946</v>
      </c>
      <c r="B53" t="s">
        <v>486</v>
      </c>
      <c r="C53" s="23">
        <v>7.1610000000000005</v>
      </c>
      <c r="D53" s="26">
        <v>24.1</v>
      </c>
      <c r="E53" s="189"/>
      <c r="F53" s="189"/>
      <c r="G53" s="189"/>
      <c r="H53" s="189"/>
    </row>
    <row r="54" spans="1:8" x14ac:dyDescent="0.25">
      <c r="A54" t="s">
        <v>1028</v>
      </c>
      <c r="B54" t="s">
        <v>1027</v>
      </c>
      <c r="C54" s="23">
        <v>6.7079999999999993</v>
      </c>
      <c r="D54" s="26">
        <v>24</v>
      </c>
      <c r="E54" s="189"/>
      <c r="F54" s="189"/>
      <c r="G54" s="189"/>
      <c r="H54" s="189"/>
    </row>
    <row r="55" spans="1:8" x14ac:dyDescent="0.25">
      <c r="A55" t="s">
        <v>919</v>
      </c>
      <c r="B55" t="s">
        <v>918</v>
      </c>
      <c r="C55" s="23">
        <v>6.8329999999999993</v>
      </c>
      <c r="D55" s="26">
        <v>24</v>
      </c>
      <c r="E55" s="189"/>
      <c r="F55" s="189"/>
      <c r="G55" s="189"/>
      <c r="H55" s="189"/>
    </row>
    <row r="56" spans="1:8" x14ac:dyDescent="0.25">
      <c r="A56" t="s">
        <v>929</v>
      </c>
      <c r="B56" t="s">
        <v>928</v>
      </c>
      <c r="C56" s="23">
        <v>6.7</v>
      </c>
      <c r="D56" s="26">
        <v>24</v>
      </c>
      <c r="E56" s="189"/>
      <c r="F56" s="189"/>
      <c r="G56" s="189"/>
      <c r="H56" s="189"/>
    </row>
    <row r="57" spans="1:8" x14ac:dyDescent="0.25">
      <c r="A57" t="s">
        <v>1431</v>
      </c>
      <c r="B57" t="s">
        <v>1430</v>
      </c>
      <c r="C57" s="23">
        <v>6.6459999999999999</v>
      </c>
      <c r="D57" s="26">
        <v>24</v>
      </c>
      <c r="E57" s="189"/>
      <c r="F57" s="189"/>
      <c r="G57" s="189"/>
      <c r="H57" s="189"/>
    </row>
    <row r="58" spans="1:8" x14ac:dyDescent="0.25">
      <c r="A58" t="s">
        <v>1060</v>
      </c>
      <c r="B58" t="s">
        <v>1059</v>
      </c>
      <c r="C58" s="23">
        <v>6.6739999999999995</v>
      </c>
      <c r="D58" s="26">
        <v>24</v>
      </c>
      <c r="E58" s="189"/>
      <c r="F58" s="189"/>
      <c r="G58" s="189"/>
      <c r="H58" s="189"/>
    </row>
    <row r="59" spans="1:8" x14ac:dyDescent="0.25">
      <c r="A59" t="s">
        <v>1068</v>
      </c>
      <c r="B59" t="s">
        <v>1067</v>
      </c>
      <c r="C59" s="23">
        <v>6.6520000000000001</v>
      </c>
      <c r="D59" s="26">
        <v>24</v>
      </c>
      <c r="E59" s="189"/>
      <c r="F59" s="189"/>
      <c r="G59" s="189"/>
      <c r="H59" s="189"/>
    </row>
    <row r="60" spans="1:8" x14ac:dyDescent="0.25">
      <c r="A60" t="s">
        <v>990</v>
      </c>
      <c r="B60" t="s">
        <v>989</v>
      </c>
      <c r="C60" s="23">
        <v>6.6579999999999995</v>
      </c>
      <c r="D60" s="26">
        <v>23.9</v>
      </c>
      <c r="E60" s="189"/>
      <c r="F60" s="189"/>
      <c r="G60" s="189"/>
      <c r="H60" s="189"/>
    </row>
    <row r="61" spans="1:8" x14ac:dyDescent="0.25">
      <c r="A61" t="s">
        <v>1696</v>
      </c>
      <c r="B61" t="s">
        <v>1697</v>
      </c>
      <c r="C61" s="23">
        <v>6.89</v>
      </c>
      <c r="D61" s="26">
        <v>23.9</v>
      </c>
      <c r="E61" s="189"/>
      <c r="F61" s="189"/>
      <c r="G61" s="189"/>
      <c r="H61" s="189"/>
    </row>
    <row r="62" spans="1:8" x14ac:dyDescent="0.25">
      <c r="A62" t="s">
        <v>1314</v>
      </c>
      <c r="B62" t="s">
        <v>1313</v>
      </c>
      <c r="C62" s="23">
        <v>7.21</v>
      </c>
      <c r="D62" s="26">
        <v>23.8</v>
      </c>
      <c r="E62" s="189"/>
      <c r="F62" s="189"/>
      <c r="G62" s="189"/>
      <c r="H62" s="189"/>
    </row>
    <row r="63" spans="1:8" x14ac:dyDescent="0.25">
      <c r="A63" t="s">
        <v>1006</v>
      </c>
      <c r="B63" t="s">
        <v>1005</v>
      </c>
      <c r="C63" s="23">
        <v>6.8329999999999993</v>
      </c>
      <c r="D63" s="26">
        <v>23.7</v>
      </c>
      <c r="E63" s="189"/>
      <c r="F63" s="189"/>
      <c r="G63" s="189"/>
      <c r="H63" s="189"/>
    </row>
    <row r="64" spans="1:8" x14ac:dyDescent="0.25">
      <c r="A64" t="s">
        <v>1452</v>
      </c>
      <c r="B64" t="s">
        <v>1451</v>
      </c>
      <c r="C64" s="23">
        <v>6.859</v>
      </c>
      <c r="D64" s="26">
        <v>23.7</v>
      </c>
      <c r="E64" s="189"/>
      <c r="F64" s="189"/>
      <c r="G64" s="189"/>
      <c r="H64" s="189"/>
    </row>
    <row r="65" spans="1:8" x14ac:dyDescent="0.25">
      <c r="A65" t="s">
        <v>876</v>
      </c>
      <c r="B65" t="s">
        <v>875</v>
      </c>
      <c r="C65" s="23">
        <v>6.69</v>
      </c>
      <c r="D65" s="26">
        <v>23.6</v>
      </c>
      <c r="E65" s="189"/>
      <c r="F65" s="189"/>
      <c r="G65" s="189"/>
      <c r="H65" s="189"/>
    </row>
    <row r="66" spans="1:8" x14ac:dyDescent="0.25">
      <c r="A66" t="s">
        <v>1310</v>
      </c>
      <c r="B66" t="s">
        <v>1309</v>
      </c>
      <c r="C66" s="23">
        <v>6.7489999999999997</v>
      </c>
      <c r="D66" s="26">
        <v>23.6</v>
      </c>
      <c r="E66" s="189"/>
      <c r="F66" s="189"/>
      <c r="G66" s="189"/>
      <c r="H66" s="189"/>
    </row>
    <row r="67" spans="1:8" x14ac:dyDescent="0.25">
      <c r="A67" t="s">
        <v>1698</v>
      </c>
      <c r="B67" t="s">
        <v>1699</v>
      </c>
      <c r="C67" s="23">
        <v>7.0310000000000006</v>
      </c>
      <c r="D67" s="26">
        <v>23.5</v>
      </c>
      <c r="E67" s="189"/>
      <c r="F67" s="189"/>
      <c r="G67" s="189"/>
      <c r="H67" s="189"/>
    </row>
    <row r="68" spans="1:8" x14ac:dyDescent="0.25">
      <c r="A68" t="s">
        <v>895</v>
      </c>
      <c r="B68" t="s">
        <v>894</v>
      </c>
      <c r="C68" s="23">
        <v>6.76</v>
      </c>
      <c r="D68" s="26">
        <v>23.5</v>
      </c>
      <c r="E68" s="189"/>
      <c r="F68" s="189"/>
      <c r="G68" s="189"/>
      <c r="H68" s="189"/>
    </row>
    <row r="69" spans="1:8" x14ac:dyDescent="0.25">
      <c r="A69" t="s">
        <v>1193</v>
      </c>
      <c r="B69" t="s">
        <v>764</v>
      </c>
      <c r="C69" s="23">
        <v>7.1389999999999993</v>
      </c>
      <c r="D69" s="26">
        <v>23.4</v>
      </c>
      <c r="E69" s="189"/>
      <c r="F69" s="189"/>
      <c r="G69" s="189"/>
      <c r="H69" s="189"/>
    </row>
    <row r="70" spans="1:8" x14ac:dyDescent="0.25">
      <c r="A70" t="s">
        <v>932</v>
      </c>
      <c r="B70" t="s">
        <v>458</v>
      </c>
      <c r="C70" s="23">
        <v>7</v>
      </c>
      <c r="D70" s="26">
        <v>23.4</v>
      </c>
      <c r="E70" s="189"/>
      <c r="F70" s="189"/>
      <c r="G70" s="189"/>
      <c r="H70" s="189"/>
    </row>
    <row r="71" spans="1:8" x14ac:dyDescent="0.25">
      <c r="A71" t="s">
        <v>1330</v>
      </c>
      <c r="B71" t="s">
        <v>1329</v>
      </c>
      <c r="C71" s="23">
        <v>7.2389999999999999</v>
      </c>
      <c r="D71" s="26">
        <v>23.4</v>
      </c>
      <c r="E71" s="189"/>
      <c r="F71" s="189"/>
      <c r="G71" s="189"/>
      <c r="H71" s="189"/>
    </row>
    <row r="72" spans="1:8" x14ac:dyDescent="0.25">
      <c r="A72" t="s">
        <v>1681</v>
      </c>
      <c r="B72" t="s">
        <v>1680</v>
      </c>
      <c r="C72" s="23">
        <v>6.73</v>
      </c>
      <c r="D72" s="26">
        <v>23.3</v>
      </c>
      <c r="E72" s="189"/>
      <c r="F72" s="189"/>
      <c r="G72" s="189"/>
      <c r="H72" s="189"/>
    </row>
    <row r="73" spans="1:8" x14ac:dyDescent="0.25">
      <c r="A73" t="s">
        <v>1456</v>
      </c>
      <c r="B73" t="s">
        <v>1455</v>
      </c>
      <c r="C73" s="23">
        <v>6.83</v>
      </c>
      <c r="D73" s="26">
        <v>23.3</v>
      </c>
      <c r="E73" s="189"/>
      <c r="F73" s="189"/>
      <c r="G73" s="189"/>
      <c r="H73" s="189"/>
    </row>
    <row r="74" spans="1:8" x14ac:dyDescent="0.25">
      <c r="A74" t="s">
        <v>1103</v>
      </c>
      <c r="B74" t="s">
        <v>618</v>
      </c>
      <c r="C74" s="23">
        <v>7</v>
      </c>
      <c r="D74" s="26">
        <v>23.2</v>
      </c>
      <c r="E74" s="189"/>
      <c r="F74" s="189"/>
      <c r="G74" s="189"/>
      <c r="H74" s="189"/>
    </row>
    <row r="75" spans="1:8" x14ac:dyDescent="0.25">
      <c r="A75" t="s">
        <v>992</v>
      </c>
      <c r="B75" t="s">
        <v>991</v>
      </c>
      <c r="C75" s="23">
        <v>6.9</v>
      </c>
      <c r="D75" s="26">
        <v>23.2</v>
      </c>
      <c r="E75" s="189"/>
      <c r="F75" s="189"/>
      <c r="G75" s="189"/>
      <c r="H75" s="189"/>
    </row>
    <row r="76" spans="1:8" x14ac:dyDescent="0.25">
      <c r="A76" t="s">
        <v>1302</v>
      </c>
      <c r="B76" t="s">
        <v>1301</v>
      </c>
      <c r="C76" s="23">
        <v>6.9</v>
      </c>
      <c r="D76" s="26">
        <v>23.2</v>
      </c>
      <c r="E76" s="189"/>
      <c r="F76" s="189"/>
      <c r="G76" s="189"/>
      <c r="H76" s="189"/>
    </row>
    <row r="77" spans="1:8" x14ac:dyDescent="0.25">
      <c r="A77" t="s">
        <v>1087</v>
      </c>
      <c r="B77" t="s">
        <v>1086</v>
      </c>
      <c r="C77" s="23">
        <v>6.95</v>
      </c>
      <c r="D77" s="26">
        <v>23.2</v>
      </c>
      <c r="E77" s="189"/>
      <c r="F77" s="189"/>
      <c r="G77" s="189"/>
      <c r="H77" s="189"/>
    </row>
    <row r="78" spans="1:8" x14ac:dyDescent="0.25">
      <c r="A78" t="s">
        <v>1165</v>
      </c>
      <c r="B78" t="s">
        <v>1164</v>
      </c>
      <c r="C78" s="23">
        <v>6.67</v>
      </c>
      <c r="D78" s="26">
        <v>23.1</v>
      </c>
      <c r="E78" s="189"/>
      <c r="F78" s="189"/>
      <c r="G78" s="189"/>
      <c r="H78" s="189"/>
    </row>
    <row r="79" spans="1:8" x14ac:dyDescent="0.25">
      <c r="A79" t="s">
        <v>878</v>
      </c>
      <c r="B79" t="s">
        <v>877</v>
      </c>
      <c r="C79" s="23">
        <v>7.1</v>
      </c>
      <c r="D79" s="26">
        <v>23.1</v>
      </c>
      <c r="E79" s="189"/>
      <c r="F79" s="189"/>
      <c r="G79" s="189"/>
      <c r="H79" s="189"/>
    </row>
    <row r="80" spans="1:8" x14ac:dyDescent="0.25">
      <c r="A80" t="s">
        <v>1479</v>
      </c>
      <c r="B80" t="s">
        <v>721</v>
      </c>
      <c r="C80" s="23">
        <v>6.84</v>
      </c>
      <c r="D80" s="26">
        <v>23.1</v>
      </c>
      <c r="E80" s="189"/>
      <c r="F80" s="189"/>
      <c r="G80" s="189"/>
      <c r="H80" s="189"/>
    </row>
    <row r="81" spans="1:8" x14ac:dyDescent="0.25">
      <c r="A81" t="s">
        <v>1489</v>
      </c>
      <c r="B81" t="s">
        <v>1488</v>
      </c>
      <c r="C81" s="23">
        <v>6.6689999999999996</v>
      </c>
      <c r="D81" s="26">
        <v>23.1</v>
      </c>
      <c r="E81" s="189"/>
      <c r="F81" s="189"/>
      <c r="G81" s="189"/>
      <c r="H81" s="189"/>
    </row>
    <row r="82" spans="1:8" x14ac:dyDescent="0.25">
      <c r="A82" t="s">
        <v>1312</v>
      </c>
      <c r="B82" t="s">
        <v>1311</v>
      </c>
      <c r="C82" s="23">
        <v>7.0379999999999994</v>
      </c>
      <c r="D82" s="26">
        <v>23.1</v>
      </c>
      <c r="E82" s="189"/>
      <c r="F82" s="189"/>
      <c r="G82" s="189"/>
      <c r="H82" s="189"/>
    </row>
    <row r="83" spans="1:8" x14ac:dyDescent="0.25">
      <c r="A83" t="s">
        <v>1406</v>
      </c>
      <c r="B83" t="s">
        <v>1405</v>
      </c>
      <c r="C83" s="23">
        <v>6.7</v>
      </c>
      <c r="D83" s="26">
        <v>23.1</v>
      </c>
      <c r="E83" s="189"/>
      <c r="F83" s="189"/>
      <c r="G83" s="189"/>
      <c r="H83" s="189"/>
    </row>
    <row r="84" spans="1:8" x14ac:dyDescent="0.25">
      <c r="A84" t="s">
        <v>1038</v>
      </c>
      <c r="B84" t="s">
        <v>1037</v>
      </c>
      <c r="C84" s="23">
        <v>6.7</v>
      </c>
      <c r="D84" s="26">
        <v>23</v>
      </c>
      <c r="E84" s="189"/>
      <c r="F84" s="189"/>
      <c r="G84" s="189"/>
      <c r="H84" s="189"/>
    </row>
    <row r="85" spans="1:8" x14ac:dyDescent="0.25">
      <c r="A85" t="s">
        <v>893</v>
      </c>
      <c r="B85" t="s">
        <v>892</v>
      </c>
      <c r="C85" s="23">
        <v>6.6909999999999998</v>
      </c>
      <c r="D85" s="26">
        <v>23</v>
      </c>
      <c r="E85" s="189"/>
      <c r="F85" s="189"/>
      <c r="G85" s="189"/>
      <c r="H85" s="189"/>
    </row>
    <row r="86" spans="1:8" x14ac:dyDescent="0.25">
      <c r="A86" t="s">
        <v>1519</v>
      </c>
      <c r="B86" t="s">
        <v>1518</v>
      </c>
      <c r="C86" s="23">
        <v>7.0470000000000006</v>
      </c>
      <c r="D86" s="26">
        <v>23</v>
      </c>
      <c r="E86" s="189"/>
      <c r="F86" s="189"/>
      <c r="G86" s="189"/>
      <c r="H86" s="189"/>
    </row>
    <row r="87" spans="1:8" x14ac:dyDescent="0.25">
      <c r="A87" t="s">
        <v>1386</v>
      </c>
      <c r="B87" t="s">
        <v>1671</v>
      </c>
      <c r="C87" s="23">
        <v>6.8760000000000003</v>
      </c>
      <c r="D87" s="26">
        <v>23</v>
      </c>
      <c r="E87" s="189"/>
      <c r="F87" s="189"/>
      <c r="G87" s="189"/>
      <c r="H87" s="189"/>
    </row>
    <row r="88" spans="1:8" x14ac:dyDescent="0.25">
      <c r="A88" t="s">
        <v>888</v>
      </c>
      <c r="B88" t="s">
        <v>887</v>
      </c>
      <c r="C88" s="23">
        <v>6.84</v>
      </c>
      <c r="D88" s="26">
        <v>22.8</v>
      </c>
      <c r="E88" s="189"/>
      <c r="F88" s="189"/>
      <c r="G88" s="189"/>
      <c r="H88" s="189"/>
    </row>
    <row r="89" spans="1:8" x14ac:dyDescent="0.25">
      <c r="A89" t="s">
        <v>1454</v>
      </c>
      <c r="B89" t="s">
        <v>1453</v>
      </c>
      <c r="C89" s="23">
        <v>6.98</v>
      </c>
      <c r="D89" s="26">
        <v>22.8</v>
      </c>
      <c r="E89" s="189"/>
      <c r="F89" s="189"/>
      <c r="G89" s="189"/>
      <c r="H89" s="189"/>
    </row>
    <row r="90" spans="1:8" x14ac:dyDescent="0.25">
      <c r="A90" t="s">
        <v>1066</v>
      </c>
      <c r="B90" t="s">
        <v>1065</v>
      </c>
      <c r="C90" s="23">
        <v>6.8</v>
      </c>
      <c r="D90" s="26">
        <v>22.8</v>
      </c>
      <c r="E90" s="189"/>
      <c r="F90" s="189"/>
      <c r="G90" s="189"/>
      <c r="H90" s="189"/>
    </row>
    <row r="91" spans="1:8" x14ac:dyDescent="0.25">
      <c r="A91" t="s">
        <v>1497</v>
      </c>
      <c r="B91" t="s">
        <v>1496</v>
      </c>
      <c r="C91" s="23">
        <v>7</v>
      </c>
      <c r="D91" s="26">
        <v>22.7</v>
      </c>
      <c r="E91" s="189"/>
      <c r="F91" s="189"/>
      <c r="G91" s="189"/>
      <c r="H91" s="189"/>
    </row>
    <row r="92" spans="1:8" x14ac:dyDescent="0.25">
      <c r="A92" t="s">
        <v>1115</v>
      </c>
      <c r="B92" t="s">
        <v>1114</v>
      </c>
      <c r="C92" s="23">
        <v>6.7</v>
      </c>
      <c r="D92" s="26">
        <v>22.5</v>
      </c>
      <c r="E92" s="189"/>
      <c r="F92" s="189"/>
      <c r="G92" s="189"/>
      <c r="H92" s="189"/>
    </row>
    <row r="93" spans="1:8" x14ac:dyDescent="0.25">
      <c r="A93" t="s">
        <v>849</v>
      </c>
      <c r="B93" t="s">
        <v>473</v>
      </c>
      <c r="C93" s="23">
        <v>6.7</v>
      </c>
      <c r="D93" s="26">
        <v>22.5</v>
      </c>
      <c r="E93" s="189"/>
      <c r="F93" s="189"/>
      <c r="G93" s="189"/>
      <c r="H93" s="189"/>
    </row>
    <row r="94" spans="1:8" x14ac:dyDescent="0.25">
      <c r="A94" t="s">
        <v>1448</v>
      </c>
      <c r="B94" t="s">
        <v>558</v>
      </c>
      <c r="C94" s="23">
        <v>6.83</v>
      </c>
      <c r="D94" s="26">
        <v>22.5</v>
      </c>
      <c r="E94" s="189"/>
      <c r="F94" s="189"/>
      <c r="G94" s="189"/>
      <c r="H94" s="189"/>
    </row>
    <row r="95" spans="1:8" x14ac:dyDescent="0.25">
      <c r="A95" t="s">
        <v>1083</v>
      </c>
      <c r="B95" t="s">
        <v>543</v>
      </c>
      <c r="C95" s="23">
        <v>7.0279999999999996</v>
      </c>
      <c r="D95" s="26">
        <v>22.5</v>
      </c>
      <c r="E95" s="189"/>
      <c r="F95" s="189"/>
      <c r="G95" s="189"/>
      <c r="H95" s="189"/>
    </row>
    <row r="96" spans="1:8" x14ac:dyDescent="0.25">
      <c r="A96" t="s">
        <v>1141</v>
      </c>
      <c r="B96" t="s">
        <v>1140</v>
      </c>
      <c r="C96" s="23">
        <v>6.75</v>
      </c>
      <c r="D96" s="26">
        <v>22.4</v>
      </c>
      <c r="E96" s="189"/>
      <c r="F96" s="189"/>
      <c r="G96" s="189"/>
      <c r="H96" s="189"/>
    </row>
    <row r="97" spans="1:8" x14ac:dyDescent="0.25">
      <c r="A97" t="s">
        <v>1163</v>
      </c>
      <c r="B97" t="s">
        <v>1162</v>
      </c>
      <c r="C97" s="23">
        <v>7.5510000000000002</v>
      </c>
      <c r="D97" s="26">
        <v>22.4</v>
      </c>
      <c r="E97" s="189"/>
      <c r="F97" s="189"/>
      <c r="G97" s="189"/>
      <c r="H97" s="189"/>
    </row>
    <row r="98" spans="1:8" x14ac:dyDescent="0.25">
      <c r="A98" t="s">
        <v>978</v>
      </c>
      <c r="B98" t="s">
        <v>516</v>
      </c>
      <c r="C98" s="23">
        <v>6.71</v>
      </c>
      <c r="D98" s="26">
        <v>22.4</v>
      </c>
      <c r="E98" s="189"/>
      <c r="F98" s="189"/>
      <c r="G98" s="189"/>
      <c r="H98" s="189"/>
    </row>
    <row r="99" spans="1:8" x14ac:dyDescent="0.25">
      <c r="A99" t="s">
        <v>1414</v>
      </c>
      <c r="B99" t="s">
        <v>1413</v>
      </c>
      <c r="C99" s="23">
        <v>6.944</v>
      </c>
      <c r="D99" s="26">
        <v>22.4</v>
      </c>
      <c r="E99" s="189"/>
      <c r="F99" s="189"/>
      <c r="G99" s="189"/>
      <c r="H99" s="189"/>
    </row>
    <row r="100" spans="1:8" x14ac:dyDescent="0.25">
      <c r="A100" t="s">
        <v>1461</v>
      </c>
      <c r="B100" t="s">
        <v>1460</v>
      </c>
      <c r="C100" s="23">
        <v>6.84</v>
      </c>
      <c r="D100" s="26">
        <v>22.4</v>
      </c>
      <c r="E100" s="189"/>
      <c r="F100" s="189"/>
      <c r="G100" s="189"/>
      <c r="H100" s="189"/>
    </row>
    <row r="101" spans="1:8" x14ac:dyDescent="0.25">
      <c r="A101" t="s">
        <v>1123</v>
      </c>
      <c r="B101" t="s">
        <v>1122</v>
      </c>
      <c r="C101" s="23">
        <v>7</v>
      </c>
      <c r="D101" s="26">
        <v>22.3</v>
      </c>
      <c r="E101" s="189"/>
      <c r="F101" s="189"/>
      <c r="G101" s="189"/>
      <c r="H101" s="189"/>
    </row>
    <row r="102" spans="1:8" x14ac:dyDescent="0.25">
      <c r="A102" t="s">
        <v>1404</v>
      </c>
      <c r="B102" t="s">
        <v>1403</v>
      </c>
      <c r="C102" s="23">
        <v>6.83</v>
      </c>
      <c r="D102" s="26">
        <v>22.3</v>
      </c>
      <c r="E102" s="189"/>
      <c r="F102" s="189"/>
      <c r="G102" s="189"/>
      <c r="H102" s="189"/>
    </row>
    <row r="103" spans="1:8" x14ac:dyDescent="0.25">
      <c r="A103" t="s">
        <v>1042</v>
      </c>
      <c r="B103" t="s">
        <v>1041</v>
      </c>
      <c r="C103" s="23">
        <v>6.72</v>
      </c>
      <c r="D103" s="26">
        <v>22.2</v>
      </c>
      <c r="E103" s="189"/>
      <c r="F103" s="189"/>
      <c r="G103" s="189"/>
      <c r="H103" s="189"/>
    </row>
    <row r="104" spans="1:8" x14ac:dyDescent="0.25">
      <c r="A104" t="s">
        <v>1294</v>
      </c>
      <c r="B104" t="s">
        <v>1293</v>
      </c>
      <c r="C104" s="23">
        <v>7.0820000000000007</v>
      </c>
      <c r="D104" s="26">
        <v>22.2</v>
      </c>
      <c r="E104" s="189"/>
      <c r="F104" s="189"/>
      <c r="G104" s="189"/>
      <c r="H104" s="189"/>
    </row>
    <row r="105" spans="1:8" x14ac:dyDescent="0.25">
      <c r="A105" t="s">
        <v>976</v>
      </c>
      <c r="B105" t="s">
        <v>504</v>
      </c>
      <c r="C105" s="23">
        <v>7.1879999999999997</v>
      </c>
      <c r="D105" s="26">
        <v>22.1</v>
      </c>
      <c r="E105" s="189"/>
      <c r="F105" s="189"/>
      <c r="G105" s="189"/>
      <c r="H105" s="189"/>
    </row>
    <row r="106" spans="1:8" x14ac:dyDescent="0.25">
      <c r="A106" t="s">
        <v>1296</v>
      </c>
      <c r="B106" t="s">
        <v>1295</v>
      </c>
      <c r="C106" s="23">
        <v>7.4550000000000001</v>
      </c>
      <c r="D106" s="26">
        <v>22.1</v>
      </c>
      <c r="E106" s="189"/>
      <c r="F106" s="189"/>
      <c r="G106" s="189"/>
      <c r="H106" s="189"/>
    </row>
    <row r="107" spans="1:8" x14ac:dyDescent="0.25">
      <c r="A107" t="s">
        <v>913</v>
      </c>
      <c r="B107" t="s">
        <v>912</v>
      </c>
      <c r="C107" s="23">
        <v>6.73</v>
      </c>
      <c r="D107" s="26">
        <v>22</v>
      </c>
      <c r="E107" s="189"/>
      <c r="F107" s="189"/>
      <c r="G107" s="189"/>
      <c r="H107" s="189"/>
    </row>
    <row r="108" spans="1:8" x14ac:dyDescent="0.25">
      <c r="A108" t="s">
        <v>1511</v>
      </c>
      <c r="B108" t="s">
        <v>1510</v>
      </c>
      <c r="C108" s="23">
        <v>7.1329999999999991</v>
      </c>
      <c r="D108" s="26">
        <v>22</v>
      </c>
      <c r="E108" s="189"/>
      <c r="F108" s="189"/>
      <c r="G108" s="189"/>
      <c r="H108" s="189"/>
    </row>
    <row r="109" spans="1:8" x14ac:dyDescent="0.25">
      <c r="A109" t="s">
        <v>1439</v>
      </c>
      <c r="B109" t="s">
        <v>1438</v>
      </c>
      <c r="C109" s="23">
        <v>6.83</v>
      </c>
      <c r="D109" s="26">
        <v>22</v>
      </c>
      <c r="E109" s="189"/>
      <c r="F109" s="189"/>
      <c r="G109" s="189"/>
      <c r="H109" s="189"/>
    </row>
    <row r="110" spans="1:8" x14ac:dyDescent="0.25">
      <c r="A110" t="s">
        <v>940</v>
      </c>
      <c r="B110" t="s">
        <v>480</v>
      </c>
      <c r="C110" s="23">
        <v>6.81</v>
      </c>
      <c r="D110" s="26">
        <v>22</v>
      </c>
      <c r="E110" s="189"/>
      <c r="F110" s="189"/>
      <c r="G110" s="189"/>
      <c r="H110" s="189"/>
    </row>
    <row r="111" spans="1:8" x14ac:dyDescent="0.25">
      <c r="A111" t="s">
        <v>942</v>
      </c>
      <c r="B111" t="s">
        <v>1666</v>
      </c>
      <c r="C111" s="23">
        <v>6.75</v>
      </c>
      <c r="D111" s="26">
        <v>22</v>
      </c>
      <c r="E111" s="189"/>
      <c r="F111" s="189"/>
      <c r="G111" s="189"/>
      <c r="H111" s="189"/>
    </row>
    <row r="112" spans="1:8" x14ac:dyDescent="0.25">
      <c r="B112" t="s">
        <v>398</v>
      </c>
      <c r="C112" s="23">
        <v>6.83</v>
      </c>
      <c r="D112" s="26">
        <v>22</v>
      </c>
      <c r="E112" s="189"/>
      <c r="F112" s="189"/>
      <c r="G112" s="189"/>
      <c r="H112" s="189"/>
    </row>
    <row r="113" spans="1:8" x14ac:dyDescent="0.25">
      <c r="A113" t="s">
        <v>1056</v>
      </c>
      <c r="B113" t="s">
        <v>1055</v>
      </c>
      <c r="C113" s="23">
        <v>6.91</v>
      </c>
      <c r="D113" s="26">
        <v>21.9</v>
      </c>
      <c r="E113" s="189"/>
      <c r="F113" s="189"/>
      <c r="G113" s="189"/>
      <c r="H113" s="189"/>
    </row>
    <row r="114" spans="1:8" x14ac:dyDescent="0.25">
      <c r="A114" t="s">
        <v>1082</v>
      </c>
      <c r="B114" t="s">
        <v>549</v>
      </c>
      <c r="C114" s="23">
        <v>6.85</v>
      </c>
      <c r="D114" s="26">
        <v>21.9</v>
      </c>
      <c r="E114" s="189"/>
      <c r="F114" s="189"/>
      <c r="G114" s="189"/>
      <c r="H114" s="189"/>
    </row>
    <row r="115" spans="1:8" x14ac:dyDescent="0.25">
      <c r="A115" t="s">
        <v>1048</v>
      </c>
      <c r="B115" t="s">
        <v>1679</v>
      </c>
      <c r="C115" s="23">
        <v>6.8570000000000002</v>
      </c>
      <c r="D115" s="26">
        <v>21.8</v>
      </c>
      <c r="E115" s="189"/>
      <c r="F115" s="189"/>
      <c r="G115" s="189"/>
      <c r="H115" s="189"/>
    </row>
    <row r="116" spans="1:8" x14ac:dyDescent="0.25">
      <c r="A116" t="s">
        <v>1054</v>
      </c>
      <c r="B116" t="s">
        <v>1053</v>
      </c>
      <c r="C116" s="23">
        <v>6.8</v>
      </c>
      <c r="D116" s="26">
        <v>21.8</v>
      </c>
      <c r="E116" s="189"/>
      <c r="F116" s="189"/>
      <c r="G116" s="189"/>
      <c r="H116" s="189"/>
    </row>
    <row r="117" spans="1:8" x14ac:dyDescent="0.25">
      <c r="A117" t="s">
        <v>980</v>
      </c>
      <c r="B117" t="s">
        <v>510</v>
      </c>
      <c r="C117" s="23">
        <v>6.99</v>
      </c>
      <c r="D117" s="26">
        <v>21.7</v>
      </c>
      <c r="E117" s="189"/>
      <c r="F117" s="189"/>
      <c r="G117" s="189"/>
      <c r="H117" s="189"/>
    </row>
    <row r="118" spans="1:8" x14ac:dyDescent="0.25">
      <c r="A118" t="s">
        <v>1192</v>
      </c>
      <c r="B118" t="s">
        <v>1191</v>
      </c>
      <c r="C118" s="23">
        <v>7.04</v>
      </c>
      <c r="D118" s="26">
        <v>21.7</v>
      </c>
      <c r="E118" s="189"/>
      <c r="F118" s="189"/>
      <c r="G118" s="189"/>
      <c r="H118" s="189"/>
    </row>
    <row r="119" spans="1:8" x14ac:dyDescent="0.25">
      <c r="A119" t="s">
        <v>1207</v>
      </c>
      <c r="B119" t="s">
        <v>1206</v>
      </c>
      <c r="C119" s="23">
        <v>6.7470000000000008</v>
      </c>
      <c r="D119" s="26">
        <v>21.7</v>
      </c>
      <c r="E119" s="189"/>
      <c r="F119" s="189"/>
      <c r="G119" s="189"/>
      <c r="H119" s="189"/>
    </row>
    <row r="120" spans="1:8" x14ac:dyDescent="0.25">
      <c r="A120" t="s">
        <v>1485</v>
      </c>
      <c r="B120" t="s">
        <v>1484</v>
      </c>
      <c r="C120" s="23">
        <v>6.9820000000000002</v>
      </c>
      <c r="D120" s="26">
        <v>21.7</v>
      </c>
      <c r="E120" s="189"/>
      <c r="F120" s="189"/>
      <c r="G120" s="189"/>
      <c r="H120" s="189"/>
    </row>
    <row r="121" spans="1:8" x14ac:dyDescent="0.25">
      <c r="A121" t="s">
        <v>1420</v>
      </c>
      <c r="B121" t="s">
        <v>1419</v>
      </c>
      <c r="C121" s="23">
        <v>7.27</v>
      </c>
      <c r="D121" s="26">
        <v>21.7</v>
      </c>
      <c r="E121" s="189"/>
      <c r="F121" s="189"/>
      <c r="G121" s="189"/>
      <c r="H121" s="189"/>
    </row>
    <row r="122" spans="1:8" x14ac:dyDescent="0.25">
      <c r="A122" t="s">
        <v>1435</v>
      </c>
      <c r="B122" t="s">
        <v>1434</v>
      </c>
      <c r="C122" s="23">
        <v>7</v>
      </c>
      <c r="D122" s="26">
        <v>21.7</v>
      </c>
      <c r="E122" s="189"/>
      <c r="F122" s="189"/>
      <c r="G122" s="189"/>
      <c r="H122" s="189"/>
    </row>
    <row r="123" spans="1:8" x14ac:dyDescent="0.25">
      <c r="A123" t="s">
        <v>1030</v>
      </c>
      <c r="B123" t="s">
        <v>1029</v>
      </c>
      <c r="C123" s="23">
        <v>6.75</v>
      </c>
      <c r="D123" s="26">
        <v>21.6</v>
      </c>
      <c r="E123" s="189"/>
      <c r="F123" s="189"/>
      <c r="G123" s="189"/>
      <c r="H123" s="189"/>
    </row>
    <row r="124" spans="1:8" x14ac:dyDescent="0.25">
      <c r="A124" t="s">
        <v>1492</v>
      </c>
      <c r="B124" t="s">
        <v>705</v>
      </c>
      <c r="C124" s="23">
        <v>7</v>
      </c>
      <c r="D124" s="26">
        <v>21.6</v>
      </c>
      <c r="E124" s="189"/>
      <c r="F124" s="189"/>
      <c r="G124" s="189"/>
      <c r="H124" s="189"/>
    </row>
    <row r="125" spans="1:8" x14ac:dyDescent="0.25">
      <c r="A125" t="s">
        <v>958</v>
      </c>
      <c r="B125" t="s">
        <v>957</v>
      </c>
      <c r="C125" s="23">
        <v>6.75</v>
      </c>
      <c r="D125" s="26">
        <v>21.6</v>
      </c>
      <c r="E125" s="189"/>
      <c r="F125" s="189"/>
      <c r="G125" s="189"/>
      <c r="H125" s="189"/>
    </row>
    <row r="126" spans="1:8" x14ac:dyDescent="0.25">
      <c r="A126" t="s">
        <v>972</v>
      </c>
      <c r="B126" t="s">
        <v>971</v>
      </c>
      <c r="C126" s="23">
        <v>6.81</v>
      </c>
      <c r="D126" s="26">
        <v>21.5</v>
      </c>
      <c r="E126" s="189"/>
      <c r="F126" s="189"/>
      <c r="G126" s="189"/>
      <c r="H126" s="189"/>
    </row>
    <row r="127" spans="1:8" x14ac:dyDescent="0.25">
      <c r="A127" t="s">
        <v>901</v>
      </c>
      <c r="B127" t="s">
        <v>900</v>
      </c>
      <c r="C127" s="23">
        <v>6.82</v>
      </c>
      <c r="D127" s="26">
        <v>21.4</v>
      </c>
      <c r="E127" s="189"/>
      <c r="F127" s="189"/>
      <c r="G127" s="189"/>
      <c r="H127" s="189"/>
    </row>
    <row r="128" spans="1:8" x14ac:dyDescent="0.25">
      <c r="A128" t="s">
        <v>1372</v>
      </c>
      <c r="B128" t="s">
        <v>1669</v>
      </c>
      <c r="C128" s="23">
        <v>7.39</v>
      </c>
      <c r="D128" s="26">
        <v>21.4</v>
      </c>
      <c r="E128" s="189"/>
      <c r="F128" s="189"/>
      <c r="G128" s="189"/>
      <c r="H128" s="189"/>
    </row>
    <row r="129" spans="1:8" x14ac:dyDescent="0.25">
      <c r="A129" t="s">
        <v>1428</v>
      </c>
      <c r="B129" t="s">
        <v>1427</v>
      </c>
      <c r="C129" s="23">
        <v>7</v>
      </c>
      <c r="D129" s="26">
        <v>21.4</v>
      </c>
      <c r="E129" s="189"/>
      <c r="F129" s="189"/>
      <c r="G129" s="189"/>
      <c r="H129" s="189"/>
    </row>
    <row r="130" spans="1:8" x14ac:dyDescent="0.25">
      <c r="A130" t="s">
        <v>1443</v>
      </c>
      <c r="B130" t="s">
        <v>1442</v>
      </c>
      <c r="C130" s="23">
        <v>6.8770000000000007</v>
      </c>
      <c r="D130" s="26">
        <v>21.4</v>
      </c>
      <c r="E130" s="189"/>
      <c r="F130" s="189"/>
      <c r="G130" s="189"/>
      <c r="H130" s="189"/>
    </row>
    <row r="131" spans="1:8" x14ac:dyDescent="0.25">
      <c r="A131" t="s">
        <v>970</v>
      </c>
      <c r="B131" t="s">
        <v>969</v>
      </c>
      <c r="C131" s="23">
        <v>7.1</v>
      </c>
      <c r="D131" s="26">
        <v>21.4</v>
      </c>
      <c r="E131" s="189"/>
      <c r="F131" s="189"/>
      <c r="G131" s="189"/>
      <c r="H131" s="189"/>
    </row>
    <row r="132" spans="1:8" x14ac:dyDescent="0.25">
      <c r="A132" t="s">
        <v>998</v>
      </c>
      <c r="B132" t="s">
        <v>997</v>
      </c>
      <c r="C132" s="23">
        <v>6.8</v>
      </c>
      <c r="D132" s="26">
        <v>21.3</v>
      </c>
      <c r="E132" s="189"/>
      <c r="F132" s="189"/>
      <c r="G132" s="189"/>
      <c r="H132" s="189"/>
    </row>
    <row r="133" spans="1:8" x14ac:dyDescent="0.25">
      <c r="A133" t="s">
        <v>1264</v>
      </c>
      <c r="B133" t="s">
        <v>664</v>
      </c>
      <c r="C133" s="23">
        <v>6.85</v>
      </c>
      <c r="D133" s="26">
        <v>21.3</v>
      </c>
      <c r="E133" s="189"/>
      <c r="F133" s="189"/>
      <c r="G133" s="189"/>
      <c r="H133" s="189"/>
    </row>
    <row r="134" spans="1:8" x14ac:dyDescent="0.25">
      <c r="A134" t="s">
        <v>1354</v>
      </c>
      <c r="B134" t="s">
        <v>1353</v>
      </c>
      <c r="C134" s="23">
        <v>7.3129999999999997</v>
      </c>
      <c r="D134" s="26">
        <v>21.3</v>
      </c>
      <c r="E134" s="189"/>
      <c r="F134" s="189"/>
      <c r="G134" s="189"/>
      <c r="H134" s="189"/>
    </row>
    <row r="135" spans="1:8" x14ac:dyDescent="0.25">
      <c r="A135" t="s">
        <v>1447</v>
      </c>
      <c r="B135" t="s">
        <v>1446</v>
      </c>
      <c r="C135" s="23">
        <v>6.9270000000000005</v>
      </c>
      <c r="D135" s="26">
        <v>21.3</v>
      </c>
      <c r="E135" s="189"/>
      <c r="F135" s="189"/>
      <c r="G135" s="189"/>
      <c r="H135" s="189"/>
    </row>
    <row r="136" spans="1:8" x14ac:dyDescent="0.25">
      <c r="A136" t="s">
        <v>1062</v>
      </c>
      <c r="B136" t="s">
        <v>1061</v>
      </c>
      <c r="C136" s="23">
        <v>6.8</v>
      </c>
      <c r="D136" s="26">
        <v>21.3</v>
      </c>
      <c r="E136" s="189"/>
      <c r="F136" s="189"/>
      <c r="G136" s="189"/>
      <c r="H136" s="189"/>
    </row>
    <row r="137" spans="1:8" x14ac:dyDescent="0.25">
      <c r="A137" t="s">
        <v>1008</v>
      </c>
      <c r="B137" t="s">
        <v>1007</v>
      </c>
      <c r="C137" s="23">
        <v>7.03</v>
      </c>
      <c r="D137" s="26">
        <v>21.2</v>
      </c>
      <c r="E137" s="189"/>
      <c r="F137" s="189"/>
      <c r="G137" s="189"/>
      <c r="H137" s="189"/>
    </row>
    <row r="138" spans="1:8" x14ac:dyDescent="0.25">
      <c r="A138" t="s">
        <v>874</v>
      </c>
      <c r="B138" t="s">
        <v>450</v>
      </c>
      <c r="C138" s="23">
        <v>7.0149999999999997</v>
      </c>
      <c r="D138" s="26">
        <v>21.2</v>
      </c>
      <c r="E138" s="189"/>
      <c r="F138" s="189"/>
      <c r="G138" s="189"/>
      <c r="H138" s="189"/>
    </row>
    <row r="139" spans="1:8" x14ac:dyDescent="0.25">
      <c r="A139" t="s">
        <v>870</v>
      </c>
      <c r="B139" t="s">
        <v>454</v>
      </c>
      <c r="C139" s="23">
        <v>7.0149999999999997</v>
      </c>
      <c r="D139" s="26">
        <v>21.2</v>
      </c>
      <c r="E139" s="189"/>
      <c r="F139" s="189"/>
      <c r="G139" s="189"/>
      <c r="H139" s="189"/>
    </row>
    <row r="140" spans="1:8" x14ac:dyDescent="0.25">
      <c r="A140" t="s">
        <v>1472</v>
      </c>
      <c r="B140" t="s">
        <v>1471</v>
      </c>
      <c r="C140" s="23">
        <v>7.0209999999999999</v>
      </c>
      <c r="D140" s="26">
        <v>21.2</v>
      </c>
      <c r="E140" s="189"/>
      <c r="F140" s="189"/>
      <c r="G140" s="189"/>
      <c r="H140" s="189"/>
    </row>
    <row r="141" spans="1:8" x14ac:dyDescent="0.25">
      <c r="A141" t="s">
        <v>1089</v>
      </c>
      <c r="B141" t="s">
        <v>1088</v>
      </c>
      <c r="C141" s="23">
        <v>7.01</v>
      </c>
      <c r="D141" s="26">
        <v>21.2</v>
      </c>
      <c r="E141" s="189"/>
      <c r="F141" s="189"/>
      <c r="G141" s="189"/>
      <c r="H141" s="189"/>
    </row>
    <row r="142" spans="1:8" x14ac:dyDescent="0.25">
      <c r="A142" t="s">
        <v>944</v>
      </c>
      <c r="B142" t="s">
        <v>1667</v>
      </c>
      <c r="C142" s="23">
        <v>6.85</v>
      </c>
      <c r="D142" s="26">
        <v>21.2</v>
      </c>
      <c r="E142" s="189"/>
      <c r="F142" s="189"/>
      <c r="G142" s="189"/>
      <c r="H142" s="189"/>
    </row>
    <row r="143" spans="1:8" x14ac:dyDescent="0.25">
      <c r="A143" t="s">
        <v>841</v>
      </c>
      <c r="B143" t="s">
        <v>1678</v>
      </c>
      <c r="C143" s="23">
        <v>6.88</v>
      </c>
      <c r="D143" s="26">
        <v>21.1</v>
      </c>
      <c r="E143" s="189"/>
      <c r="F143" s="189"/>
      <c r="G143" s="189"/>
      <c r="H143" s="189"/>
    </row>
    <row r="144" spans="1:8" x14ac:dyDescent="0.25">
      <c r="A144" t="s">
        <v>1400</v>
      </c>
      <c r="B144" t="s">
        <v>1399</v>
      </c>
      <c r="C144" s="23">
        <v>6.8610000000000007</v>
      </c>
      <c r="D144" s="26">
        <v>21.1</v>
      </c>
      <c r="E144" s="189"/>
      <c r="F144" s="189"/>
      <c r="G144" s="189"/>
      <c r="H144" s="189"/>
    </row>
    <row r="145" spans="1:8" x14ac:dyDescent="0.25">
      <c r="A145" t="s">
        <v>1402</v>
      </c>
      <c r="B145" t="s">
        <v>1401</v>
      </c>
      <c r="C145" s="23">
        <v>6.9550000000000001</v>
      </c>
      <c r="D145" s="26">
        <v>21.1</v>
      </c>
      <c r="E145" s="189"/>
      <c r="F145" s="189"/>
      <c r="G145" s="189"/>
      <c r="H145" s="189"/>
    </row>
    <row r="146" spans="1:8" x14ac:dyDescent="0.25">
      <c r="A146" t="s">
        <v>851</v>
      </c>
      <c r="B146" t="s">
        <v>1663</v>
      </c>
      <c r="C146" s="23">
        <v>6.7829999999999995</v>
      </c>
      <c r="D146" s="26">
        <v>21</v>
      </c>
      <c r="E146" s="189"/>
      <c r="F146" s="189"/>
      <c r="G146" s="189"/>
      <c r="H146" s="189"/>
    </row>
    <row r="147" spans="1:8" x14ac:dyDescent="0.25">
      <c r="A147" t="s">
        <v>1499</v>
      </c>
      <c r="B147" t="s">
        <v>1498</v>
      </c>
      <c r="C147" s="23">
        <v>6.9</v>
      </c>
      <c r="D147" s="26">
        <v>21</v>
      </c>
      <c r="E147" s="189"/>
      <c r="F147" s="189"/>
      <c r="G147" s="189"/>
      <c r="H147" s="189"/>
    </row>
    <row r="148" spans="1:8" x14ac:dyDescent="0.25">
      <c r="A148" t="s">
        <v>1476</v>
      </c>
      <c r="B148" t="s">
        <v>1475</v>
      </c>
      <c r="C148" s="23">
        <v>7.2</v>
      </c>
      <c r="D148" s="26">
        <v>21</v>
      </c>
      <c r="E148" s="189"/>
      <c r="F148" s="189"/>
      <c r="G148" s="189"/>
      <c r="H148" s="189"/>
    </row>
    <row r="149" spans="1:8" x14ac:dyDescent="0.25">
      <c r="A149" t="s">
        <v>1370</v>
      </c>
      <c r="B149" t="s">
        <v>1369</v>
      </c>
      <c r="C149" s="23">
        <v>7.0590000000000002</v>
      </c>
      <c r="D149" s="26">
        <v>21</v>
      </c>
      <c r="E149" s="189"/>
      <c r="F149" s="189"/>
      <c r="G149" s="189"/>
      <c r="H149" s="189"/>
    </row>
    <row r="150" spans="1:8" x14ac:dyDescent="0.25">
      <c r="A150" t="s">
        <v>1046</v>
      </c>
      <c r="B150" t="s">
        <v>527</v>
      </c>
      <c r="C150" s="23">
        <v>6.9089999999999998</v>
      </c>
      <c r="D150" s="26">
        <v>21</v>
      </c>
      <c r="E150" s="189"/>
      <c r="F150" s="189"/>
      <c r="G150" s="189"/>
      <c r="H150" s="189"/>
    </row>
    <row r="151" spans="1:8" x14ac:dyDescent="0.25">
      <c r="A151" t="s">
        <v>952</v>
      </c>
      <c r="B151" t="s">
        <v>951</v>
      </c>
      <c r="C151" s="23">
        <v>7.1870000000000003</v>
      </c>
      <c r="D151" s="26">
        <v>21</v>
      </c>
      <c r="E151" s="189"/>
      <c r="F151" s="189"/>
      <c r="G151" s="189"/>
      <c r="H151" s="189"/>
    </row>
    <row r="152" spans="1:8" x14ac:dyDescent="0.25">
      <c r="A152" t="s">
        <v>1079</v>
      </c>
      <c r="B152" t="s">
        <v>541</v>
      </c>
      <c r="C152" s="23">
        <v>7</v>
      </c>
      <c r="D152" s="26">
        <v>20.9</v>
      </c>
      <c r="E152" s="189"/>
      <c r="F152" s="189"/>
      <c r="G152" s="189"/>
      <c r="H152" s="189"/>
    </row>
    <row r="153" spans="1:8" x14ac:dyDescent="0.25">
      <c r="A153" t="s">
        <v>1081</v>
      </c>
      <c r="B153" t="s">
        <v>547</v>
      </c>
      <c r="C153" s="23">
        <v>6.8</v>
      </c>
      <c r="D153" s="26">
        <v>20.9</v>
      </c>
      <c r="E153" s="189"/>
      <c r="F153" s="189"/>
      <c r="G153" s="189"/>
      <c r="H153" s="189"/>
    </row>
    <row r="154" spans="1:8" x14ac:dyDescent="0.25">
      <c r="A154" t="s">
        <v>1133</v>
      </c>
      <c r="B154" t="s">
        <v>1132</v>
      </c>
      <c r="C154" s="23">
        <v>7.0350000000000001</v>
      </c>
      <c r="D154" s="26">
        <v>20.8</v>
      </c>
      <c r="E154" s="189"/>
      <c r="F154" s="189"/>
      <c r="G154" s="189"/>
      <c r="H154" s="189"/>
    </row>
    <row r="155" spans="1:8" x14ac:dyDescent="0.25">
      <c r="A155" t="s">
        <v>1002</v>
      </c>
      <c r="B155" t="s">
        <v>1001</v>
      </c>
      <c r="C155" s="23">
        <v>6.83</v>
      </c>
      <c r="D155" s="26">
        <v>20.8</v>
      </c>
      <c r="E155" s="189"/>
      <c r="F155" s="189"/>
      <c r="G155" s="189"/>
      <c r="H155" s="189"/>
    </row>
    <row r="156" spans="1:8" x14ac:dyDescent="0.25">
      <c r="A156" t="s">
        <v>1700</v>
      </c>
      <c r="B156" t="s">
        <v>1701</v>
      </c>
      <c r="C156" s="23">
        <v>6.9710000000000001</v>
      </c>
      <c r="D156" s="26">
        <v>20.8</v>
      </c>
      <c r="E156" s="189"/>
      <c r="F156" s="189"/>
      <c r="G156" s="189"/>
      <c r="H156" s="189"/>
    </row>
    <row r="157" spans="1:8" x14ac:dyDescent="0.25">
      <c r="A157" t="s">
        <v>872</v>
      </c>
      <c r="B157" t="s">
        <v>1665</v>
      </c>
      <c r="C157" s="23">
        <v>7</v>
      </c>
      <c r="D157" s="26">
        <v>20.8</v>
      </c>
      <c r="E157" s="189"/>
      <c r="F157" s="189"/>
      <c r="G157" s="189"/>
      <c r="H157" s="189"/>
    </row>
    <row r="158" spans="1:8" x14ac:dyDescent="0.25">
      <c r="A158" t="s">
        <v>1236</v>
      </c>
      <c r="B158" t="s">
        <v>1235</v>
      </c>
      <c r="C158" s="23">
        <v>7.0420000000000007</v>
      </c>
      <c r="D158" s="26">
        <v>20.7</v>
      </c>
      <c r="E158" s="189"/>
      <c r="F158" s="189"/>
      <c r="G158" s="189"/>
      <c r="H158" s="189"/>
    </row>
    <row r="159" spans="1:8" x14ac:dyDescent="0.25">
      <c r="A159" t="s">
        <v>1483</v>
      </c>
      <c r="B159" t="s">
        <v>1482</v>
      </c>
      <c r="C159" s="23">
        <v>6.9560000000000004</v>
      </c>
      <c r="D159" s="26">
        <v>20.7</v>
      </c>
      <c r="E159" s="189"/>
      <c r="F159" s="189"/>
      <c r="G159" s="189"/>
      <c r="H159" s="189"/>
    </row>
    <row r="160" spans="1:8" x14ac:dyDescent="0.25">
      <c r="A160" t="s">
        <v>1322</v>
      </c>
      <c r="B160" t="s">
        <v>1321</v>
      </c>
      <c r="C160" s="23">
        <v>7.056</v>
      </c>
      <c r="D160" s="26">
        <v>20.7</v>
      </c>
      <c r="E160" s="189"/>
      <c r="F160" s="189"/>
      <c r="G160" s="189"/>
      <c r="H160" s="189"/>
    </row>
    <row r="161" spans="1:8" x14ac:dyDescent="0.25">
      <c r="A161" t="s">
        <v>1175</v>
      </c>
      <c r="B161" t="s">
        <v>1174</v>
      </c>
      <c r="C161" s="23">
        <v>7</v>
      </c>
      <c r="D161" s="26">
        <v>20.6</v>
      </c>
      <c r="E161" s="189"/>
      <c r="F161" s="189"/>
      <c r="G161" s="189"/>
      <c r="H161" s="189"/>
    </row>
    <row r="162" spans="1:8" x14ac:dyDescent="0.25">
      <c r="A162" t="s">
        <v>968</v>
      </c>
      <c r="B162" t="s">
        <v>494</v>
      </c>
      <c r="C162" s="23">
        <v>6.9820000000000002</v>
      </c>
      <c r="D162" s="26">
        <v>20.6</v>
      </c>
      <c r="E162" s="189"/>
      <c r="F162" s="189"/>
      <c r="G162" s="189"/>
      <c r="H162" s="189"/>
    </row>
    <row r="163" spans="1:8" x14ac:dyDescent="0.25">
      <c r="A163" t="s">
        <v>1171</v>
      </c>
      <c r="B163" t="s">
        <v>1170</v>
      </c>
      <c r="C163" s="23">
        <v>6.9060000000000006</v>
      </c>
      <c r="D163" s="26">
        <v>20.5</v>
      </c>
      <c r="E163" s="189"/>
      <c r="F163" s="189"/>
      <c r="G163" s="189"/>
      <c r="H163" s="189"/>
    </row>
    <row r="164" spans="1:8" x14ac:dyDescent="0.25">
      <c r="A164" t="s">
        <v>1437</v>
      </c>
      <c r="B164" t="s">
        <v>1436</v>
      </c>
      <c r="C164" s="23">
        <v>7.16</v>
      </c>
      <c r="D164" s="26">
        <v>20.5</v>
      </c>
      <c r="E164" s="189"/>
      <c r="F164" s="189"/>
      <c r="G164" s="189"/>
      <c r="H164" s="189"/>
    </row>
    <row r="165" spans="1:8" x14ac:dyDescent="0.25">
      <c r="A165" t="s">
        <v>1091</v>
      </c>
      <c r="B165" t="s">
        <v>1090</v>
      </c>
      <c r="C165" s="23">
        <v>6.95</v>
      </c>
      <c r="D165" s="26">
        <v>20.5</v>
      </c>
      <c r="E165" s="189"/>
      <c r="F165" s="189"/>
      <c r="G165" s="189"/>
      <c r="H165" s="189"/>
    </row>
    <row r="166" spans="1:8" x14ac:dyDescent="0.25">
      <c r="A166" t="s">
        <v>1121</v>
      </c>
      <c r="B166" t="s">
        <v>1120</v>
      </c>
      <c r="C166" s="23">
        <v>7.0889999999999995</v>
      </c>
      <c r="D166" s="26">
        <v>20.399999999999999</v>
      </c>
      <c r="E166" s="189"/>
      <c r="F166" s="189"/>
      <c r="G166" s="189"/>
      <c r="H166" s="189"/>
    </row>
    <row r="167" spans="1:8" x14ac:dyDescent="0.25">
      <c r="A167" t="s">
        <v>862</v>
      </c>
      <c r="B167" t="s">
        <v>477</v>
      </c>
      <c r="C167" s="23">
        <v>7</v>
      </c>
      <c r="D167" s="26">
        <v>20.399999999999999</v>
      </c>
      <c r="E167" s="189"/>
      <c r="F167" s="189"/>
      <c r="G167" s="189"/>
      <c r="H167" s="189"/>
    </row>
    <row r="168" spans="1:8" x14ac:dyDescent="0.25">
      <c r="A168" t="s">
        <v>1078</v>
      </c>
      <c r="B168" t="s">
        <v>1077</v>
      </c>
      <c r="C168" s="23">
        <v>7.4620000000000006</v>
      </c>
      <c r="D168" s="26">
        <v>20.399999999999999</v>
      </c>
      <c r="E168" s="189"/>
      <c r="F168" s="189"/>
      <c r="G168" s="189"/>
      <c r="H168" s="189"/>
    </row>
    <row r="169" spans="1:8" x14ac:dyDescent="0.25">
      <c r="A169" t="s">
        <v>1032</v>
      </c>
      <c r="B169" t="s">
        <v>1031</v>
      </c>
      <c r="C169" s="23">
        <v>7</v>
      </c>
      <c r="D169" s="26">
        <v>20.3</v>
      </c>
      <c r="E169" s="189"/>
      <c r="F169" s="189"/>
      <c r="G169" s="189"/>
      <c r="H169" s="189"/>
    </row>
    <row r="170" spans="1:8" x14ac:dyDescent="0.25">
      <c r="A170" t="s">
        <v>853</v>
      </c>
      <c r="B170" t="s">
        <v>1664</v>
      </c>
      <c r="C170" s="23">
        <v>7</v>
      </c>
      <c r="D170" s="26">
        <v>20.3</v>
      </c>
      <c r="E170" s="189"/>
      <c r="F170" s="189"/>
      <c r="G170" s="189"/>
      <c r="H170" s="189"/>
    </row>
    <row r="171" spans="1:8" x14ac:dyDescent="0.25">
      <c r="A171" t="s">
        <v>915</v>
      </c>
      <c r="B171" t="s">
        <v>914</v>
      </c>
      <c r="C171" s="23">
        <v>6.91</v>
      </c>
      <c r="D171" s="26">
        <v>20.3</v>
      </c>
      <c r="E171" s="189"/>
      <c r="F171" s="189"/>
      <c r="G171" s="189"/>
      <c r="H171" s="189"/>
    </row>
    <row r="172" spans="1:8" x14ac:dyDescent="0.25">
      <c r="A172" t="s">
        <v>921</v>
      </c>
      <c r="B172" t="s">
        <v>920</v>
      </c>
      <c r="C172" s="23">
        <v>6.9979999999999993</v>
      </c>
      <c r="D172" s="26">
        <v>20.3</v>
      </c>
      <c r="E172" s="189"/>
      <c r="F172" s="189"/>
      <c r="G172" s="189"/>
      <c r="H172" s="189"/>
    </row>
    <row r="173" spans="1:8" x14ac:dyDescent="0.25">
      <c r="A173" t="s">
        <v>1474</v>
      </c>
      <c r="B173" t="s">
        <v>1473</v>
      </c>
      <c r="C173" s="23">
        <v>7</v>
      </c>
      <c r="D173" s="26">
        <v>20.3</v>
      </c>
      <c r="E173" s="189"/>
      <c r="F173" s="189"/>
      <c r="G173" s="189"/>
      <c r="H173" s="189"/>
    </row>
    <row r="174" spans="1:8" x14ac:dyDescent="0.25">
      <c r="A174" t="s">
        <v>1282</v>
      </c>
      <c r="B174" t="s">
        <v>1281</v>
      </c>
      <c r="C174" s="23">
        <v>7.26</v>
      </c>
      <c r="D174" s="26">
        <v>20.3</v>
      </c>
      <c r="E174" s="189"/>
      <c r="F174" s="189"/>
      <c r="G174" s="189"/>
      <c r="H174" s="189"/>
    </row>
    <row r="175" spans="1:8" x14ac:dyDescent="0.25">
      <c r="A175" t="s">
        <v>1304</v>
      </c>
      <c r="B175" t="s">
        <v>1303</v>
      </c>
      <c r="C175" s="23">
        <v>7</v>
      </c>
      <c r="D175" s="26">
        <v>20.3</v>
      </c>
      <c r="E175" s="189"/>
      <c r="F175" s="189"/>
      <c r="G175" s="189"/>
      <c r="H175" s="189"/>
    </row>
    <row r="176" spans="1:8" x14ac:dyDescent="0.25">
      <c r="A176" t="s">
        <v>1394</v>
      </c>
      <c r="B176" t="s">
        <v>1393</v>
      </c>
      <c r="C176" s="23">
        <v>7</v>
      </c>
      <c r="D176" s="26">
        <v>20.3</v>
      </c>
      <c r="E176" s="189"/>
      <c r="F176" s="189"/>
      <c r="G176" s="189"/>
      <c r="H176" s="189"/>
    </row>
    <row r="177" spans="1:8" x14ac:dyDescent="0.25">
      <c r="A177" t="s">
        <v>1445</v>
      </c>
      <c r="B177" t="s">
        <v>1444</v>
      </c>
      <c r="C177" s="23">
        <v>7</v>
      </c>
      <c r="D177" s="26">
        <v>20.3</v>
      </c>
      <c r="E177" s="189"/>
      <c r="F177" s="189"/>
      <c r="G177" s="189"/>
      <c r="H177" s="189"/>
    </row>
    <row r="178" spans="1:8" x14ac:dyDescent="0.25">
      <c r="A178" t="s">
        <v>1462</v>
      </c>
      <c r="B178" t="s">
        <v>570</v>
      </c>
      <c r="C178" s="23">
        <v>6.8410000000000002</v>
      </c>
      <c r="D178" s="26">
        <v>20.3</v>
      </c>
      <c r="E178" s="189"/>
      <c r="F178" s="189"/>
      <c r="G178" s="189"/>
      <c r="H178" s="189"/>
    </row>
    <row r="179" spans="1:8" x14ac:dyDescent="0.25">
      <c r="A179" t="s">
        <v>1076</v>
      </c>
      <c r="B179" t="s">
        <v>1075</v>
      </c>
      <c r="C179" s="23">
        <v>7</v>
      </c>
      <c r="D179" s="26">
        <v>20.3</v>
      </c>
      <c r="E179" s="189"/>
      <c r="F179" s="189"/>
      <c r="G179" s="189"/>
      <c r="H179" s="189"/>
    </row>
    <row r="180" spans="1:8" x14ac:dyDescent="0.25">
      <c r="A180" t="s">
        <v>1177</v>
      </c>
      <c r="B180" t="s">
        <v>1176</v>
      </c>
      <c r="C180" s="23">
        <v>7.1739999999999995</v>
      </c>
      <c r="D180" s="26">
        <v>20.2</v>
      </c>
      <c r="E180" s="189"/>
      <c r="F180" s="189"/>
      <c r="G180" s="189"/>
      <c r="H180" s="189"/>
    </row>
    <row r="181" spans="1:8" x14ac:dyDescent="0.25">
      <c r="A181" t="s">
        <v>1239</v>
      </c>
      <c r="B181" t="s">
        <v>1238</v>
      </c>
      <c r="C181" s="23">
        <v>6.9829999999999997</v>
      </c>
      <c r="D181" s="26">
        <v>20.2</v>
      </c>
      <c r="E181" s="189"/>
      <c r="F181" s="189"/>
      <c r="G181" s="189"/>
      <c r="H181" s="189"/>
    </row>
    <row r="182" spans="1:8" x14ac:dyDescent="0.25">
      <c r="A182" t="s">
        <v>934</v>
      </c>
      <c r="B182" t="s">
        <v>933</v>
      </c>
      <c r="C182" s="23">
        <v>6.83</v>
      </c>
      <c r="D182" s="26">
        <v>20.2</v>
      </c>
      <c r="E182" s="189"/>
      <c r="F182" s="189"/>
      <c r="G182" s="189"/>
      <c r="H182" s="189"/>
    </row>
    <row r="183" spans="1:8" x14ac:dyDescent="0.25">
      <c r="A183" t="s">
        <v>1276</v>
      </c>
      <c r="B183" t="s">
        <v>1275</v>
      </c>
      <c r="C183" s="23">
        <v>6.8829999999999991</v>
      </c>
      <c r="D183" s="26">
        <v>20.2</v>
      </c>
      <c r="E183" s="189"/>
      <c r="F183" s="189"/>
      <c r="G183" s="189"/>
      <c r="H183" s="189"/>
    </row>
    <row r="184" spans="1:8" x14ac:dyDescent="0.25">
      <c r="A184" t="s">
        <v>1318</v>
      </c>
      <c r="B184" t="s">
        <v>1317</v>
      </c>
      <c r="C184" s="23">
        <v>6.9720000000000004</v>
      </c>
      <c r="D184" s="26">
        <v>20.2</v>
      </c>
      <c r="E184" s="189"/>
      <c r="F184" s="189"/>
      <c r="G184" s="189"/>
      <c r="H184" s="189"/>
    </row>
    <row r="185" spans="1:8" x14ac:dyDescent="0.25">
      <c r="A185" t="s">
        <v>960</v>
      </c>
      <c r="B185" t="s">
        <v>959</v>
      </c>
      <c r="C185" s="23">
        <v>6.98</v>
      </c>
      <c r="D185" s="26">
        <v>20.2</v>
      </c>
      <c r="E185" s="189"/>
      <c r="F185" s="189"/>
      <c r="G185" s="189"/>
      <c r="H185" s="189"/>
    </row>
    <row r="186" spans="1:8" x14ac:dyDescent="0.25">
      <c r="A186" t="s">
        <v>962</v>
      </c>
      <c r="B186" t="s">
        <v>961</v>
      </c>
      <c r="C186" s="23">
        <v>6.8820000000000006</v>
      </c>
      <c r="D186" s="26">
        <v>20.2</v>
      </c>
      <c r="E186" s="189"/>
      <c r="F186" s="189"/>
      <c r="G186" s="189"/>
      <c r="H186" s="189"/>
    </row>
    <row r="187" spans="1:8" x14ac:dyDescent="0.25">
      <c r="A187" t="s">
        <v>1129</v>
      </c>
      <c r="B187" t="s">
        <v>1128</v>
      </c>
      <c r="C187" s="23">
        <v>7.3220000000000001</v>
      </c>
      <c r="D187" s="26">
        <v>20.100000000000001</v>
      </c>
      <c r="E187" s="189"/>
      <c r="F187" s="189"/>
      <c r="G187" s="189"/>
      <c r="H187" s="189"/>
    </row>
    <row r="188" spans="1:8" x14ac:dyDescent="0.25">
      <c r="A188" t="s">
        <v>886</v>
      </c>
      <c r="B188" t="s">
        <v>885</v>
      </c>
      <c r="C188" s="23">
        <v>6.9</v>
      </c>
      <c r="D188" s="26">
        <v>20.100000000000001</v>
      </c>
      <c r="E188" s="189"/>
      <c r="F188" s="189"/>
      <c r="G188" s="189"/>
      <c r="H188" s="189"/>
    </row>
    <row r="189" spans="1:8" x14ac:dyDescent="0.25">
      <c r="A189" t="s">
        <v>903</v>
      </c>
      <c r="B189" t="s">
        <v>902</v>
      </c>
      <c r="C189" s="23">
        <v>7</v>
      </c>
      <c r="D189" s="26">
        <v>20.100000000000001</v>
      </c>
      <c r="E189" s="189"/>
      <c r="F189" s="189"/>
      <c r="G189" s="189"/>
      <c r="H189" s="189"/>
    </row>
    <row r="190" spans="1:8" x14ac:dyDescent="0.25">
      <c r="A190" t="s">
        <v>1512</v>
      </c>
      <c r="B190" t="s">
        <v>719</v>
      </c>
      <c r="C190" s="23">
        <v>7.1129999999999995</v>
      </c>
      <c r="D190" s="26">
        <v>20.100000000000001</v>
      </c>
      <c r="E190" s="189"/>
      <c r="F190" s="189"/>
      <c r="G190" s="189"/>
      <c r="H190" s="189"/>
    </row>
    <row r="191" spans="1:8" x14ac:dyDescent="0.25">
      <c r="A191" t="s">
        <v>1290</v>
      </c>
      <c r="B191" t="s">
        <v>1289</v>
      </c>
      <c r="C191" s="23">
        <v>7.5</v>
      </c>
      <c r="D191" s="26">
        <v>20.100000000000001</v>
      </c>
      <c r="E191" s="189"/>
      <c r="F191" s="189"/>
      <c r="G191" s="189"/>
      <c r="H191" s="189"/>
    </row>
    <row r="192" spans="1:8" x14ac:dyDescent="0.25">
      <c r="A192" t="s">
        <v>1308</v>
      </c>
      <c r="B192" t="s">
        <v>1307</v>
      </c>
      <c r="C192" s="23">
        <v>7</v>
      </c>
      <c r="D192" s="26">
        <v>20.100000000000001</v>
      </c>
      <c r="E192" s="189"/>
      <c r="F192" s="189"/>
      <c r="G192" s="189"/>
      <c r="H192" s="189"/>
    </row>
    <row r="193" spans="1:8" x14ac:dyDescent="0.25">
      <c r="A193" t="s">
        <v>1101</v>
      </c>
      <c r="B193" t="s">
        <v>624</v>
      </c>
      <c r="C193" s="23">
        <v>7.0489999999999995</v>
      </c>
      <c r="D193" s="26">
        <v>20</v>
      </c>
      <c r="E193" s="189"/>
      <c r="F193" s="189"/>
      <c r="G193" s="189"/>
      <c r="H193" s="189"/>
    </row>
    <row r="194" spans="1:8" x14ac:dyDescent="0.25">
      <c r="A194" t="s">
        <v>1221</v>
      </c>
      <c r="B194" t="s">
        <v>1220</v>
      </c>
      <c r="C194" s="23">
        <v>7.9189999999999996</v>
      </c>
      <c r="D194" s="26">
        <v>20</v>
      </c>
      <c r="E194" s="189"/>
      <c r="F194" s="189"/>
      <c r="G194" s="189"/>
      <c r="H194" s="189"/>
    </row>
    <row r="195" spans="1:8" x14ac:dyDescent="0.25">
      <c r="A195" t="s">
        <v>936</v>
      </c>
      <c r="B195" t="s">
        <v>462</v>
      </c>
      <c r="C195" s="23">
        <v>6.9249999999999998</v>
      </c>
      <c r="D195" s="26">
        <v>20</v>
      </c>
      <c r="E195" s="189"/>
      <c r="F195" s="189"/>
      <c r="G195" s="189"/>
      <c r="H195" s="189"/>
    </row>
    <row r="196" spans="1:8" x14ac:dyDescent="0.25">
      <c r="A196" t="s">
        <v>1064</v>
      </c>
      <c r="B196" t="s">
        <v>1063</v>
      </c>
      <c r="C196" s="23">
        <v>7.05</v>
      </c>
      <c r="D196" s="26">
        <v>20</v>
      </c>
      <c r="E196" s="189"/>
      <c r="F196" s="189"/>
      <c r="G196" s="189"/>
      <c r="H196" s="189"/>
    </row>
    <row r="197" spans="1:8" x14ac:dyDescent="0.25">
      <c r="A197" t="s">
        <v>938</v>
      </c>
      <c r="B197" t="s">
        <v>482</v>
      </c>
      <c r="C197" s="23">
        <v>6.9</v>
      </c>
      <c r="D197" s="26">
        <v>20</v>
      </c>
      <c r="E197" s="189"/>
      <c r="F197" s="189"/>
      <c r="G197" s="189"/>
      <c r="H197" s="189"/>
    </row>
    <row r="198" spans="1:8" x14ac:dyDescent="0.25">
      <c r="A198" t="s">
        <v>1131</v>
      </c>
      <c r="B198" t="s">
        <v>1130</v>
      </c>
      <c r="C198" s="23">
        <v>7.0170000000000003</v>
      </c>
      <c r="D198" s="26">
        <v>19.899999999999999</v>
      </c>
      <c r="E198" s="189"/>
      <c r="F198" s="189"/>
      <c r="G198" s="189"/>
      <c r="H198" s="189"/>
    </row>
    <row r="199" spans="1:8" x14ac:dyDescent="0.25">
      <c r="A199" t="s">
        <v>982</v>
      </c>
      <c r="B199" t="s">
        <v>1668</v>
      </c>
      <c r="C199" s="23">
        <v>7.45</v>
      </c>
      <c r="D199" s="26">
        <v>19.899999999999999</v>
      </c>
      <c r="E199" s="189"/>
      <c r="F199" s="189"/>
      <c r="G199" s="189"/>
      <c r="H199" s="189"/>
    </row>
    <row r="200" spans="1:8" x14ac:dyDescent="0.25">
      <c r="A200" t="s">
        <v>1010</v>
      </c>
      <c r="B200" t="s">
        <v>1009</v>
      </c>
      <c r="C200" s="23">
        <v>6.9889999999999999</v>
      </c>
      <c r="D200" s="26">
        <v>19.899999999999999</v>
      </c>
      <c r="E200" s="189"/>
      <c r="F200" s="189"/>
      <c r="G200" s="189"/>
      <c r="H200" s="189"/>
    </row>
    <row r="201" spans="1:8" x14ac:dyDescent="0.25">
      <c r="A201" t="s">
        <v>905</v>
      </c>
      <c r="B201" t="s">
        <v>904</v>
      </c>
      <c r="C201" s="23">
        <v>6.85</v>
      </c>
      <c r="D201" s="26">
        <v>19.899999999999999</v>
      </c>
      <c r="E201" s="189"/>
      <c r="F201" s="189"/>
      <c r="G201" s="189"/>
      <c r="H201" s="189"/>
    </row>
    <row r="202" spans="1:8" x14ac:dyDescent="0.25">
      <c r="A202" t="s">
        <v>1332</v>
      </c>
      <c r="B202" t="s">
        <v>1331</v>
      </c>
      <c r="C202" s="23">
        <v>7.84</v>
      </c>
      <c r="D202" s="26">
        <v>19.899999999999999</v>
      </c>
      <c r="E202" s="189"/>
      <c r="F202" s="189"/>
      <c r="G202" s="189"/>
      <c r="H202" s="189"/>
    </row>
    <row r="203" spans="1:8" x14ac:dyDescent="0.25">
      <c r="A203" t="s">
        <v>1070</v>
      </c>
      <c r="B203" t="s">
        <v>1069</v>
      </c>
      <c r="C203" s="23">
        <v>7.3490000000000002</v>
      </c>
      <c r="D203" s="26">
        <v>19.899999999999999</v>
      </c>
      <c r="E203" s="189"/>
      <c r="F203" s="189"/>
      <c r="G203" s="189"/>
      <c r="H203" s="189"/>
    </row>
    <row r="204" spans="1:8" x14ac:dyDescent="0.25">
      <c r="A204" t="s">
        <v>1072</v>
      </c>
      <c r="B204" t="s">
        <v>1071</v>
      </c>
      <c r="C204" s="23">
        <v>6.93</v>
      </c>
      <c r="D204" s="26">
        <v>19.899999999999999</v>
      </c>
      <c r="E204" s="189"/>
      <c r="F204" s="189"/>
      <c r="G204" s="189"/>
      <c r="H204" s="189"/>
    </row>
    <row r="205" spans="1:8" x14ac:dyDescent="0.25">
      <c r="A205" t="s">
        <v>857</v>
      </c>
      <c r="B205" t="s">
        <v>856</v>
      </c>
      <c r="C205" s="23">
        <v>7.0679999999999996</v>
      </c>
      <c r="D205" s="26">
        <v>19.8</v>
      </c>
      <c r="E205" s="189"/>
      <c r="F205" s="189"/>
      <c r="G205" s="189"/>
      <c r="H205" s="189"/>
    </row>
    <row r="206" spans="1:8" x14ac:dyDescent="0.25">
      <c r="A206" t="s">
        <v>1052</v>
      </c>
      <c r="B206" t="s">
        <v>533</v>
      </c>
      <c r="C206" s="23">
        <v>7</v>
      </c>
      <c r="D206" s="26">
        <v>19.8</v>
      </c>
      <c r="E206" s="189"/>
      <c r="F206" s="189"/>
      <c r="G206" s="189"/>
      <c r="H206" s="189"/>
    </row>
    <row r="207" spans="1:8" x14ac:dyDescent="0.25">
      <c r="A207" t="s">
        <v>1107</v>
      </c>
      <c r="B207" t="s">
        <v>626</v>
      </c>
      <c r="C207" s="23">
        <v>7.0020000000000007</v>
      </c>
      <c r="D207" s="26">
        <v>19.7</v>
      </c>
      <c r="E207" s="189"/>
      <c r="F207" s="189"/>
      <c r="G207" s="189"/>
      <c r="H207" s="189"/>
    </row>
    <row r="208" spans="1:8" x14ac:dyDescent="0.25">
      <c r="A208" t="s">
        <v>1226</v>
      </c>
      <c r="B208" t="s">
        <v>1225</v>
      </c>
      <c r="C208" s="23">
        <v>7.2279999999999998</v>
      </c>
      <c r="D208" s="26">
        <v>19.7</v>
      </c>
      <c r="E208" s="189"/>
      <c r="F208" s="189"/>
      <c r="G208" s="189"/>
      <c r="H208" s="189"/>
    </row>
    <row r="209" spans="1:8" x14ac:dyDescent="0.25">
      <c r="A209" t="s">
        <v>855</v>
      </c>
      <c r="B209" t="s">
        <v>854</v>
      </c>
      <c r="C209" s="23">
        <v>6.9729999999999999</v>
      </c>
      <c r="D209" s="26">
        <v>19.7</v>
      </c>
      <c r="E209" s="189"/>
      <c r="F209" s="189"/>
      <c r="G209" s="189"/>
      <c r="H209" s="189"/>
    </row>
    <row r="210" spans="1:8" x14ac:dyDescent="0.25">
      <c r="A210" t="s">
        <v>1520</v>
      </c>
      <c r="B210" t="s">
        <v>709</v>
      </c>
      <c r="C210" s="23">
        <v>7.4860000000000007</v>
      </c>
      <c r="D210" s="26">
        <v>19.7</v>
      </c>
      <c r="E210" s="189"/>
      <c r="F210" s="189"/>
      <c r="G210" s="189"/>
      <c r="H210" s="189"/>
    </row>
    <row r="211" spans="1:8" x14ac:dyDescent="0.25">
      <c r="A211" t="s">
        <v>1424</v>
      </c>
      <c r="B211" t="s">
        <v>1423</v>
      </c>
      <c r="C211" s="23">
        <v>7</v>
      </c>
      <c r="D211" s="26">
        <v>19.7</v>
      </c>
      <c r="E211" s="189"/>
      <c r="F211" s="189"/>
      <c r="G211" s="189"/>
      <c r="H211" s="189"/>
    </row>
    <row r="212" spans="1:8" x14ac:dyDescent="0.25">
      <c r="A212" t="s">
        <v>868</v>
      </c>
      <c r="B212" t="s">
        <v>452</v>
      </c>
      <c r="C212" s="23">
        <v>7.1029999999999998</v>
      </c>
      <c r="D212" s="26">
        <v>19.600000000000001</v>
      </c>
      <c r="E212" s="189"/>
      <c r="F212" s="189"/>
      <c r="G212" s="189"/>
      <c r="H212" s="189"/>
    </row>
    <row r="213" spans="1:8" x14ac:dyDescent="0.25">
      <c r="A213" t="s">
        <v>897</v>
      </c>
      <c r="B213" t="s">
        <v>896</v>
      </c>
      <c r="C213" s="23">
        <v>7.1870000000000003</v>
      </c>
      <c r="D213" s="26">
        <v>19.600000000000001</v>
      </c>
      <c r="E213" s="189"/>
      <c r="F213" s="189"/>
      <c r="G213" s="189"/>
      <c r="H213" s="189"/>
    </row>
    <row r="214" spans="1:8" x14ac:dyDescent="0.25">
      <c r="A214" t="s">
        <v>1487</v>
      </c>
      <c r="B214" t="s">
        <v>1486</v>
      </c>
      <c r="C214" s="23">
        <v>7.18</v>
      </c>
      <c r="D214" s="26">
        <v>19.600000000000001</v>
      </c>
      <c r="E214" s="189"/>
      <c r="F214" s="189"/>
      <c r="G214" s="189"/>
      <c r="H214" s="189"/>
    </row>
    <row r="215" spans="1:8" x14ac:dyDescent="0.25">
      <c r="A215" t="s">
        <v>1481</v>
      </c>
      <c r="B215" t="s">
        <v>1480</v>
      </c>
      <c r="C215" s="23">
        <v>7.5</v>
      </c>
      <c r="D215" s="26">
        <v>19.600000000000001</v>
      </c>
      <c r="E215" s="189"/>
      <c r="F215" s="189"/>
      <c r="G215" s="189"/>
      <c r="H215" s="189"/>
    </row>
    <row r="216" spans="1:8" x14ac:dyDescent="0.25">
      <c r="A216" t="s">
        <v>1352</v>
      </c>
      <c r="B216" t="s">
        <v>1351</v>
      </c>
      <c r="C216" s="23">
        <v>7.39</v>
      </c>
      <c r="D216" s="26">
        <v>19.5</v>
      </c>
      <c r="E216" s="189"/>
      <c r="F216" s="189"/>
      <c r="G216" s="189"/>
      <c r="H216" s="189"/>
    </row>
    <row r="217" spans="1:8" x14ac:dyDescent="0.25">
      <c r="A217" t="s">
        <v>1058</v>
      </c>
      <c r="B217" t="s">
        <v>1057</v>
      </c>
      <c r="C217" s="23">
        <v>6.976</v>
      </c>
      <c r="D217" s="26">
        <v>19.5</v>
      </c>
      <c r="E217" s="189"/>
      <c r="F217" s="189"/>
      <c r="G217" s="189"/>
      <c r="H217" s="189"/>
    </row>
    <row r="218" spans="1:8" x14ac:dyDescent="0.25">
      <c r="A218" t="s">
        <v>1111</v>
      </c>
      <c r="B218" t="s">
        <v>1110</v>
      </c>
      <c r="C218" s="23">
        <v>7.9749999999999996</v>
      </c>
      <c r="D218" s="26">
        <v>19.399999999999999</v>
      </c>
      <c r="E218" s="189"/>
      <c r="F218" s="189"/>
      <c r="G218" s="189"/>
      <c r="H218" s="189"/>
    </row>
    <row r="219" spans="1:8" x14ac:dyDescent="0.25">
      <c r="A219" t="s">
        <v>1117</v>
      </c>
      <c r="B219" t="s">
        <v>1116</v>
      </c>
      <c r="C219" s="23">
        <v>7.1029999999999998</v>
      </c>
      <c r="D219" s="26">
        <v>19.399999999999999</v>
      </c>
      <c r="E219" s="189"/>
      <c r="F219" s="189"/>
      <c r="G219" s="189"/>
      <c r="H219" s="189"/>
    </row>
    <row r="220" spans="1:8" x14ac:dyDescent="0.25">
      <c r="A220" t="s">
        <v>1199</v>
      </c>
      <c r="B220" t="s">
        <v>754</v>
      </c>
      <c r="C220" s="23">
        <v>6.875</v>
      </c>
      <c r="D220" s="26">
        <v>19.399999999999999</v>
      </c>
      <c r="E220" s="189"/>
      <c r="F220" s="189"/>
      <c r="G220" s="189"/>
      <c r="H220" s="189"/>
    </row>
    <row r="221" spans="1:8" x14ac:dyDescent="0.25">
      <c r="A221" t="s">
        <v>1503</v>
      </c>
      <c r="B221" t="s">
        <v>1502</v>
      </c>
      <c r="C221" s="23">
        <v>7.05</v>
      </c>
      <c r="D221" s="26">
        <v>19.399999999999999</v>
      </c>
      <c r="E221" s="189"/>
      <c r="F221" s="189"/>
      <c r="G221" s="189"/>
      <c r="H221" s="189"/>
    </row>
    <row r="222" spans="1:8" x14ac:dyDescent="0.25">
      <c r="A222" t="s">
        <v>1286</v>
      </c>
      <c r="B222" t="s">
        <v>1285</v>
      </c>
      <c r="C222" s="23">
        <v>7.5089999999999995</v>
      </c>
      <c r="D222" s="26">
        <v>19.399999999999999</v>
      </c>
      <c r="E222" s="189"/>
      <c r="F222" s="189"/>
      <c r="G222" s="189"/>
      <c r="H222" s="189"/>
    </row>
    <row r="223" spans="1:8" x14ac:dyDescent="0.25">
      <c r="A223" t="s">
        <v>1458</v>
      </c>
      <c r="B223" t="s">
        <v>1457</v>
      </c>
      <c r="C223" s="23">
        <v>6.8820000000000006</v>
      </c>
      <c r="D223" s="26">
        <v>19.399999999999999</v>
      </c>
      <c r="E223" s="189"/>
      <c r="F223" s="189"/>
      <c r="G223" s="189"/>
      <c r="H223" s="189"/>
    </row>
    <row r="224" spans="1:8" x14ac:dyDescent="0.25">
      <c r="A224" t="s">
        <v>1093</v>
      </c>
      <c r="B224" t="s">
        <v>1092</v>
      </c>
      <c r="C224" s="23">
        <v>7.1210000000000004</v>
      </c>
      <c r="D224" s="26">
        <v>19.399999999999999</v>
      </c>
      <c r="E224" s="189"/>
      <c r="F224" s="189"/>
      <c r="G224" s="189"/>
      <c r="H224" s="189"/>
    </row>
    <row r="225" spans="1:8" x14ac:dyDescent="0.25">
      <c r="A225" t="s">
        <v>956</v>
      </c>
      <c r="B225" t="s">
        <v>955</v>
      </c>
      <c r="C225" s="23">
        <v>6.8739999999999997</v>
      </c>
      <c r="D225" s="26">
        <v>19.399999999999999</v>
      </c>
      <c r="E225" s="189"/>
      <c r="F225" s="189"/>
      <c r="G225" s="189"/>
      <c r="H225" s="189"/>
    </row>
    <row r="226" spans="1:8" x14ac:dyDescent="0.25">
      <c r="A226" t="s">
        <v>988</v>
      </c>
      <c r="B226" t="s">
        <v>987</v>
      </c>
      <c r="C226" s="23">
        <v>7.03</v>
      </c>
      <c r="D226" s="26">
        <v>19.3</v>
      </c>
      <c r="E226" s="189"/>
      <c r="F226" s="189"/>
      <c r="G226" s="189"/>
      <c r="H226" s="189"/>
    </row>
    <row r="227" spans="1:8" x14ac:dyDescent="0.25">
      <c r="A227" t="s">
        <v>996</v>
      </c>
      <c r="B227" t="s">
        <v>995</v>
      </c>
      <c r="C227" s="23">
        <v>6.9060000000000006</v>
      </c>
      <c r="D227" s="26">
        <v>19.3</v>
      </c>
      <c r="E227" s="189"/>
      <c r="F227" s="189"/>
      <c r="G227" s="189"/>
      <c r="H227" s="189"/>
    </row>
    <row r="228" spans="1:8" x14ac:dyDescent="0.25">
      <c r="A228" t="s">
        <v>847</v>
      </c>
      <c r="B228" t="s">
        <v>1662</v>
      </c>
      <c r="C228" s="23">
        <v>6.99</v>
      </c>
      <c r="D228" s="26">
        <v>19.3</v>
      </c>
      <c r="E228" s="189"/>
      <c r="F228" s="189"/>
      <c r="G228" s="189"/>
      <c r="H228" s="189"/>
    </row>
    <row r="229" spans="1:8" x14ac:dyDescent="0.25">
      <c r="A229" t="s">
        <v>907</v>
      </c>
      <c r="B229" t="s">
        <v>906</v>
      </c>
      <c r="C229" s="23">
        <v>7</v>
      </c>
      <c r="D229" s="26">
        <v>19.3</v>
      </c>
      <c r="E229" s="189"/>
      <c r="F229" s="189"/>
      <c r="G229" s="189"/>
      <c r="H229" s="189"/>
    </row>
    <row r="230" spans="1:8" x14ac:dyDescent="0.25">
      <c r="A230" t="s">
        <v>890</v>
      </c>
      <c r="B230" t="s">
        <v>889</v>
      </c>
      <c r="C230" s="23">
        <v>6.96</v>
      </c>
      <c r="D230" s="26">
        <v>19.3</v>
      </c>
      <c r="E230" s="189"/>
      <c r="F230" s="189"/>
      <c r="G230" s="189"/>
      <c r="H230" s="189"/>
    </row>
    <row r="231" spans="1:8" x14ac:dyDescent="0.25">
      <c r="A231" t="s">
        <v>899</v>
      </c>
      <c r="B231" t="s">
        <v>898</v>
      </c>
      <c r="C231" s="23">
        <v>7</v>
      </c>
      <c r="D231" s="26">
        <v>19.3</v>
      </c>
      <c r="E231" s="189"/>
      <c r="F231" s="189"/>
      <c r="G231" s="189"/>
      <c r="H231" s="189"/>
    </row>
    <row r="232" spans="1:8" x14ac:dyDescent="0.25">
      <c r="A232" t="s">
        <v>935</v>
      </c>
      <c r="B232" t="s">
        <v>460</v>
      </c>
      <c r="C232" s="23">
        <v>6.9670000000000005</v>
      </c>
      <c r="D232" s="26">
        <v>19.3</v>
      </c>
      <c r="E232" s="189"/>
      <c r="F232" s="189"/>
      <c r="G232" s="189"/>
      <c r="H232" s="189"/>
    </row>
    <row r="233" spans="1:8" x14ac:dyDescent="0.25">
      <c r="A233" t="s">
        <v>1517</v>
      </c>
      <c r="B233" t="s">
        <v>1516</v>
      </c>
      <c r="C233" s="23">
        <v>7.5</v>
      </c>
      <c r="D233" s="26">
        <v>19.3</v>
      </c>
      <c r="E233" s="189"/>
      <c r="F233" s="189"/>
      <c r="G233" s="189"/>
      <c r="H233" s="189"/>
    </row>
    <row r="234" spans="1:8" x14ac:dyDescent="0.25">
      <c r="A234" t="s">
        <v>974</v>
      </c>
      <c r="B234" t="s">
        <v>500</v>
      </c>
      <c r="C234" s="23">
        <v>7</v>
      </c>
      <c r="D234" s="26">
        <v>19.3</v>
      </c>
      <c r="E234" s="189"/>
      <c r="F234" s="189"/>
      <c r="G234" s="189"/>
      <c r="H234" s="189"/>
    </row>
    <row r="235" spans="1:8" x14ac:dyDescent="0.25">
      <c r="A235" t="s">
        <v>1105</v>
      </c>
      <c r="B235" t="s">
        <v>606</v>
      </c>
      <c r="C235" s="23">
        <v>7</v>
      </c>
      <c r="D235" s="26">
        <v>19.2</v>
      </c>
      <c r="E235" s="189"/>
      <c r="F235" s="189"/>
      <c r="G235" s="189"/>
      <c r="H235" s="189"/>
    </row>
    <row r="236" spans="1:8" x14ac:dyDescent="0.25">
      <c r="A236" t="s">
        <v>1326</v>
      </c>
      <c r="B236" t="s">
        <v>1325</v>
      </c>
      <c r="C236" s="23">
        <v>7.44</v>
      </c>
      <c r="D236" s="26">
        <v>19.2</v>
      </c>
      <c r="E236" s="189"/>
      <c r="F236" s="189"/>
      <c r="G236" s="189"/>
      <c r="H236" s="189"/>
    </row>
    <row r="237" spans="1:8" x14ac:dyDescent="0.25">
      <c r="A237" t="s">
        <v>1194</v>
      </c>
      <c r="B237" t="s">
        <v>756</v>
      </c>
      <c r="C237" s="23">
        <v>7.43</v>
      </c>
      <c r="D237" s="26">
        <v>19.100000000000001</v>
      </c>
      <c r="E237" s="189"/>
      <c r="F237" s="189"/>
      <c r="G237" s="189"/>
      <c r="H237" s="189"/>
    </row>
    <row r="238" spans="1:8" x14ac:dyDescent="0.25">
      <c r="A238" t="s">
        <v>880</v>
      </c>
      <c r="B238" t="s">
        <v>879</v>
      </c>
      <c r="C238" s="23">
        <v>7.0970000000000004</v>
      </c>
      <c r="D238" s="26">
        <v>19.100000000000001</v>
      </c>
      <c r="E238" s="189"/>
      <c r="F238" s="189"/>
      <c r="G238" s="189"/>
      <c r="H238" s="189"/>
    </row>
    <row r="239" spans="1:8" x14ac:dyDescent="0.25">
      <c r="A239" t="s">
        <v>1350</v>
      </c>
      <c r="B239" t="s">
        <v>1349</v>
      </c>
      <c r="C239" s="23">
        <v>7.5460000000000003</v>
      </c>
      <c r="D239" s="26">
        <v>19.100000000000001</v>
      </c>
      <c r="E239" s="189"/>
      <c r="F239" s="189"/>
      <c r="G239" s="189"/>
      <c r="H239" s="189"/>
    </row>
    <row r="240" spans="1:8" x14ac:dyDescent="0.25">
      <c r="A240" t="s">
        <v>1388</v>
      </c>
      <c r="B240" t="s">
        <v>587</v>
      </c>
      <c r="C240" s="23">
        <v>7.45</v>
      </c>
      <c r="D240" s="26">
        <v>19.100000000000001</v>
      </c>
      <c r="E240" s="189"/>
      <c r="F240" s="189"/>
      <c r="G240" s="189"/>
      <c r="H240" s="189"/>
    </row>
    <row r="241" spans="1:8" x14ac:dyDescent="0.25">
      <c r="A241" t="s">
        <v>1143</v>
      </c>
      <c r="B241" t="s">
        <v>1142</v>
      </c>
      <c r="C241" s="23">
        <v>7.1029999999999998</v>
      </c>
      <c r="D241" s="26">
        <v>19</v>
      </c>
      <c r="E241" s="189"/>
      <c r="F241" s="189"/>
      <c r="G241" s="189"/>
      <c r="H241" s="189"/>
    </row>
    <row r="242" spans="1:8" x14ac:dyDescent="0.25">
      <c r="A242" t="s">
        <v>861</v>
      </c>
      <c r="B242" t="s">
        <v>860</v>
      </c>
      <c r="C242" s="23">
        <v>6.9</v>
      </c>
      <c r="D242" s="26">
        <v>19</v>
      </c>
      <c r="E242" s="189"/>
      <c r="F242" s="189"/>
      <c r="G242" s="189"/>
      <c r="H242" s="189"/>
    </row>
    <row r="243" spans="1:8" x14ac:dyDescent="0.25">
      <c r="A243" t="s">
        <v>1470</v>
      </c>
      <c r="B243" t="s">
        <v>1469</v>
      </c>
      <c r="C243" s="23">
        <v>7.65</v>
      </c>
      <c r="D243" s="26">
        <v>19</v>
      </c>
      <c r="E243" s="189"/>
      <c r="F243" s="189"/>
      <c r="G243" s="189"/>
      <c r="H243" s="189"/>
    </row>
    <row r="244" spans="1:8" x14ac:dyDescent="0.25">
      <c r="A244" t="s">
        <v>1412</v>
      </c>
      <c r="B244" t="s">
        <v>1411</v>
      </c>
      <c r="C244" s="23">
        <v>7.1429999999999998</v>
      </c>
      <c r="D244" s="26">
        <v>19</v>
      </c>
      <c r="E244" s="189"/>
      <c r="F244" s="189"/>
      <c r="G244" s="189"/>
      <c r="H244" s="189"/>
    </row>
    <row r="245" spans="1:8" x14ac:dyDescent="0.25">
      <c r="A245" t="s">
        <v>948</v>
      </c>
      <c r="B245" t="s">
        <v>947</v>
      </c>
      <c r="C245" s="23">
        <v>7</v>
      </c>
      <c r="D245" s="26">
        <v>19</v>
      </c>
      <c r="E245" s="189"/>
      <c r="F245" s="189"/>
      <c r="G245" s="189"/>
      <c r="H245" s="189"/>
    </row>
    <row r="246" spans="1:8" x14ac:dyDescent="0.25">
      <c r="A246" t="s">
        <v>1416</v>
      </c>
      <c r="B246" t="s">
        <v>1415</v>
      </c>
      <c r="C246" s="23">
        <v>7.08</v>
      </c>
      <c r="D246" s="26">
        <v>18.899999999999999</v>
      </c>
      <c r="E246" s="189"/>
      <c r="F246" s="189"/>
      <c r="G246" s="189"/>
      <c r="H246" s="189"/>
    </row>
    <row r="247" spans="1:8" x14ac:dyDescent="0.25">
      <c r="A247" t="s">
        <v>1217</v>
      </c>
      <c r="B247" t="s">
        <v>1216</v>
      </c>
      <c r="C247" s="23">
        <v>8.988999999999999</v>
      </c>
      <c r="D247" s="26">
        <v>18.8</v>
      </c>
      <c r="E247" s="189"/>
      <c r="F247" s="189"/>
      <c r="G247" s="189"/>
      <c r="H247" s="189"/>
    </row>
    <row r="248" spans="1:8" x14ac:dyDescent="0.25">
      <c r="A248" t="s">
        <v>1284</v>
      </c>
      <c r="B248" t="s">
        <v>1283</v>
      </c>
      <c r="C248" s="23">
        <v>7.5</v>
      </c>
      <c r="D248" s="26">
        <v>18.8</v>
      </c>
      <c r="E248" s="189"/>
      <c r="F248" s="189"/>
      <c r="G248" s="189"/>
      <c r="H248" s="189"/>
    </row>
    <row r="249" spans="1:8" x14ac:dyDescent="0.25">
      <c r="A249" t="s">
        <v>1358</v>
      </c>
      <c r="B249" t="s">
        <v>1357</v>
      </c>
      <c r="C249" s="23">
        <v>7.4320000000000004</v>
      </c>
      <c r="D249" s="26">
        <v>18.8</v>
      </c>
      <c r="E249" s="189"/>
      <c r="F249" s="189"/>
      <c r="G249" s="189"/>
      <c r="H249" s="189"/>
    </row>
    <row r="250" spans="1:8" x14ac:dyDescent="0.25">
      <c r="A250" t="s">
        <v>966</v>
      </c>
      <c r="B250" t="s">
        <v>965</v>
      </c>
      <c r="C250" s="23">
        <v>6.99</v>
      </c>
      <c r="D250" s="26">
        <v>18.8</v>
      </c>
      <c r="E250" s="189"/>
      <c r="F250" s="189"/>
      <c r="G250" s="189"/>
      <c r="H250" s="189"/>
    </row>
    <row r="251" spans="1:8" x14ac:dyDescent="0.25">
      <c r="A251" t="s">
        <v>1125</v>
      </c>
      <c r="B251" t="s">
        <v>1124</v>
      </c>
      <c r="C251" s="23">
        <v>7.0760000000000005</v>
      </c>
      <c r="D251" s="26">
        <v>18.7</v>
      </c>
      <c r="E251" s="189"/>
      <c r="F251" s="189"/>
      <c r="G251" s="189"/>
      <c r="H251" s="189"/>
    </row>
    <row r="252" spans="1:8" x14ac:dyDescent="0.25">
      <c r="A252" t="s">
        <v>1179</v>
      </c>
      <c r="B252" t="s">
        <v>1178</v>
      </c>
      <c r="C252" s="23">
        <v>7</v>
      </c>
      <c r="D252" s="26">
        <v>18.7</v>
      </c>
      <c r="E252" s="189"/>
      <c r="F252" s="189"/>
      <c r="G252" s="189"/>
      <c r="H252" s="189"/>
    </row>
    <row r="253" spans="1:8" x14ac:dyDescent="0.25">
      <c r="A253" t="s">
        <v>1034</v>
      </c>
      <c r="B253" t="s">
        <v>1033</v>
      </c>
      <c r="C253" s="23">
        <v>6.9390000000000001</v>
      </c>
      <c r="D253" s="26">
        <v>18.7</v>
      </c>
      <c r="E253" s="189"/>
      <c r="F253" s="189"/>
      <c r="G253" s="189"/>
      <c r="H253" s="189"/>
    </row>
    <row r="254" spans="1:8" x14ac:dyDescent="0.25">
      <c r="A254" t="s">
        <v>1278</v>
      </c>
      <c r="B254" t="s">
        <v>1277</v>
      </c>
      <c r="C254" s="23">
        <v>6.9939999999999998</v>
      </c>
      <c r="D254" s="26">
        <v>18.7</v>
      </c>
      <c r="E254" s="189"/>
      <c r="F254" s="189"/>
      <c r="G254" s="189"/>
      <c r="H254" s="189"/>
    </row>
    <row r="255" spans="1:8" x14ac:dyDescent="0.25">
      <c r="A255" t="s">
        <v>1280</v>
      </c>
      <c r="B255" t="s">
        <v>1279</v>
      </c>
      <c r="C255" s="23">
        <v>7.665</v>
      </c>
      <c r="D255" s="26">
        <v>18.7</v>
      </c>
      <c r="E255" s="189"/>
      <c r="F255" s="189"/>
      <c r="G255" s="189"/>
      <c r="H255" s="189"/>
    </row>
    <row r="256" spans="1:8" x14ac:dyDescent="0.25">
      <c r="A256" t="s">
        <v>1450</v>
      </c>
      <c r="B256" t="s">
        <v>1449</v>
      </c>
      <c r="C256" s="23">
        <v>7</v>
      </c>
      <c r="D256" s="26">
        <v>18.7</v>
      </c>
      <c r="E256" s="189"/>
      <c r="F256" s="189"/>
      <c r="G256" s="189"/>
      <c r="H256" s="189"/>
    </row>
    <row r="257" spans="1:8" x14ac:dyDescent="0.25">
      <c r="A257" t="s">
        <v>950</v>
      </c>
      <c r="B257" t="s">
        <v>949</v>
      </c>
      <c r="C257" s="23">
        <v>6.976</v>
      </c>
      <c r="D257" s="26">
        <v>18.7</v>
      </c>
      <c r="E257" s="189"/>
      <c r="F257" s="189"/>
      <c r="G257" s="189"/>
      <c r="H257" s="189"/>
    </row>
    <row r="258" spans="1:8" x14ac:dyDescent="0.25">
      <c r="A258" t="s">
        <v>843</v>
      </c>
      <c r="B258" t="s">
        <v>469</v>
      </c>
      <c r="C258" s="23">
        <v>6.9960000000000004</v>
      </c>
      <c r="D258" s="26">
        <v>18.600000000000001</v>
      </c>
      <c r="E258" s="189"/>
      <c r="F258" s="189"/>
      <c r="G258" s="189"/>
      <c r="H258" s="189"/>
    </row>
    <row r="259" spans="1:8" x14ac:dyDescent="0.25">
      <c r="A259" t="s">
        <v>1342</v>
      </c>
      <c r="B259" t="s">
        <v>1341</v>
      </c>
      <c r="C259" s="23">
        <v>8</v>
      </c>
      <c r="D259" s="26">
        <v>18.600000000000001</v>
      </c>
      <c r="E259" s="189"/>
      <c r="F259" s="189"/>
      <c r="G259" s="189"/>
      <c r="H259" s="189"/>
    </row>
    <row r="260" spans="1:8" x14ac:dyDescent="0.25">
      <c r="A260" t="s">
        <v>1272</v>
      </c>
      <c r="B260" t="s">
        <v>1271</v>
      </c>
      <c r="C260" s="23">
        <v>7.1040000000000001</v>
      </c>
      <c r="D260" s="26">
        <v>18.5</v>
      </c>
      <c r="E260" s="189"/>
      <c r="F260" s="189"/>
      <c r="G260" s="189"/>
      <c r="H260" s="189"/>
    </row>
    <row r="261" spans="1:8" x14ac:dyDescent="0.25">
      <c r="A261" t="s">
        <v>1360</v>
      </c>
      <c r="B261" t="s">
        <v>1359</v>
      </c>
      <c r="C261" s="23">
        <v>6.9359999999999999</v>
      </c>
      <c r="D261" s="26">
        <v>18.5</v>
      </c>
      <c r="E261" s="189"/>
      <c r="F261" s="189"/>
      <c r="G261" s="189"/>
      <c r="H261" s="189"/>
    </row>
    <row r="262" spans="1:8" x14ac:dyDescent="0.25">
      <c r="A262" t="s">
        <v>973</v>
      </c>
      <c r="B262" t="s">
        <v>496</v>
      </c>
      <c r="C262" s="23">
        <v>7.2</v>
      </c>
      <c r="D262" s="26">
        <v>18.5</v>
      </c>
      <c r="E262" s="189"/>
      <c r="F262" s="189"/>
      <c r="G262" s="189"/>
      <c r="H262" s="189"/>
    </row>
    <row r="263" spans="1:8" x14ac:dyDescent="0.25">
      <c r="A263" t="s">
        <v>1036</v>
      </c>
      <c r="B263" t="s">
        <v>1035</v>
      </c>
      <c r="C263" s="23">
        <v>7.0350000000000001</v>
      </c>
      <c r="D263" s="26">
        <v>18.399999999999999</v>
      </c>
      <c r="E263" s="189"/>
      <c r="F263" s="189"/>
      <c r="G263" s="189"/>
      <c r="H263" s="189"/>
    </row>
    <row r="264" spans="1:8" x14ac:dyDescent="0.25">
      <c r="A264" t="s">
        <v>891</v>
      </c>
      <c r="B264" t="s">
        <v>428</v>
      </c>
      <c r="C264" s="23">
        <v>7.5810000000000004</v>
      </c>
      <c r="D264" s="26">
        <v>18.399999999999999</v>
      </c>
      <c r="E264" s="189"/>
      <c r="F264" s="189"/>
      <c r="G264" s="189"/>
      <c r="H264" s="189"/>
    </row>
    <row r="265" spans="1:8" x14ac:dyDescent="0.25">
      <c r="A265" t="s">
        <v>1050</v>
      </c>
      <c r="B265" t="s">
        <v>537</v>
      </c>
      <c r="C265" s="23">
        <v>7.0539999999999994</v>
      </c>
      <c r="D265" s="26">
        <v>18.399999999999999</v>
      </c>
      <c r="E265" s="189"/>
      <c r="F265" s="189"/>
      <c r="G265" s="189"/>
      <c r="H265" s="189"/>
    </row>
    <row r="266" spans="1:8" x14ac:dyDescent="0.25">
      <c r="A266" t="s">
        <v>1196</v>
      </c>
      <c r="B266" t="s">
        <v>1195</v>
      </c>
      <c r="C266" s="23">
        <v>9.08</v>
      </c>
      <c r="D266" s="26">
        <v>18.3</v>
      </c>
      <c r="E266" s="189"/>
      <c r="F266" s="189"/>
      <c r="G266" s="189"/>
      <c r="H266" s="189"/>
    </row>
    <row r="267" spans="1:8" x14ac:dyDescent="0.25">
      <c r="A267" t="s">
        <v>1270</v>
      </c>
      <c r="B267" t="s">
        <v>1269</v>
      </c>
      <c r="C267" s="23">
        <v>7.1</v>
      </c>
      <c r="D267" s="26">
        <v>18.3</v>
      </c>
      <c r="E267" s="189"/>
      <c r="F267" s="189"/>
      <c r="G267" s="189"/>
      <c r="H267" s="189"/>
    </row>
    <row r="268" spans="1:8" x14ac:dyDescent="0.25">
      <c r="A268" t="s">
        <v>1507</v>
      </c>
      <c r="B268" t="s">
        <v>693</v>
      </c>
      <c r="C268" s="23">
        <v>7.6120000000000001</v>
      </c>
      <c r="D268" s="26">
        <v>18.2</v>
      </c>
      <c r="E268" s="189"/>
      <c r="F268" s="189"/>
      <c r="G268" s="189"/>
      <c r="H268" s="189"/>
    </row>
    <row r="269" spans="1:8" x14ac:dyDescent="0.25">
      <c r="A269" t="s">
        <v>1260</v>
      </c>
      <c r="B269" t="s">
        <v>662</v>
      </c>
      <c r="C269" s="23">
        <v>7.64</v>
      </c>
      <c r="D269" s="26">
        <v>18.2</v>
      </c>
      <c r="E269" s="189"/>
      <c r="F269" s="189"/>
      <c r="G269" s="189"/>
      <c r="H269" s="189"/>
    </row>
    <row r="270" spans="1:8" x14ac:dyDescent="0.25">
      <c r="A270" t="s">
        <v>1396</v>
      </c>
      <c r="B270" t="s">
        <v>1395</v>
      </c>
      <c r="C270" s="23">
        <v>7.5</v>
      </c>
      <c r="D270" s="26">
        <v>18.2</v>
      </c>
      <c r="E270" s="189"/>
      <c r="F270" s="189"/>
      <c r="G270" s="189"/>
      <c r="H270" s="189"/>
    </row>
    <row r="271" spans="1:8" x14ac:dyDescent="0.25">
      <c r="A271" t="s">
        <v>1702</v>
      </c>
      <c r="B271" t="s">
        <v>1703</v>
      </c>
      <c r="C271" s="23">
        <v>7.03</v>
      </c>
      <c r="D271" s="26">
        <v>18.100000000000001</v>
      </c>
      <c r="E271" s="189"/>
      <c r="F271" s="189"/>
      <c r="G271" s="189"/>
      <c r="H271" s="189"/>
    </row>
    <row r="272" spans="1:8" x14ac:dyDescent="0.25">
      <c r="A272" t="s">
        <v>1689</v>
      </c>
      <c r="B272" t="s">
        <v>732</v>
      </c>
      <c r="C272" s="23">
        <v>8.761000000000001</v>
      </c>
      <c r="D272" s="26">
        <v>18.100000000000001</v>
      </c>
      <c r="E272" s="189"/>
      <c r="F272" s="189"/>
      <c r="G272" s="189"/>
      <c r="H272" s="189"/>
    </row>
    <row r="273" spans="1:8" x14ac:dyDescent="0.25">
      <c r="A273" t="s">
        <v>1099</v>
      </c>
      <c r="B273" t="s">
        <v>622</v>
      </c>
      <c r="C273" s="23">
        <v>7.2060000000000004</v>
      </c>
      <c r="D273" s="26">
        <v>18</v>
      </c>
      <c r="E273" s="189"/>
      <c r="F273" s="189"/>
      <c r="G273" s="189"/>
      <c r="H273" s="189"/>
    </row>
    <row r="274" spans="1:8" x14ac:dyDescent="0.25">
      <c r="A274" t="s">
        <v>1119</v>
      </c>
      <c r="B274" t="s">
        <v>1118</v>
      </c>
      <c r="C274" s="23">
        <v>8.1</v>
      </c>
      <c r="D274" s="26">
        <v>18</v>
      </c>
      <c r="E274" s="189"/>
      <c r="F274" s="189"/>
      <c r="G274" s="189"/>
      <c r="H274" s="189"/>
    </row>
    <row r="275" spans="1:8" x14ac:dyDescent="0.25">
      <c r="A275" t="s">
        <v>1250</v>
      </c>
      <c r="B275" t="s">
        <v>672</v>
      </c>
      <c r="C275" s="23">
        <v>7.0329999999999995</v>
      </c>
      <c r="D275" s="26">
        <v>18</v>
      </c>
      <c r="E275" s="189"/>
      <c r="F275" s="189"/>
      <c r="G275" s="189"/>
      <c r="H275" s="189"/>
    </row>
    <row r="276" spans="1:8" x14ac:dyDescent="0.25">
      <c r="A276" t="s">
        <v>1109</v>
      </c>
      <c r="B276" t="s">
        <v>628</v>
      </c>
      <c r="C276" s="23">
        <v>7.1420000000000003</v>
      </c>
      <c r="D276" s="26">
        <v>17.899999999999999</v>
      </c>
      <c r="E276" s="189"/>
      <c r="F276" s="189"/>
      <c r="G276" s="189"/>
      <c r="H276" s="189"/>
    </row>
    <row r="277" spans="1:8" x14ac:dyDescent="0.25">
      <c r="A277" t="s">
        <v>1288</v>
      </c>
      <c r="B277" t="s">
        <v>1287</v>
      </c>
      <c r="C277" s="23">
        <v>7.0449999999999999</v>
      </c>
      <c r="D277" s="26">
        <v>17.899999999999999</v>
      </c>
      <c r="E277" s="189"/>
      <c r="F277" s="189"/>
      <c r="G277" s="189"/>
      <c r="H277" s="189"/>
    </row>
    <row r="278" spans="1:8" x14ac:dyDescent="0.25">
      <c r="A278" t="s">
        <v>1464</v>
      </c>
      <c r="B278" t="s">
        <v>1463</v>
      </c>
      <c r="C278" s="23">
        <v>7.0529999999999999</v>
      </c>
      <c r="D278" s="26">
        <v>17.899999999999999</v>
      </c>
      <c r="E278" s="189"/>
      <c r="F278" s="189"/>
      <c r="G278" s="189"/>
      <c r="H278" s="189"/>
    </row>
    <row r="279" spans="1:8" x14ac:dyDescent="0.25">
      <c r="A279" t="s">
        <v>1095</v>
      </c>
      <c r="B279" t="s">
        <v>1094</v>
      </c>
      <c r="C279" s="23">
        <v>7.11</v>
      </c>
      <c r="D279" s="26">
        <v>17.899999999999999</v>
      </c>
      <c r="E279" s="189"/>
      <c r="F279" s="189"/>
      <c r="G279" s="189"/>
      <c r="H279" s="189"/>
    </row>
    <row r="280" spans="1:8" x14ac:dyDescent="0.25">
      <c r="A280" t="s">
        <v>1183</v>
      </c>
      <c r="B280" t="s">
        <v>1182</v>
      </c>
      <c r="C280" s="23">
        <v>7</v>
      </c>
      <c r="D280" s="26">
        <v>17.8</v>
      </c>
      <c r="E280" s="189"/>
      <c r="F280" s="189"/>
      <c r="G280" s="189"/>
      <c r="H280" s="189"/>
    </row>
    <row r="281" spans="1:8" x14ac:dyDescent="0.25">
      <c r="A281" t="s">
        <v>1004</v>
      </c>
      <c r="B281" t="s">
        <v>1003</v>
      </c>
      <c r="C281" s="23">
        <v>7.2970000000000006</v>
      </c>
      <c r="D281" s="26">
        <v>17.8</v>
      </c>
      <c r="E281" s="189"/>
      <c r="F281" s="189"/>
      <c r="G281" s="189"/>
      <c r="H281" s="189"/>
    </row>
    <row r="282" spans="1:8" x14ac:dyDescent="0.25">
      <c r="A282" t="s">
        <v>1237</v>
      </c>
      <c r="B282" t="s">
        <v>740</v>
      </c>
      <c r="C282" s="23">
        <v>9.5739999999999998</v>
      </c>
      <c r="D282" s="26">
        <v>17.8</v>
      </c>
      <c r="E282" s="189"/>
      <c r="F282" s="189"/>
      <c r="G282" s="189"/>
      <c r="H282" s="189"/>
    </row>
    <row r="283" spans="1:8" x14ac:dyDescent="0.25">
      <c r="A283" t="s">
        <v>1422</v>
      </c>
      <c r="B283" t="s">
        <v>1421</v>
      </c>
      <c r="C283" s="23">
        <v>7</v>
      </c>
      <c r="D283" s="26">
        <v>17.8</v>
      </c>
      <c r="E283" s="189"/>
      <c r="F283" s="189"/>
      <c r="G283" s="189"/>
      <c r="H283" s="189"/>
    </row>
    <row r="284" spans="1:8" x14ac:dyDescent="0.25">
      <c r="A284" t="s">
        <v>1429</v>
      </c>
      <c r="B284" t="s">
        <v>556</v>
      </c>
      <c r="C284" s="23">
        <v>6.9790000000000001</v>
      </c>
      <c r="D284" s="26">
        <v>17.8</v>
      </c>
      <c r="E284" s="189"/>
      <c r="F284" s="189"/>
      <c r="G284" s="189"/>
      <c r="H284" s="189"/>
    </row>
    <row r="285" spans="1:8" x14ac:dyDescent="0.25">
      <c r="A285" t="s">
        <v>1292</v>
      </c>
      <c r="B285" t="s">
        <v>1291</v>
      </c>
      <c r="C285" s="23">
        <v>7.12</v>
      </c>
      <c r="D285" s="26">
        <v>17.7</v>
      </c>
      <c r="E285" s="189"/>
      <c r="F285" s="189"/>
      <c r="G285" s="189"/>
      <c r="H285" s="189"/>
    </row>
    <row r="286" spans="1:8" x14ac:dyDescent="0.25">
      <c r="A286" t="s">
        <v>1459</v>
      </c>
      <c r="B286" t="s">
        <v>578</v>
      </c>
      <c r="C286" s="23">
        <v>7.11</v>
      </c>
      <c r="D286" s="26">
        <v>17.7</v>
      </c>
      <c r="E286" s="189"/>
      <c r="F286" s="189"/>
      <c r="G286" s="189"/>
      <c r="H286" s="189"/>
    </row>
    <row r="287" spans="1:8" x14ac:dyDescent="0.25">
      <c r="A287" t="s">
        <v>967</v>
      </c>
      <c r="B287" t="s">
        <v>492</v>
      </c>
      <c r="C287" s="23">
        <v>7.1689999999999996</v>
      </c>
      <c r="D287" s="26">
        <v>17.7</v>
      </c>
      <c r="E287" s="189"/>
      <c r="F287" s="189"/>
      <c r="G287" s="189"/>
      <c r="H287" s="189"/>
    </row>
    <row r="288" spans="1:8" x14ac:dyDescent="0.25">
      <c r="A288" t="s">
        <v>1376</v>
      </c>
      <c r="B288" t="s">
        <v>581</v>
      </c>
      <c r="C288" s="23">
        <v>7.65</v>
      </c>
      <c r="D288" s="26">
        <v>17.600000000000001</v>
      </c>
      <c r="E288" s="189"/>
      <c r="F288" s="189"/>
      <c r="G288" s="189"/>
      <c r="H288" s="189"/>
    </row>
    <row r="289" spans="1:8" x14ac:dyDescent="0.25">
      <c r="A289" t="s">
        <v>1384</v>
      </c>
      <c r="B289" t="s">
        <v>599</v>
      </c>
      <c r="C289" s="23">
        <v>7.16</v>
      </c>
      <c r="D289" s="26">
        <v>17.600000000000001</v>
      </c>
      <c r="E289" s="189"/>
      <c r="F289" s="189"/>
      <c r="G289" s="189"/>
      <c r="H289" s="189"/>
    </row>
    <row r="290" spans="1:8" x14ac:dyDescent="0.25">
      <c r="A290" t="s">
        <v>1153</v>
      </c>
      <c r="B290" t="s">
        <v>1152</v>
      </c>
      <c r="C290" s="23">
        <v>7.21</v>
      </c>
      <c r="D290" s="26">
        <v>17.5</v>
      </c>
      <c r="E290" s="189"/>
      <c r="F290" s="189"/>
      <c r="G290" s="189"/>
      <c r="H290" s="189"/>
    </row>
    <row r="291" spans="1:8" x14ac:dyDescent="0.25">
      <c r="A291" t="s">
        <v>1704</v>
      </c>
      <c r="B291" t="s">
        <v>1705</v>
      </c>
      <c r="C291" s="23">
        <v>7.25</v>
      </c>
      <c r="D291" s="26">
        <v>17.5</v>
      </c>
      <c r="E291" s="189"/>
      <c r="F291" s="189"/>
      <c r="G291" s="189"/>
      <c r="H291" s="189"/>
    </row>
    <row r="292" spans="1:8" x14ac:dyDescent="0.25">
      <c r="A292" t="s">
        <v>1149</v>
      </c>
      <c r="B292" t="s">
        <v>1148</v>
      </c>
      <c r="C292" s="23">
        <v>7.3129999999999997</v>
      </c>
      <c r="D292" s="26">
        <v>17.399999999999999</v>
      </c>
      <c r="E292" s="189"/>
      <c r="F292" s="189"/>
      <c r="G292" s="189"/>
      <c r="H292" s="189"/>
    </row>
    <row r="293" spans="1:8" x14ac:dyDescent="0.25">
      <c r="A293" t="s">
        <v>1258</v>
      </c>
      <c r="B293" t="s">
        <v>1675</v>
      </c>
      <c r="C293" s="23">
        <v>7.5579999999999998</v>
      </c>
      <c r="D293" s="26">
        <v>17.399999999999999</v>
      </c>
      <c r="E293" s="189"/>
      <c r="F293" s="189"/>
      <c r="G293" s="189"/>
      <c r="H293" s="189"/>
    </row>
    <row r="294" spans="1:8" x14ac:dyDescent="0.25">
      <c r="A294" t="s">
        <v>1392</v>
      </c>
      <c r="B294" t="s">
        <v>589</v>
      </c>
      <c r="C294" s="23">
        <v>7.2429999999999994</v>
      </c>
      <c r="D294" s="26">
        <v>17.399999999999999</v>
      </c>
      <c r="E294" s="189"/>
      <c r="F294" s="189"/>
      <c r="G294" s="189"/>
      <c r="H294" s="189"/>
    </row>
    <row r="295" spans="1:8" x14ac:dyDescent="0.25">
      <c r="A295" t="s">
        <v>1074</v>
      </c>
      <c r="B295" t="s">
        <v>1073</v>
      </c>
      <c r="C295" s="23">
        <v>7.25</v>
      </c>
      <c r="D295" s="26">
        <v>17.399999999999999</v>
      </c>
      <c r="E295" s="189"/>
      <c r="F295" s="189"/>
      <c r="G295" s="189"/>
      <c r="H295" s="189"/>
    </row>
    <row r="296" spans="1:8" x14ac:dyDescent="0.25">
      <c r="A296" t="s">
        <v>1139</v>
      </c>
      <c r="B296" t="s">
        <v>1138</v>
      </c>
      <c r="C296" s="23">
        <v>7</v>
      </c>
      <c r="D296" s="26">
        <v>17.3</v>
      </c>
      <c r="E296" s="189"/>
      <c r="F296" s="189"/>
      <c r="G296" s="189"/>
      <c r="H296" s="189"/>
    </row>
    <row r="297" spans="1:8" x14ac:dyDescent="0.25">
      <c r="A297" t="s">
        <v>1408</v>
      </c>
      <c r="B297" t="s">
        <v>1407</v>
      </c>
      <c r="C297" s="23">
        <v>7</v>
      </c>
      <c r="D297" s="26">
        <v>17.3</v>
      </c>
      <c r="E297" s="189"/>
      <c r="F297" s="189"/>
      <c r="G297" s="189"/>
      <c r="H297" s="189"/>
    </row>
    <row r="298" spans="1:8" x14ac:dyDescent="0.25">
      <c r="A298" t="s">
        <v>1468</v>
      </c>
      <c r="B298" t="s">
        <v>1467</v>
      </c>
      <c r="C298" s="23">
        <v>7</v>
      </c>
      <c r="D298" s="26">
        <v>17.3</v>
      </c>
      <c r="E298" s="189"/>
      <c r="F298" s="189"/>
      <c r="G298" s="189"/>
      <c r="H298" s="189"/>
    </row>
    <row r="299" spans="1:8" x14ac:dyDescent="0.25">
      <c r="A299" t="s">
        <v>1167</v>
      </c>
      <c r="B299" t="s">
        <v>1166</v>
      </c>
      <c r="C299" s="23">
        <v>7.1509999999999998</v>
      </c>
      <c r="D299" s="26">
        <v>17.2</v>
      </c>
      <c r="E299" s="189"/>
      <c r="F299" s="189"/>
      <c r="G299" s="189"/>
      <c r="H299" s="189"/>
    </row>
    <row r="300" spans="1:8" x14ac:dyDescent="0.25">
      <c r="A300" t="s">
        <v>1014</v>
      </c>
      <c r="B300" t="s">
        <v>1013</v>
      </c>
      <c r="C300" s="23">
        <v>7.13</v>
      </c>
      <c r="D300" s="26">
        <v>17.2</v>
      </c>
      <c r="E300" s="189"/>
      <c r="F300" s="189"/>
      <c r="G300" s="189"/>
      <c r="H300" s="189"/>
    </row>
    <row r="301" spans="1:8" x14ac:dyDescent="0.25">
      <c r="A301" t="s">
        <v>1135</v>
      </c>
      <c r="B301" t="s">
        <v>1134</v>
      </c>
      <c r="C301" s="23">
        <v>7.16</v>
      </c>
      <c r="D301" s="26">
        <v>17</v>
      </c>
      <c r="E301" s="189"/>
      <c r="F301" s="189"/>
      <c r="G301" s="189"/>
      <c r="H301" s="189"/>
    </row>
    <row r="302" spans="1:8" x14ac:dyDescent="0.25">
      <c r="A302" t="s">
        <v>1398</v>
      </c>
      <c r="B302" t="s">
        <v>1397</v>
      </c>
      <c r="C302" s="23">
        <v>7.02</v>
      </c>
      <c r="D302" s="26">
        <v>17</v>
      </c>
      <c r="E302" s="189"/>
      <c r="F302" s="189"/>
      <c r="G302" s="189"/>
      <c r="H302" s="189"/>
    </row>
    <row r="303" spans="1:8" x14ac:dyDescent="0.25">
      <c r="A303" t="s">
        <v>1198</v>
      </c>
      <c r="B303" t="s">
        <v>766</v>
      </c>
      <c r="C303" s="23">
        <v>7.2810000000000006</v>
      </c>
      <c r="D303" s="26">
        <v>16.899999999999999</v>
      </c>
      <c r="E303" s="189"/>
      <c r="F303" s="189"/>
      <c r="G303" s="189"/>
      <c r="H303" s="189"/>
    </row>
    <row r="304" spans="1:8" x14ac:dyDescent="0.25">
      <c r="A304" t="s">
        <v>1209</v>
      </c>
      <c r="B304" t="s">
        <v>1208</v>
      </c>
      <c r="C304" s="23">
        <v>7.27</v>
      </c>
      <c r="D304" s="26">
        <v>16.899999999999999</v>
      </c>
      <c r="E304" s="189"/>
      <c r="F304" s="189"/>
      <c r="G304" s="189"/>
      <c r="H304" s="189"/>
    </row>
    <row r="305" spans="1:8" x14ac:dyDescent="0.25">
      <c r="A305" t="s">
        <v>1224</v>
      </c>
      <c r="B305" t="s">
        <v>1223</v>
      </c>
      <c r="C305" s="23">
        <v>7.7</v>
      </c>
      <c r="D305" s="26">
        <v>16.899999999999999</v>
      </c>
      <c r="E305" s="189"/>
      <c r="F305" s="189"/>
      <c r="G305" s="189"/>
      <c r="H305" s="189"/>
    </row>
    <row r="306" spans="1:8" x14ac:dyDescent="0.25">
      <c r="A306" t="s">
        <v>1266</v>
      </c>
      <c r="B306" t="s">
        <v>1676</v>
      </c>
      <c r="C306" s="23">
        <v>7.7210000000000001</v>
      </c>
      <c r="D306" s="26">
        <v>16.8</v>
      </c>
      <c r="E306" s="189"/>
      <c r="F306" s="189"/>
      <c r="G306" s="189"/>
      <c r="H306" s="189"/>
    </row>
    <row r="307" spans="1:8" x14ac:dyDescent="0.25">
      <c r="A307" t="s">
        <v>1382</v>
      </c>
      <c r="B307" t="s">
        <v>1670</v>
      </c>
      <c r="C307" s="23">
        <v>7.1289999999999996</v>
      </c>
      <c r="D307" s="26">
        <v>16.8</v>
      </c>
      <c r="E307" s="189"/>
      <c r="F307" s="189"/>
      <c r="G307" s="189"/>
      <c r="H307" s="189"/>
    </row>
    <row r="308" spans="1:8" x14ac:dyDescent="0.25">
      <c r="A308" t="s">
        <v>1211</v>
      </c>
      <c r="B308" t="s">
        <v>1210</v>
      </c>
      <c r="C308" s="23">
        <v>7.4340000000000002</v>
      </c>
      <c r="D308" s="26">
        <v>16.7</v>
      </c>
      <c r="E308" s="189"/>
      <c r="F308" s="189"/>
      <c r="G308" s="189"/>
      <c r="H308" s="189"/>
    </row>
    <row r="309" spans="1:8" x14ac:dyDescent="0.25">
      <c r="A309" t="s">
        <v>1016</v>
      </c>
      <c r="B309" t="s">
        <v>1015</v>
      </c>
      <c r="C309" s="23">
        <v>7.08</v>
      </c>
      <c r="D309" s="26">
        <v>16.5</v>
      </c>
      <c r="E309" s="189"/>
      <c r="F309" s="189"/>
      <c r="G309" s="189"/>
      <c r="H309" s="189"/>
    </row>
    <row r="310" spans="1:8" x14ac:dyDescent="0.25">
      <c r="A310" t="s">
        <v>1706</v>
      </c>
      <c r="B310" t="s">
        <v>1707</v>
      </c>
      <c r="C310" s="23">
        <v>7.1550000000000002</v>
      </c>
      <c r="D310" s="26">
        <v>16.5</v>
      </c>
      <c r="E310" s="189"/>
      <c r="F310" s="189"/>
      <c r="G310" s="189"/>
      <c r="H310" s="189"/>
    </row>
    <row r="311" spans="1:8" x14ac:dyDescent="0.25">
      <c r="A311" t="s">
        <v>1515</v>
      </c>
      <c r="B311" t="s">
        <v>727</v>
      </c>
      <c r="C311" s="23">
        <v>7.39</v>
      </c>
      <c r="D311" s="26">
        <v>16.5</v>
      </c>
      <c r="E311" s="189"/>
      <c r="F311" s="189"/>
      <c r="G311" s="189"/>
      <c r="H311" s="189"/>
    </row>
    <row r="312" spans="1:8" x14ac:dyDescent="0.25">
      <c r="A312" t="s">
        <v>1410</v>
      </c>
      <c r="B312" t="s">
        <v>1409</v>
      </c>
      <c r="C312" s="23">
        <v>7.3810000000000002</v>
      </c>
      <c r="D312" s="26">
        <v>16.5</v>
      </c>
      <c r="E312" s="189"/>
      <c r="F312" s="189"/>
      <c r="G312" s="189"/>
      <c r="H312" s="189"/>
    </row>
    <row r="313" spans="1:8" x14ac:dyDescent="0.25">
      <c r="A313" t="s">
        <v>1151</v>
      </c>
      <c r="B313" t="s">
        <v>1150</v>
      </c>
      <c r="C313" s="23">
        <v>7.2</v>
      </c>
      <c r="D313" s="26">
        <v>16.3</v>
      </c>
      <c r="E313" s="189"/>
      <c r="F313" s="189"/>
      <c r="G313" s="189"/>
      <c r="H313" s="189"/>
    </row>
    <row r="314" spans="1:8" x14ac:dyDescent="0.25">
      <c r="A314" t="s">
        <v>909</v>
      </c>
      <c r="B314" t="s">
        <v>908</v>
      </c>
      <c r="C314" s="23">
        <v>7.069</v>
      </c>
      <c r="D314" s="26">
        <v>16.3</v>
      </c>
      <c r="E314" s="189"/>
      <c r="F314" s="189"/>
      <c r="G314" s="189"/>
      <c r="H314" s="189"/>
    </row>
    <row r="315" spans="1:8" x14ac:dyDescent="0.25">
      <c r="A315" t="s">
        <v>1433</v>
      </c>
      <c r="B315" t="s">
        <v>1432</v>
      </c>
      <c r="C315" s="23">
        <v>7.25</v>
      </c>
      <c r="D315" s="26">
        <v>16.100000000000001</v>
      </c>
      <c r="E315" s="189"/>
      <c r="F315" s="189"/>
      <c r="G315" s="189"/>
      <c r="H315" s="189"/>
    </row>
    <row r="316" spans="1:8" x14ac:dyDescent="0.25">
      <c r="A316" t="s">
        <v>1252</v>
      </c>
      <c r="B316" t="s">
        <v>642</v>
      </c>
      <c r="C316" s="23">
        <v>7.7290000000000001</v>
      </c>
      <c r="D316" s="26">
        <v>16</v>
      </c>
      <c r="E316" s="189"/>
      <c r="F316" s="189"/>
      <c r="G316" s="189"/>
      <c r="H316" s="189"/>
    </row>
    <row r="317" spans="1:8" x14ac:dyDescent="0.25">
      <c r="A317" t="s">
        <v>1336</v>
      </c>
      <c r="B317" t="s">
        <v>1335</v>
      </c>
      <c r="C317" s="23">
        <v>7.8360000000000003</v>
      </c>
      <c r="D317" s="26">
        <v>16</v>
      </c>
      <c r="E317" s="189"/>
      <c r="F317" s="189"/>
      <c r="G317" s="189"/>
      <c r="H317" s="189"/>
    </row>
    <row r="318" spans="1:8" x14ac:dyDescent="0.25">
      <c r="A318" t="s">
        <v>1441</v>
      </c>
      <c r="B318" t="s">
        <v>1440</v>
      </c>
      <c r="C318" s="23">
        <v>7.08</v>
      </c>
      <c r="D318" s="26">
        <v>16</v>
      </c>
      <c r="E318" s="189"/>
      <c r="F318" s="189"/>
      <c r="G318" s="189"/>
      <c r="H318" s="189"/>
    </row>
    <row r="319" spans="1:8" x14ac:dyDescent="0.25">
      <c r="A319" t="s">
        <v>1205</v>
      </c>
      <c r="B319" t="s">
        <v>1204</v>
      </c>
      <c r="C319" s="23">
        <v>8.39</v>
      </c>
      <c r="D319" s="26">
        <v>15.9</v>
      </c>
      <c r="E319" s="189"/>
      <c r="F319" s="189"/>
      <c r="G319" s="189"/>
      <c r="H319" s="189"/>
    </row>
    <row r="320" spans="1:8" x14ac:dyDescent="0.25">
      <c r="A320" t="s">
        <v>1514</v>
      </c>
      <c r="B320" t="s">
        <v>725</v>
      </c>
      <c r="C320" s="23">
        <v>7.1220000000000008</v>
      </c>
      <c r="D320" s="26">
        <v>15.9</v>
      </c>
      <c r="E320" s="189"/>
      <c r="F320" s="189"/>
      <c r="G320" s="189"/>
      <c r="H320" s="189"/>
    </row>
    <row r="321" spans="1:8" x14ac:dyDescent="0.25">
      <c r="A321" t="s">
        <v>1232</v>
      </c>
      <c r="B321" t="s">
        <v>1231</v>
      </c>
      <c r="C321" s="23">
        <v>7.9</v>
      </c>
      <c r="D321" s="26">
        <v>15.8</v>
      </c>
      <c r="E321" s="189"/>
      <c r="F321" s="189"/>
      <c r="G321" s="189"/>
      <c r="H321" s="189"/>
    </row>
    <row r="322" spans="1:8" x14ac:dyDescent="0.25">
      <c r="A322" t="s">
        <v>1246</v>
      </c>
      <c r="B322" t="s">
        <v>648</v>
      </c>
      <c r="C322" s="23">
        <v>7.6509999999999998</v>
      </c>
      <c r="D322" s="26">
        <v>15.7</v>
      </c>
      <c r="E322" s="189"/>
      <c r="F322" s="189"/>
      <c r="G322" s="189"/>
      <c r="H322" s="189"/>
    </row>
    <row r="323" spans="1:8" x14ac:dyDescent="0.25">
      <c r="A323" t="s">
        <v>1190</v>
      </c>
      <c r="B323" t="s">
        <v>762</v>
      </c>
      <c r="C323" s="23">
        <v>7.5</v>
      </c>
      <c r="D323" s="26">
        <v>15.6</v>
      </c>
      <c r="E323" s="189"/>
      <c r="F323" s="189"/>
      <c r="G323" s="189"/>
      <c r="H323" s="189"/>
    </row>
    <row r="324" spans="1:8" x14ac:dyDescent="0.25">
      <c r="A324" t="s">
        <v>1197</v>
      </c>
      <c r="B324" t="s">
        <v>758</v>
      </c>
      <c r="C324" s="23">
        <v>7.5</v>
      </c>
      <c r="D324" s="26">
        <v>15.5</v>
      </c>
      <c r="E324" s="189"/>
      <c r="F324" s="189"/>
      <c r="G324" s="189"/>
      <c r="H324" s="189"/>
    </row>
    <row r="325" spans="1:8" x14ac:dyDescent="0.25">
      <c r="A325" t="s">
        <v>1490</v>
      </c>
      <c r="B325" t="s">
        <v>703</v>
      </c>
      <c r="C325" s="23">
        <v>7.8</v>
      </c>
      <c r="D325" s="26">
        <v>15.4</v>
      </c>
      <c r="E325" s="189"/>
      <c r="F325" s="189"/>
      <c r="G325" s="189"/>
      <c r="H325" s="189"/>
    </row>
    <row r="326" spans="1:8" x14ac:dyDescent="0.25">
      <c r="A326" t="s">
        <v>1334</v>
      </c>
      <c r="B326" t="s">
        <v>1333</v>
      </c>
      <c r="C326" s="23">
        <v>7.5139999999999993</v>
      </c>
      <c r="D326" s="26">
        <v>15.3</v>
      </c>
      <c r="E326" s="189"/>
      <c r="F326" s="189"/>
      <c r="G326" s="189"/>
      <c r="H326" s="189"/>
    </row>
    <row r="327" spans="1:8" x14ac:dyDescent="0.25">
      <c r="A327" t="s">
        <v>1219</v>
      </c>
      <c r="B327" t="s">
        <v>1218</v>
      </c>
      <c r="C327" s="23">
        <v>8.4130000000000003</v>
      </c>
      <c r="D327" s="26">
        <v>15.2</v>
      </c>
      <c r="E327" s="189"/>
      <c r="F327" s="189"/>
      <c r="G327" s="189"/>
      <c r="H327" s="189"/>
    </row>
    <row r="328" spans="1:8" x14ac:dyDescent="0.25">
      <c r="A328" t="s">
        <v>1201</v>
      </c>
      <c r="B328" t="s">
        <v>1200</v>
      </c>
      <c r="C328" s="23">
        <v>7.8039999999999994</v>
      </c>
      <c r="D328" s="26">
        <v>15.1</v>
      </c>
      <c r="E328" s="189"/>
      <c r="F328" s="189"/>
      <c r="G328" s="189"/>
      <c r="H328" s="189"/>
    </row>
    <row r="329" spans="1:8" x14ac:dyDescent="0.25">
      <c r="A329" t="s">
        <v>1256</v>
      </c>
      <c r="B329" t="s">
        <v>1674</v>
      </c>
      <c r="C329" s="23">
        <v>7.7160000000000002</v>
      </c>
      <c r="D329" s="26">
        <v>15.1</v>
      </c>
      <c r="E329" s="189"/>
      <c r="F329" s="189"/>
      <c r="G329" s="189"/>
      <c r="H329" s="189"/>
    </row>
    <row r="330" spans="1:8" x14ac:dyDescent="0.25">
      <c r="A330" t="s">
        <v>1324</v>
      </c>
      <c r="B330" t="s">
        <v>1323</v>
      </c>
      <c r="C330" s="23">
        <v>7.5</v>
      </c>
      <c r="D330" s="26">
        <v>14.8</v>
      </c>
      <c r="E330" s="189"/>
      <c r="F330" s="189"/>
      <c r="G330" s="189"/>
      <c r="H330" s="189"/>
    </row>
    <row r="331" spans="1:8" x14ac:dyDescent="0.25">
      <c r="A331" t="s">
        <v>1368</v>
      </c>
      <c r="B331" t="s">
        <v>1367</v>
      </c>
      <c r="C331" s="23">
        <v>7.5060000000000002</v>
      </c>
      <c r="D331" s="26">
        <v>14.7</v>
      </c>
      <c r="E331" s="189"/>
      <c r="F331" s="189"/>
      <c r="G331" s="189"/>
      <c r="H331" s="189"/>
    </row>
    <row r="332" spans="1:8" x14ac:dyDescent="0.25">
      <c r="A332" t="s">
        <v>1203</v>
      </c>
      <c r="B332" t="s">
        <v>1202</v>
      </c>
      <c r="C332" s="23">
        <v>7.18</v>
      </c>
      <c r="D332" s="26">
        <v>14.6</v>
      </c>
      <c r="E332" s="189"/>
      <c r="F332" s="189"/>
      <c r="G332" s="189"/>
      <c r="H332" s="189"/>
    </row>
    <row r="333" spans="1:8" x14ac:dyDescent="0.25">
      <c r="A333" t="s">
        <v>1306</v>
      </c>
      <c r="B333" t="s">
        <v>1305</v>
      </c>
      <c r="C333" s="23">
        <v>7.8860000000000001</v>
      </c>
      <c r="D333" s="26">
        <v>14.1</v>
      </c>
      <c r="E333" s="189"/>
      <c r="F333" s="189"/>
      <c r="G333" s="189"/>
      <c r="H333" s="189"/>
    </row>
    <row r="334" spans="1:8" x14ac:dyDescent="0.25">
      <c r="A334" t="s">
        <v>1262</v>
      </c>
      <c r="B334" t="s">
        <v>1673</v>
      </c>
      <c r="C334" s="23">
        <v>7.9729999999999999</v>
      </c>
      <c r="D334" s="26">
        <v>14</v>
      </c>
      <c r="E334" s="189"/>
      <c r="F334" s="189"/>
      <c r="G334" s="189"/>
      <c r="H334" s="189"/>
    </row>
    <row r="335" spans="1:8" x14ac:dyDescent="0.25">
      <c r="A335" t="s">
        <v>1298</v>
      </c>
      <c r="B335" t="s">
        <v>1297</v>
      </c>
      <c r="C335" s="23">
        <v>7.6660000000000004</v>
      </c>
      <c r="D335" s="26">
        <v>14</v>
      </c>
      <c r="E335" s="189"/>
      <c r="F335" s="189"/>
      <c r="G335" s="189"/>
      <c r="H335" s="189"/>
    </row>
    <row r="336" spans="1:8" x14ac:dyDescent="0.25">
      <c r="A336" t="s">
        <v>1688</v>
      </c>
      <c r="B336" t="s">
        <v>1687</v>
      </c>
      <c r="C336" s="23">
        <v>11.71</v>
      </c>
      <c r="D336" s="26">
        <v>13.5</v>
      </c>
      <c r="E336" s="189"/>
      <c r="F336" s="189"/>
      <c r="G336" s="189"/>
      <c r="H336" s="189"/>
    </row>
    <row r="337" spans="1:8" x14ac:dyDescent="0.25">
      <c r="A337" t="s">
        <v>1418</v>
      </c>
      <c r="B337" t="s">
        <v>1417</v>
      </c>
      <c r="C337" s="23">
        <v>7.5</v>
      </c>
      <c r="D337" s="26">
        <v>13.5</v>
      </c>
      <c r="E337" s="189"/>
      <c r="F337" s="189"/>
      <c r="G337" s="189"/>
      <c r="H337" s="189"/>
    </row>
    <row r="338" spans="1:8" x14ac:dyDescent="0.25">
      <c r="A338" t="s">
        <v>1240</v>
      </c>
      <c r="B338" t="s">
        <v>736</v>
      </c>
      <c r="C338" s="23">
        <v>7.8</v>
      </c>
      <c r="D338" s="26">
        <v>13.3</v>
      </c>
      <c r="E338" s="189"/>
      <c r="F338" s="189"/>
      <c r="G338" s="189"/>
      <c r="H338" s="189"/>
    </row>
    <row r="339" spans="1:8" x14ac:dyDescent="0.25">
      <c r="A339" t="s">
        <v>1137</v>
      </c>
      <c r="B339" t="s">
        <v>1136</v>
      </c>
      <c r="C339" s="23">
        <v>7.4260000000000002</v>
      </c>
      <c r="D339" s="26">
        <v>13.1</v>
      </c>
      <c r="E339" s="189"/>
      <c r="F339" s="189"/>
      <c r="G339" s="189"/>
      <c r="H339" s="189"/>
    </row>
    <row r="340" spans="1:8" x14ac:dyDescent="0.25">
      <c r="A340" t="s">
        <v>1300</v>
      </c>
      <c r="B340" t="s">
        <v>1299</v>
      </c>
      <c r="C340" s="23">
        <v>7.9689999999999994</v>
      </c>
      <c r="D340" s="26">
        <v>13</v>
      </c>
      <c r="E340" s="189"/>
      <c r="F340" s="189"/>
      <c r="G340" s="189"/>
      <c r="H340" s="189"/>
    </row>
    <row r="341" spans="1:8" x14ac:dyDescent="0.25">
      <c r="A341" t="s">
        <v>1254</v>
      </c>
      <c r="B341" t="s">
        <v>660</v>
      </c>
      <c r="C341" s="23">
        <v>7.399</v>
      </c>
      <c r="D341" s="26">
        <v>12.7</v>
      </c>
      <c r="E341" s="189"/>
      <c r="F341" s="189"/>
      <c r="G341" s="189"/>
      <c r="H341" s="189"/>
    </row>
    <row r="342" spans="1:8" x14ac:dyDescent="0.25">
      <c r="A342" t="s">
        <v>1340</v>
      </c>
      <c r="B342" t="s">
        <v>1339</v>
      </c>
      <c r="C342" s="23">
        <v>8.7249999999999996</v>
      </c>
      <c r="D342" s="26">
        <v>12.7</v>
      </c>
      <c r="E342" s="189"/>
      <c r="F342" s="189"/>
      <c r="G342" s="189"/>
      <c r="H342" s="189"/>
    </row>
    <row r="343" spans="1:8" x14ac:dyDescent="0.25">
      <c r="A343" t="s">
        <v>1348</v>
      </c>
      <c r="B343" t="s">
        <v>1347</v>
      </c>
      <c r="C343" s="23">
        <v>7.6739999999999995</v>
      </c>
      <c r="D343" s="26">
        <v>12.6</v>
      </c>
      <c r="E343" s="189"/>
      <c r="F343" s="189"/>
      <c r="G343" s="189"/>
      <c r="H343" s="189"/>
    </row>
    <row r="344" spans="1:8" x14ac:dyDescent="0.25">
      <c r="A344" t="s">
        <v>1244</v>
      </c>
      <c r="B344" t="s">
        <v>1672</v>
      </c>
      <c r="C344" s="23">
        <v>8.1750000000000007</v>
      </c>
      <c r="D344" s="26">
        <v>12.5</v>
      </c>
      <c r="E344" s="189"/>
      <c r="F344" s="189"/>
      <c r="G344" s="189"/>
      <c r="H344" s="189"/>
    </row>
    <row r="345" spans="1:8" x14ac:dyDescent="0.25">
      <c r="A345" t="s">
        <v>1161</v>
      </c>
      <c r="B345" t="s">
        <v>1160</v>
      </c>
      <c r="C345" s="23">
        <v>7.8570000000000002</v>
      </c>
      <c r="D345" s="26">
        <v>12.1</v>
      </c>
      <c r="E345" s="189"/>
      <c r="F345" s="189"/>
      <c r="G345" s="189"/>
      <c r="H345" s="189"/>
    </row>
    <row r="346" spans="1:8" x14ac:dyDescent="0.25">
      <c r="A346" t="s">
        <v>1189</v>
      </c>
      <c r="B346" t="s">
        <v>1188</v>
      </c>
      <c r="C346" s="23">
        <v>7.4249999999999998</v>
      </c>
      <c r="D346" s="26">
        <v>12.1</v>
      </c>
      <c r="E346" s="189"/>
      <c r="F346" s="189"/>
      <c r="G346" s="189"/>
      <c r="H346" s="189"/>
    </row>
    <row r="347" spans="1:8" x14ac:dyDescent="0.25">
      <c r="A347" t="s">
        <v>1234</v>
      </c>
      <c r="B347" t="s">
        <v>1233</v>
      </c>
      <c r="C347" s="23">
        <v>8.9770000000000003</v>
      </c>
      <c r="D347" s="26">
        <v>12.1</v>
      </c>
      <c r="E347" s="189"/>
      <c r="F347" s="189"/>
      <c r="G347" s="189"/>
      <c r="H347" s="189"/>
    </row>
    <row r="348" spans="1:8" x14ac:dyDescent="0.25">
      <c r="A348" t="s">
        <v>1145</v>
      </c>
      <c r="B348" t="s">
        <v>1144</v>
      </c>
      <c r="C348" s="23">
        <v>7.4749999999999996</v>
      </c>
      <c r="D348" s="26">
        <v>12</v>
      </c>
      <c r="E348" s="189"/>
      <c r="F348" s="189"/>
      <c r="G348" s="189"/>
      <c r="H348" s="189"/>
    </row>
    <row r="349" spans="1:8" x14ac:dyDescent="0.25">
      <c r="A349" t="s">
        <v>1328</v>
      </c>
      <c r="B349" t="s">
        <v>1327</v>
      </c>
      <c r="C349" s="23">
        <v>8.34</v>
      </c>
      <c r="D349" s="26">
        <v>12</v>
      </c>
      <c r="E349" s="189"/>
      <c r="F349" s="189"/>
      <c r="G349" s="189"/>
      <c r="H349" s="189"/>
    </row>
    <row r="350" spans="1:8" x14ac:dyDescent="0.25">
      <c r="A350" t="s">
        <v>1491</v>
      </c>
      <c r="B350" t="s">
        <v>691</v>
      </c>
      <c r="C350" s="23">
        <v>8.8729999999999993</v>
      </c>
      <c r="D350" s="26">
        <v>11.8</v>
      </c>
      <c r="E350" s="189"/>
      <c r="F350" s="189"/>
      <c r="G350" s="189"/>
      <c r="H350" s="189"/>
    </row>
    <row r="351" spans="1:8" x14ac:dyDescent="0.25">
      <c r="A351" t="s">
        <v>1346</v>
      </c>
      <c r="B351" t="s">
        <v>1345</v>
      </c>
      <c r="C351" s="23">
        <v>8.5470000000000006</v>
      </c>
      <c r="D351" s="26">
        <v>11.7</v>
      </c>
      <c r="E351" s="189"/>
      <c r="F351" s="189"/>
      <c r="G351" s="189"/>
      <c r="H351" s="189"/>
    </row>
    <row r="352" spans="1:8" x14ac:dyDescent="0.25">
      <c r="A352" t="s">
        <v>1344</v>
      </c>
      <c r="B352" t="s">
        <v>1343</v>
      </c>
      <c r="C352" s="23">
        <v>7.5179999999999998</v>
      </c>
      <c r="D352" s="26">
        <v>11.6</v>
      </c>
      <c r="E352" s="189"/>
      <c r="F352" s="189"/>
      <c r="G352" s="189"/>
      <c r="H352" s="189"/>
    </row>
    <row r="353" spans="1:8" x14ac:dyDescent="0.25">
      <c r="A353" t="s">
        <v>1268</v>
      </c>
      <c r="B353" t="s">
        <v>1677</v>
      </c>
      <c r="C353" s="23">
        <v>8.2569999999999997</v>
      </c>
      <c r="D353" s="26">
        <v>11.1</v>
      </c>
      <c r="E353" s="189"/>
      <c r="F353" s="189"/>
      <c r="G353" s="189"/>
      <c r="H353" s="189"/>
    </row>
    <row r="354" spans="1:8" x14ac:dyDescent="0.25">
      <c r="A354" t="s">
        <v>1222</v>
      </c>
      <c r="B354" t="s">
        <v>746</v>
      </c>
      <c r="C354" s="23">
        <v>8.6639999999999997</v>
      </c>
      <c r="D354" s="26">
        <v>10.6</v>
      </c>
      <c r="E354" s="189"/>
      <c r="F354" s="189"/>
      <c r="G354" s="189"/>
      <c r="H354" s="189"/>
    </row>
    <row r="355" spans="1:8" x14ac:dyDescent="0.25">
      <c r="A355" t="s">
        <v>1513</v>
      </c>
      <c r="B355" t="s">
        <v>695</v>
      </c>
      <c r="C355" s="23">
        <v>8.652000000000001</v>
      </c>
      <c r="D355" s="26">
        <v>9.8000000000000007</v>
      </c>
      <c r="E355" s="189"/>
      <c r="F355" s="189"/>
      <c r="G355" s="189"/>
      <c r="H355" s="189"/>
    </row>
    <row r="356" spans="1:8" x14ac:dyDescent="0.25">
      <c r="A356" t="s">
        <v>1364</v>
      </c>
      <c r="B356" t="s">
        <v>1363</v>
      </c>
      <c r="C356" s="23">
        <v>7.9050000000000002</v>
      </c>
      <c r="D356" s="26">
        <v>9.6999999999999993</v>
      </c>
      <c r="E356" s="189"/>
      <c r="F356" s="189"/>
      <c r="G356" s="189"/>
      <c r="H356" s="189"/>
    </row>
    <row r="357" spans="1:8" x14ac:dyDescent="0.25">
      <c r="A357" t="s">
        <v>1338</v>
      </c>
      <c r="B357" t="s">
        <v>1337</v>
      </c>
      <c r="C357" s="23">
        <v>7.68</v>
      </c>
      <c r="D357" s="26">
        <v>9.1999999999999993</v>
      </c>
      <c r="E357" s="189"/>
      <c r="F357" s="189"/>
      <c r="G357" s="189"/>
      <c r="H357" s="189"/>
    </row>
    <row r="358" spans="1:8" x14ac:dyDescent="0.25">
      <c r="A358" t="s">
        <v>911</v>
      </c>
      <c r="B358" t="s">
        <v>910</v>
      </c>
      <c r="C358" s="23">
        <v>7.7450000000000001</v>
      </c>
      <c r="D358" s="26">
        <v>8.5</v>
      </c>
      <c r="E358" s="189"/>
      <c r="F358" s="189"/>
      <c r="G358" s="189"/>
      <c r="H358" s="189"/>
    </row>
    <row r="359" spans="1:8" x14ac:dyDescent="0.25">
      <c r="A359" t="s">
        <v>1213</v>
      </c>
      <c r="B359" t="s">
        <v>1212</v>
      </c>
      <c r="C359" s="23">
        <v>8.0579999999999998</v>
      </c>
      <c r="D359" s="26">
        <v>8.1999999999999993</v>
      </c>
      <c r="E359" s="189"/>
      <c r="F359" s="189"/>
      <c r="G359" s="189"/>
      <c r="H359" s="189"/>
    </row>
    <row r="360" spans="1:8" x14ac:dyDescent="0.25">
      <c r="A360" t="s">
        <v>882</v>
      </c>
      <c r="B360" t="s">
        <v>881</v>
      </c>
      <c r="C360" s="23">
        <v>8.0960000000000001</v>
      </c>
      <c r="D360" s="26">
        <v>3.4</v>
      </c>
      <c r="E360" s="189"/>
      <c r="F360" s="189"/>
      <c r="G360" s="189"/>
      <c r="H360" s="189"/>
    </row>
    <row r="361" spans="1:8" x14ac:dyDescent="0.25">
      <c r="A361" t="s">
        <v>1215</v>
      </c>
      <c r="B361" t="s">
        <v>1214</v>
      </c>
      <c r="C361" s="23">
        <v>8.5090000000000003</v>
      </c>
      <c r="D361" s="26">
        <v>3.1</v>
      </c>
      <c r="E361" s="189"/>
      <c r="F361" s="189"/>
      <c r="G361" s="189"/>
      <c r="H361" s="189"/>
    </row>
    <row r="362" spans="1:8" x14ac:dyDescent="0.25">
      <c r="A362" t="s">
        <v>386</v>
      </c>
      <c r="C362" s="23">
        <v>7.1</v>
      </c>
      <c r="D362" s="25">
        <v>19.7</v>
      </c>
      <c r="E362" s="189"/>
      <c r="F362" s="189"/>
      <c r="G362" s="189"/>
      <c r="H362" s="189"/>
    </row>
    <row r="363" spans="1:8" x14ac:dyDescent="0.25">
      <c r="A363" s="7" t="s">
        <v>1708</v>
      </c>
      <c r="B363" s="7"/>
      <c r="C363" s="55"/>
      <c r="D363" s="27">
        <v>11.5</v>
      </c>
      <c r="E363" s="189"/>
      <c r="F363" s="189"/>
      <c r="G363" s="189"/>
      <c r="H363" s="189"/>
    </row>
    <row r="364" spans="1:8" x14ac:dyDescent="0.25">
      <c r="C364" s="25"/>
      <c r="D364" s="26"/>
      <c r="E364" s="189"/>
      <c r="F364" s="189"/>
      <c r="G364" s="189"/>
      <c r="H364" s="189"/>
    </row>
    <row r="365" spans="1:8" x14ac:dyDescent="0.25">
      <c r="A365" s="22" t="s">
        <v>1709</v>
      </c>
      <c r="E365" s="189"/>
      <c r="F365" s="189"/>
      <c r="G365" s="189"/>
      <c r="H365" s="189"/>
    </row>
    <row r="366" spans="1:8" x14ac:dyDescent="0.25">
      <c r="A366" s="189" t="s">
        <v>1710</v>
      </c>
      <c r="E366" s="189"/>
      <c r="F366" s="189"/>
      <c r="G366" s="189"/>
      <c r="H366" s="189"/>
    </row>
    <row r="367" spans="1:8" x14ac:dyDescent="0.25">
      <c r="E367" s="189"/>
      <c r="F367" s="189"/>
      <c r="G367" s="189"/>
      <c r="H367" s="189"/>
    </row>
    <row r="368" spans="1:8" x14ac:dyDescent="0.25">
      <c r="E368" s="189"/>
      <c r="F368" s="189"/>
      <c r="G368" s="189"/>
      <c r="H368" s="189"/>
    </row>
    <row r="369" spans="5:8" x14ac:dyDescent="0.25">
      <c r="E369" s="189"/>
      <c r="F369" s="189"/>
      <c r="G369" s="189"/>
      <c r="H369" s="189"/>
    </row>
    <row r="370" spans="5:8" x14ac:dyDescent="0.25">
      <c r="E370" s="189"/>
      <c r="F370" s="189"/>
      <c r="G370" s="189"/>
      <c r="H370" s="189"/>
    </row>
    <row r="371" spans="5:8" x14ac:dyDescent="0.25">
      <c r="E371" s="189"/>
      <c r="F371" s="189"/>
      <c r="G371" s="189"/>
      <c r="H371" s="189"/>
    </row>
    <row r="372" spans="5:8" x14ac:dyDescent="0.25">
      <c r="E372" s="189"/>
      <c r="F372" s="189"/>
      <c r="G372" s="189"/>
      <c r="H372" s="189"/>
    </row>
    <row r="373" spans="5:8" x14ac:dyDescent="0.25">
      <c r="E373" s="189"/>
      <c r="F373" s="189"/>
      <c r="G373" s="189"/>
      <c r="H373" s="189"/>
    </row>
    <row r="374" spans="5:8" x14ac:dyDescent="0.25">
      <c r="E374" s="189"/>
      <c r="F374" s="189"/>
      <c r="G374" s="189"/>
      <c r="H374" s="189"/>
    </row>
    <row r="375" spans="5:8" x14ac:dyDescent="0.25">
      <c r="E375" s="189"/>
      <c r="F375" s="189"/>
      <c r="G375" s="189"/>
      <c r="H375" s="189"/>
    </row>
    <row r="376" spans="5:8" x14ac:dyDescent="0.25">
      <c r="E376" s="189"/>
      <c r="F376" s="189"/>
      <c r="G376" s="189"/>
      <c r="H376" s="189"/>
    </row>
    <row r="377" spans="5:8" x14ac:dyDescent="0.25">
      <c r="E377" s="189"/>
      <c r="F377" s="189"/>
      <c r="G377" s="189"/>
      <c r="H377" s="189"/>
    </row>
    <row r="378" spans="5:8" x14ac:dyDescent="0.25">
      <c r="E378" s="189"/>
      <c r="F378" s="189"/>
      <c r="G378" s="189"/>
      <c r="H378" s="189"/>
    </row>
    <row r="379" spans="5:8" x14ac:dyDescent="0.25">
      <c r="E379" s="189"/>
      <c r="F379" s="189"/>
      <c r="G379" s="189"/>
      <c r="H379" s="189"/>
    </row>
    <row r="380" spans="5:8" x14ac:dyDescent="0.25">
      <c r="E380" s="189"/>
      <c r="F380" s="189"/>
      <c r="G380" s="189"/>
      <c r="H380" s="189"/>
    </row>
    <row r="381" spans="5:8" x14ac:dyDescent="0.25">
      <c r="E381" s="189"/>
      <c r="F381" s="189"/>
      <c r="G381" s="189"/>
      <c r="H381" s="189"/>
    </row>
    <row r="382" spans="5:8" x14ac:dyDescent="0.25">
      <c r="E382" s="189"/>
      <c r="F382" s="189"/>
      <c r="G382" s="189"/>
      <c r="H382" s="189"/>
    </row>
    <row r="383" spans="5:8" x14ac:dyDescent="0.25">
      <c r="E383" s="189"/>
      <c r="F383" s="189"/>
      <c r="G383" s="189"/>
      <c r="H383" s="189"/>
    </row>
    <row r="384" spans="5:8" x14ac:dyDescent="0.25">
      <c r="E384" s="189"/>
      <c r="F384" s="189"/>
      <c r="G384" s="189"/>
      <c r="H384" s="189"/>
    </row>
    <row r="385" spans="5:8" x14ac:dyDescent="0.25">
      <c r="E385" s="189"/>
      <c r="F385" s="189"/>
      <c r="G385" s="189"/>
      <c r="H385" s="189"/>
    </row>
    <row r="386" spans="5:8" x14ac:dyDescent="0.25">
      <c r="E386" s="189"/>
      <c r="F386" s="189"/>
      <c r="G386" s="189"/>
      <c r="H386" s="189"/>
    </row>
    <row r="387" spans="5:8" x14ac:dyDescent="0.25">
      <c r="E387" s="189"/>
      <c r="F387" s="189"/>
      <c r="G387" s="189"/>
      <c r="H387" s="189"/>
    </row>
    <row r="388" spans="5:8" x14ac:dyDescent="0.25">
      <c r="E388" s="189"/>
      <c r="F388" s="189"/>
      <c r="G388" s="189"/>
      <c r="H388" s="189"/>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726-1742-4CAF-AC31-06932247D563}">
  <sheetPr>
    <tabColor theme="3"/>
  </sheetPr>
  <dimension ref="A1:G8"/>
  <sheetViews>
    <sheetView workbookViewId="0"/>
  </sheetViews>
  <sheetFormatPr defaultRowHeight="15" x14ac:dyDescent="0.25"/>
  <cols>
    <col min="1" max="1" width="20" customWidth="1"/>
    <col min="3" max="3" width="10.5" customWidth="1"/>
    <col min="4" max="4" width="11.375" customWidth="1"/>
    <col min="5" max="5" width="10.875" customWidth="1"/>
  </cols>
  <sheetData>
    <row r="1" spans="1:7" ht="20.25" thickBot="1" x14ac:dyDescent="0.35">
      <c r="A1" s="78" t="str">
        <f>'Chapter 1'!A4</f>
        <v>Figure 1.3: Growth in GDP expenditure components 6 quarters from the onset of recession, UK, 2008-2021</v>
      </c>
    </row>
    <row r="2" spans="1:7" ht="15.75" thickTop="1" x14ac:dyDescent="0.25"/>
    <row r="3" spans="1:7" ht="57" x14ac:dyDescent="0.25">
      <c r="A3" s="76" t="s">
        <v>71</v>
      </c>
      <c r="B3" s="76" t="s">
        <v>72</v>
      </c>
      <c r="C3" s="76" t="s">
        <v>73</v>
      </c>
      <c r="D3" s="76" t="s">
        <v>74</v>
      </c>
      <c r="E3" s="76" t="s">
        <v>75</v>
      </c>
      <c r="F3" s="76" t="s">
        <v>76</v>
      </c>
      <c r="G3" s="76" t="s">
        <v>77</v>
      </c>
    </row>
    <row r="4" spans="1:7" x14ac:dyDescent="0.25">
      <c r="A4" t="s">
        <v>78</v>
      </c>
      <c r="B4">
        <v>-5.9</v>
      </c>
      <c r="C4">
        <v>-4.8</v>
      </c>
      <c r="D4">
        <v>-14.5</v>
      </c>
      <c r="E4">
        <v>1.1000000000000001</v>
      </c>
      <c r="F4">
        <v>-9.9</v>
      </c>
      <c r="G4">
        <v>-9.6</v>
      </c>
    </row>
    <row r="5" spans="1:7" x14ac:dyDescent="0.25">
      <c r="A5" t="s">
        <v>79</v>
      </c>
      <c r="B5">
        <v>-3.3</v>
      </c>
      <c r="C5">
        <v>-6.3</v>
      </c>
      <c r="D5">
        <v>-4.5</v>
      </c>
      <c r="E5">
        <v>7.9</v>
      </c>
      <c r="F5">
        <v>-20.7</v>
      </c>
      <c r="G5">
        <v>-14</v>
      </c>
    </row>
    <row r="7" spans="1:7" x14ac:dyDescent="0.25">
      <c r="A7" s="77" t="s">
        <v>80</v>
      </c>
    </row>
    <row r="8" spans="1:7" x14ac:dyDescent="0.25">
      <c r="A8" s="77" t="s">
        <v>81</v>
      </c>
    </row>
  </sheetData>
  <pageMargins left="0.7" right="0.7" top="0.75" bottom="0.75" header="0.3" footer="0.3"/>
  <pageSetup paperSize="9" orientation="portrait" verticalDpi="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817FA-56CC-4742-A27F-AC61A40F7F74}">
  <sheetPr>
    <tabColor theme="6"/>
  </sheetPr>
  <dimension ref="A1:J18"/>
  <sheetViews>
    <sheetView workbookViewId="0"/>
  </sheetViews>
  <sheetFormatPr defaultRowHeight="15" x14ac:dyDescent="0.25"/>
  <cols>
    <col min="1" max="1" width="22.75" bestFit="1" customWidth="1"/>
    <col min="2" max="2" width="11.25" customWidth="1"/>
    <col min="3" max="3" width="13" customWidth="1"/>
    <col min="4" max="4" width="11.625" customWidth="1"/>
    <col min="5" max="5" width="11" customWidth="1"/>
    <col min="6" max="7" width="12.875" customWidth="1"/>
    <col min="8" max="8" width="11.125" customWidth="1"/>
    <col min="9" max="9" width="13" customWidth="1"/>
    <col min="10" max="10" width="12.375" customWidth="1"/>
  </cols>
  <sheetData>
    <row r="1" spans="1:10" ht="20.25" thickBot="1" x14ac:dyDescent="0.35">
      <c r="A1" s="78" t="str">
        <f>'Chapter 3'!A9</f>
        <v>Figure 3.8: Hourly pay growth by decile for region and country of the UK, per cent, 2015-2019</v>
      </c>
    </row>
    <row r="2" spans="1:10" ht="15.75" thickTop="1" x14ac:dyDescent="0.25">
      <c r="A2" s="3"/>
    </row>
    <row r="3" spans="1:10" x14ac:dyDescent="0.25">
      <c r="A3" s="61" t="s">
        <v>1711</v>
      </c>
      <c r="B3" s="61" t="s">
        <v>1712</v>
      </c>
      <c r="C3" s="61" t="s">
        <v>1713</v>
      </c>
      <c r="D3" s="61" t="s">
        <v>1714</v>
      </c>
      <c r="E3" s="61" t="s">
        <v>1715</v>
      </c>
      <c r="F3" s="61" t="s">
        <v>1716</v>
      </c>
      <c r="G3" s="61" t="s">
        <v>1717</v>
      </c>
      <c r="H3" s="61" t="s">
        <v>1718</v>
      </c>
      <c r="I3" s="61" t="s">
        <v>1719</v>
      </c>
      <c r="J3" s="61" t="s">
        <v>1720</v>
      </c>
    </row>
    <row r="4" spans="1:10" x14ac:dyDescent="0.25">
      <c r="A4" t="s">
        <v>637</v>
      </c>
      <c r="B4" s="25">
        <v>20.100000000000001</v>
      </c>
      <c r="C4" s="25">
        <v>17.13</v>
      </c>
      <c r="D4" s="25">
        <v>14.86</v>
      </c>
      <c r="E4" s="25">
        <v>14.04</v>
      </c>
      <c r="F4" s="25">
        <v>12.94</v>
      </c>
      <c r="G4" s="25">
        <v>11.67</v>
      </c>
      <c r="H4" s="25">
        <v>12.12</v>
      </c>
      <c r="I4" s="25">
        <v>10.97</v>
      </c>
      <c r="J4" s="25">
        <v>13.04</v>
      </c>
    </row>
    <row r="5" spans="1:10" x14ac:dyDescent="0.25">
      <c r="A5" t="s">
        <v>502</v>
      </c>
      <c r="B5" s="25">
        <v>21.27</v>
      </c>
      <c r="C5" s="25">
        <v>17.059999999999999</v>
      </c>
      <c r="D5" s="25">
        <v>14.74</v>
      </c>
      <c r="E5" s="25">
        <v>13.05</v>
      </c>
      <c r="F5" s="25">
        <v>12.15</v>
      </c>
      <c r="G5" s="25">
        <v>11.3</v>
      </c>
      <c r="H5" s="25">
        <v>12.1</v>
      </c>
      <c r="I5" s="25">
        <v>11.49</v>
      </c>
      <c r="J5" s="25">
        <v>9.35</v>
      </c>
    </row>
    <row r="6" spans="1:10" x14ac:dyDescent="0.25">
      <c r="A6" t="s">
        <v>728</v>
      </c>
      <c r="B6" s="25">
        <v>17.05</v>
      </c>
      <c r="C6" s="25">
        <v>12.53</v>
      </c>
      <c r="D6" s="25">
        <v>10.44</v>
      </c>
      <c r="E6" s="25">
        <v>10.68</v>
      </c>
      <c r="F6" s="25">
        <v>12.12</v>
      </c>
      <c r="G6" s="25">
        <v>12.28</v>
      </c>
      <c r="H6" s="25">
        <v>13.32</v>
      </c>
      <c r="I6" s="25">
        <v>14.26</v>
      </c>
      <c r="J6" s="25">
        <v>14.83</v>
      </c>
    </row>
    <row r="7" spans="1:10" x14ac:dyDescent="0.25">
      <c r="A7" t="s">
        <v>463</v>
      </c>
      <c r="B7" s="25">
        <v>20.86</v>
      </c>
      <c r="C7" s="25">
        <v>15.77</v>
      </c>
      <c r="D7" s="25">
        <v>10.36</v>
      </c>
      <c r="E7" s="25">
        <v>9.6300000000000008</v>
      </c>
      <c r="F7" s="25">
        <v>8.81</v>
      </c>
      <c r="G7" s="25">
        <v>9.1300000000000008</v>
      </c>
      <c r="H7" s="25">
        <v>9.84</v>
      </c>
      <c r="I7" s="25">
        <v>9.19</v>
      </c>
      <c r="J7" s="25">
        <v>10.58</v>
      </c>
    </row>
    <row r="8" spans="1:10" x14ac:dyDescent="0.25">
      <c r="A8" t="s">
        <v>422</v>
      </c>
      <c r="B8" s="25">
        <v>20.89</v>
      </c>
      <c r="C8" s="25">
        <v>16.64</v>
      </c>
      <c r="D8" s="25">
        <v>12.13</v>
      </c>
      <c r="E8" s="25">
        <v>12.78</v>
      </c>
      <c r="F8" s="25">
        <v>12.23</v>
      </c>
      <c r="G8" s="25">
        <v>13.13</v>
      </c>
      <c r="H8" s="25">
        <v>12.5</v>
      </c>
      <c r="I8" s="25">
        <v>13.21</v>
      </c>
      <c r="J8" s="25">
        <v>11.57</v>
      </c>
    </row>
    <row r="9" spans="1:10" x14ac:dyDescent="0.25">
      <c r="A9" t="s">
        <v>398</v>
      </c>
      <c r="B9" s="25">
        <v>21.96</v>
      </c>
      <c r="C9" s="25">
        <v>16.579999999999998</v>
      </c>
      <c r="D9" s="25">
        <v>13.49</v>
      </c>
      <c r="E9" s="25">
        <v>9.6300000000000008</v>
      </c>
      <c r="F9" s="25">
        <v>9.23</v>
      </c>
      <c r="G9" s="25">
        <v>9.99</v>
      </c>
      <c r="H9" s="25">
        <v>10.17</v>
      </c>
      <c r="I9" s="25">
        <v>8.2799999999999994</v>
      </c>
      <c r="J9" s="25">
        <v>6.99</v>
      </c>
    </row>
    <row r="10" spans="1:10" x14ac:dyDescent="0.25">
      <c r="A10" t="s">
        <v>681</v>
      </c>
      <c r="B10" s="25">
        <v>21.02</v>
      </c>
      <c r="C10" s="25">
        <v>13.34</v>
      </c>
      <c r="D10" s="25">
        <v>11.65</v>
      </c>
      <c r="E10" s="25">
        <v>11.53</v>
      </c>
      <c r="F10" s="25">
        <v>10.82</v>
      </c>
      <c r="G10" s="25">
        <v>10.23</v>
      </c>
      <c r="H10" s="25">
        <v>10.82</v>
      </c>
      <c r="I10" s="25">
        <v>10.71</v>
      </c>
      <c r="J10" s="25">
        <v>9.7100000000000009</v>
      </c>
    </row>
    <row r="11" spans="1:10" x14ac:dyDescent="0.25">
      <c r="A11" t="s">
        <v>638</v>
      </c>
      <c r="B11" s="25">
        <v>18.12</v>
      </c>
      <c r="C11" s="25">
        <v>14.87</v>
      </c>
      <c r="D11" s="25">
        <v>12.1</v>
      </c>
      <c r="E11" s="25">
        <v>11.53</v>
      </c>
      <c r="F11" s="25">
        <v>10.48</v>
      </c>
      <c r="G11" s="25">
        <v>11.66</v>
      </c>
      <c r="H11" s="25">
        <v>11.15</v>
      </c>
      <c r="I11" s="25">
        <v>10.77</v>
      </c>
      <c r="J11" s="25">
        <v>10.17</v>
      </c>
    </row>
    <row r="12" spans="1:10" x14ac:dyDescent="0.25">
      <c r="A12" t="s">
        <v>579</v>
      </c>
      <c r="B12" s="25">
        <v>20.420000000000002</v>
      </c>
      <c r="C12" s="25">
        <v>16.309999999999999</v>
      </c>
      <c r="D12" s="25">
        <v>13.27</v>
      </c>
      <c r="E12" s="25">
        <v>13.04</v>
      </c>
      <c r="F12" s="25">
        <v>11.94</v>
      </c>
      <c r="G12" s="25">
        <v>11.85</v>
      </c>
      <c r="H12" s="25">
        <v>13.34</v>
      </c>
      <c r="I12" s="25">
        <v>12.64</v>
      </c>
      <c r="J12" s="25">
        <v>10.44</v>
      </c>
    </row>
    <row r="13" spans="1:10" x14ac:dyDescent="0.25">
      <c r="A13" t="s">
        <v>554</v>
      </c>
      <c r="B13" s="25">
        <v>20.29</v>
      </c>
      <c r="C13" s="25">
        <v>15.7</v>
      </c>
      <c r="D13" s="25">
        <v>13.98</v>
      </c>
      <c r="E13" s="25">
        <v>12.16</v>
      </c>
      <c r="F13" s="25">
        <v>11.67</v>
      </c>
      <c r="G13" s="25">
        <v>11.45</v>
      </c>
      <c r="H13" s="25">
        <v>11.24</v>
      </c>
      <c r="I13" s="25">
        <v>10.72</v>
      </c>
      <c r="J13" s="25">
        <v>9.85</v>
      </c>
    </row>
    <row r="14" spans="1:10" x14ac:dyDescent="0.25">
      <c r="A14" t="s">
        <v>525</v>
      </c>
      <c r="B14" s="25">
        <v>20.7</v>
      </c>
      <c r="C14" s="25">
        <v>16.920000000000002</v>
      </c>
      <c r="D14" s="25">
        <v>14.76</v>
      </c>
      <c r="E14" s="25">
        <v>14.14</v>
      </c>
      <c r="F14" s="25">
        <v>12.95</v>
      </c>
      <c r="G14" s="25">
        <v>13.27</v>
      </c>
      <c r="H14" s="25">
        <v>13.66</v>
      </c>
      <c r="I14" s="25">
        <v>13.48</v>
      </c>
      <c r="J14" s="25">
        <v>12.13</v>
      </c>
    </row>
    <row r="15" spans="1:10" x14ac:dyDescent="0.25">
      <c r="A15" t="s">
        <v>501</v>
      </c>
      <c r="B15" s="25">
        <v>19.98</v>
      </c>
      <c r="C15" s="25">
        <v>16.149999999999999</v>
      </c>
      <c r="D15" s="25">
        <v>13.59</v>
      </c>
      <c r="E15" s="25">
        <v>11.07</v>
      </c>
      <c r="F15" s="25">
        <v>10.98</v>
      </c>
      <c r="G15" s="25">
        <v>10.69</v>
      </c>
      <c r="H15" s="25">
        <v>11.77</v>
      </c>
      <c r="I15" s="25">
        <v>11.36</v>
      </c>
      <c r="J15" s="25">
        <v>9.82</v>
      </c>
    </row>
    <row r="16" spans="1:10" x14ac:dyDescent="0.25">
      <c r="A16" t="s">
        <v>1721</v>
      </c>
      <c r="B16" s="25">
        <v>19.72</v>
      </c>
      <c r="C16" s="25">
        <v>16.12</v>
      </c>
      <c r="D16" s="25">
        <v>13.32</v>
      </c>
      <c r="E16" s="25">
        <v>12.28</v>
      </c>
      <c r="F16" s="25">
        <v>11.45</v>
      </c>
      <c r="G16" s="25">
        <v>11.44</v>
      </c>
      <c r="H16" s="25">
        <v>12.09</v>
      </c>
      <c r="I16" s="25">
        <v>11.39</v>
      </c>
      <c r="J16" s="25">
        <v>12.31</v>
      </c>
    </row>
    <row r="17" spans="1:10" x14ac:dyDescent="0.25">
      <c r="B17" s="25"/>
      <c r="C17" s="25"/>
      <c r="D17" s="25"/>
      <c r="E17" s="25"/>
      <c r="F17" s="25"/>
      <c r="G17" s="25"/>
      <c r="H17" s="25"/>
      <c r="I17" s="25"/>
      <c r="J17" s="25"/>
    </row>
    <row r="18" spans="1:10" x14ac:dyDescent="0.25">
      <c r="A18" s="189" t="s">
        <v>1722</v>
      </c>
    </row>
  </sheetData>
  <pageMargins left="0.7" right="0.7" top="0.75" bottom="0.75" header="0.3" footer="0.3"/>
  <pageSetup paperSize="9" orientation="portrait" verticalDpi="0"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163F-6658-4132-B3B0-FD58EA509B7D}">
  <sheetPr>
    <tabColor theme="6"/>
  </sheetPr>
  <dimension ref="A1:P7"/>
  <sheetViews>
    <sheetView workbookViewId="0"/>
  </sheetViews>
  <sheetFormatPr defaultRowHeight="15" x14ac:dyDescent="0.25"/>
  <cols>
    <col min="1" max="1" width="17.125" customWidth="1"/>
    <col min="2" max="2" width="11.75" customWidth="1"/>
    <col min="3" max="3" width="13.75" customWidth="1"/>
    <col min="4" max="4" width="13.875" customWidth="1"/>
  </cols>
  <sheetData>
    <row r="1" spans="1:16" ht="20.25" thickBot="1" x14ac:dyDescent="0.35">
      <c r="A1" s="78" t="str">
        <f>'Chapter 3'!A10</f>
        <v>Figure 3.9: Underpayment of the minimum wage rates as a proportion of coverage, by rate population and furlough status, UK, 2019-2021</v>
      </c>
    </row>
    <row r="2" spans="1:16" ht="15.75" thickTop="1" x14ac:dyDescent="0.25">
      <c r="A2" s="3"/>
    </row>
    <row r="3" spans="1:16" ht="75" x14ac:dyDescent="0.25">
      <c r="A3" s="86" t="s">
        <v>1723</v>
      </c>
      <c r="B3" s="98" t="s">
        <v>1724</v>
      </c>
      <c r="C3" s="98" t="s">
        <v>1725</v>
      </c>
      <c r="D3" s="98" t="s">
        <v>1726</v>
      </c>
      <c r="E3" s="98" t="s">
        <v>1727</v>
      </c>
      <c r="F3" s="98" t="s">
        <v>1728</v>
      </c>
      <c r="G3" s="98" t="s">
        <v>1729</v>
      </c>
      <c r="H3" s="98" t="s">
        <v>1730</v>
      </c>
      <c r="I3" s="98" t="s">
        <v>1731</v>
      </c>
      <c r="J3" s="98" t="s">
        <v>1732</v>
      </c>
      <c r="K3" s="98" t="s">
        <v>1733</v>
      </c>
      <c r="L3" s="98" t="s">
        <v>1734</v>
      </c>
      <c r="M3" s="98" t="s">
        <v>1735</v>
      </c>
      <c r="N3" s="98" t="s">
        <v>1736</v>
      </c>
      <c r="O3" s="98" t="s">
        <v>1737</v>
      </c>
      <c r="P3" s="98" t="s">
        <v>1738</v>
      </c>
    </row>
    <row r="4" spans="1:16" x14ac:dyDescent="0.25">
      <c r="A4" s="99" t="s">
        <v>1739</v>
      </c>
      <c r="B4" s="10"/>
      <c r="C4" s="10">
        <v>19.478710210438631</v>
      </c>
      <c r="D4" s="10">
        <v>45.962366880794313</v>
      </c>
      <c r="E4" s="10"/>
      <c r="F4" s="10">
        <v>26.516828049721507</v>
      </c>
      <c r="G4" s="10">
        <v>47.850929121065093</v>
      </c>
      <c r="H4" s="10"/>
      <c r="I4" s="10">
        <v>28.336069425977474</v>
      </c>
      <c r="J4" s="10">
        <v>53.189105400893233</v>
      </c>
      <c r="K4" s="10"/>
      <c r="L4" s="10">
        <v>18.127502109768979</v>
      </c>
      <c r="M4" s="10">
        <v>40.065358009070145</v>
      </c>
      <c r="N4" s="10"/>
      <c r="O4" s="10">
        <v>1.9809567259518583</v>
      </c>
      <c r="P4" s="10">
        <v>17.312136898855989</v>
      </c>
    </row>
    <row r="5" spans="1:16" x14ac:dyDescent="0.25">
      <c r="A5" s="3" t="s">
        <v>1740</v>
      </c>
      <c r="B5" s="9">
        <v>9.1731327524825907</v>
      </c>
      <c r="C5" s="9">
        <v>5.6868937166043096</v>
      </c>
      <c r="D5" s="9">
        <v>4.056449442887458</v>
      </c>
      <c r="E5" s="9">
        <v>16.412042391868216</v>
      </c>
      <c r="F5" s="9">
        <v>10.399544770700789</v>
      </c>
      <c r="G5" s="9">
        <v>7.2672114866594137</v>
      </c>
      <c r="H5" s="9">
        <v>20.657047785568174</v>
      </c>
      <c r="I5" s="9">
        <v>15.790823003217291</v>
      </c>
      <c r="J5" s="9">
        <v>10.199430201083421</v>
      </c>
      <c r="K5" s="9">
        <v>21.264968217684526</v>
      </c>
      <c r="L5" s="9">
        <v>13.871845013114175</v>
      </c>
      <c r="M5" s="9">
        <v>13.208585061581676</v>
      </c>
      <c r="N5" s="9">
        <v>28.750904218532142</v>
      </c>
      <c r="O5" s="9">
        <v>16.394789700560523</v>
      </c>
      <c r="P5" s="9">
        <v>9.9154815540104586</v>
      </c>
    </row>
    <row r="7" spans="1:16" x14ac:dyDescent="0.25">
      <c r="A7" s="189" t="s">
        <v>1741</v>
      </c>
    </row>
  </sheetData>
  <pageMargins left="0.7" right="0.7" top="0.75" bottom="0.75" header="0.3" footer="0.3"/>
  <pageSetup paperSize="9" orientation="portrait" verticalDpi="0"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BA5CD-A527-4C04-9102-66A2A47CEBFC}">
  <sheetPr>
    <tabColor theme="6"/>
  </sheetPr>
  <dimension ref="A1:D56"/>
  <sheetViews>
    <sheetView workbookViewId="0"/>
  </sheetViews>
  <sheetFormatPr defaultRowHeight="15" x14ac:dyDescent="0.25"/>
  <cols>
    <col min="1" max="1" width="13.625" customWidth="1"/>
    <col min="2" max="2" width="11.75" customWidth="1"/>
    <col min="3" max="3" width="13.75" customWidth="1"/>
    <col min="4" max="4" width="13.875" customWidth="1"/>
  </cols>
  <sheetData>
    <row r="1" spans="1:4" ht="20.25" thickBot="1" x14ac:dyDescent="0.35">
      <c r="A1" s="78" t="str">
        <f>'Chapter 3'!A11</f>
        <v>Figure 3.10: Distribution of hours worked for hourly low-paid workers and weekly low-paid workers, aged 23 and over, UK, 2021</v>
      </c>
    </row>
    <row r="2" spans="1:4" ht="15.75" thickTop="1" x14ac:dyDescent="0.25">
      <c r="A2" s="3"/>
    </row>
    <row r="3" spans="1:4" ht="45" x14ac:dyDescent="0.25">
      <c r="A3" s="61" t="s">
        <v>1742</v>
      </c>
      <c r="B3" s="86" t="s">
        <v>1743</v>
      </c>
      <c r="C3" s="86" t="s">
        <v>1744</v>
      </c>
      <c r="D3" s="86" t="s">
        <v>1745</v>
      </c>
    </row>
    <row r="4" spans="1:4" x14ac:dyDescent="0.25">
      <c r="A4">
        <v>0</v>
      </c>
      <c r="B4" s="9">
        <v>0.1</v>
      </c>
      <c r="C4" s="9">
        <v>0.4</v>
      </c>
      <c r="D4" s="9">
        <v>0.1</v>
      </c>
    </row>
    <row r="5" spans="1:4" x14ac:dyDescent="0.25">
      <c r="A5">
        <v>1</v>
      </c>
      <c r="B5" s="9">
        <v>0.3</v>
      </c>
      <c r="C5" s="9">
        <v>0.8</v>
      </c>
      <c r="D5" s="9">
        <v>0.3</v>
      </c>
    </row>
    <row r="6" spans="1:4" x14ac:dyDescent="0.25">
      <c r="A6">
        <v>2</v>
      </c>
      <c r="B6" s="9">
        <v>0.3</v>
      </c>
      <c r="C6" s="9">
        <v>1</v>
      </c>
      <c r="D6" s="9">
        <v>0.4</v>
      </c>
    </row>
    <row r="7" spans="1:4" x14ac:dyDescent="0.25">
      <c r="A7">
        <v>3</v>
      </c>
      <c r="B7" s="9">
        <v>0.4</v>
      </c>
      <c r="C7" s="9">
        <v>1.2</v>
      </c>
      <c r="D7" s="9">
        <v>0.4</v>
      </c>
    </row>
    <row r="8" spans="1:4" x14ac:dyDescent="0.25">
      <c r="A8">
        <v>4</v>
      </c>
      <c r="B8" s="9">
        <v>0.6</v>
      </c>
      <c r="C8" s="9">
        <v>1.5</v>
      </c>
      <c r="D8" s="9">
        <v>0.8</v>
      </c>
    </row>
    <row r="9" spans="1:4" x14ac:dyDescent="0.25">
      <c r="A9">
        <v>5</v>
      </c>
      <c r="B9" s="9">
        <v>0.8</v>
      </c>
      <c r="C9" s="9">
        <v>1.7</v>
      </c>
      <c r="D9" s="9">
        <v>0.8</v>
      </c>
    </row>
    <row r="10" spans="1:4" x14ac:dyDescent="0.25">
      <c r="A10">
        <v>6</v>
      </c>
      <c r="B10" s="9">
        <v>1.1000000000000001</v>
      </c>
      <c r="C10" s="9">
        <v>2.2000000000000002</v>
      </c>
      <c r="D10" s="9">
        <v>1.1000000000000001</v>
      </c>
    </row>
    <row r="11" spans="1:4" x14ac:dyDescent="0.25">
      <c r="A11">
        <v>7</v>
      </c>
      <c r="B11" s="9">
        <v>0.8</v>
      </c>
      <c r="C11" s="9">
        <v>2</v>
      </c>
      <c r="D11" s="9">
        <v>0.9</v>
      </c>
    </row>
    <row r="12" spans="1:4" x14ac:dyDescent="0.25">
      <c r="A12">
        <v>8</v>
      </c>
      <c r="B12" s="9">
        <v>1.6</v>
      </c>
      <c r="C12" s="9">
        <v>2.7</v>
      </c>
      <c r="D12" s="9">
        <v>1.6</v>
      </c>
    </row>
    <row r="13" spans="1:4" x14ac:dyDescent="0.25">
      <c r="A13">
        <v>9</v>
      </c>
      <c r="B13" s="9">
        <v>0.9</v>
      </c>
      <c r="C13" s="9">
        <v>2.8</v>
      </c>
      <c r="D13" s="9">
        <v>0.9</v>
      </c>
    </row>
    <row r="14" spans="1:4" x14ac:dyDescent="0.25">
      <c r="A14">
        <v>10</v>
      </c>
      <c r="B14" s="9">
        <v>2</v>
      </c>
      <c r="C14" s="9">
        <v>2.9</v>
      </c>
      <c r="D14" s="9">
        <v>2</v>
      </c>
    </row>
    <row r="15" spans="1:4" x14ac:dyDescent="0.25">
      <c r="A15">
        <v>11</v>
      </c>
      <c r="B15" s="9">
        <v>0.9</v>
      </c>
      <c r="C15" s="9">
        <v>1.8</v>
      </c>
      <c r="D15" s="9">
        <v>1</v>
      </c>
    </row>
    <row r="16" spans="1:4" x14ac:dyDescent="0.25">
      <c r="A16">
        <v>12</v>
      </c>
      <c r="B16" s="9">
        <v>2.1</v>
      </c>
      <c r="C16" s="9">
        <v>3.1</v>
      </c>
      <c r="D16" s="9">
        <v>2.2000000000000002</v>
      </c>
    </row>
    <row r="17" spans="1:4" x14ac:dyDescent="0.25">
      <c r="A17">
        <v>13</v>
      </c>
      <c r="B17" s="9">
        <v>1.1000000000000001</v>
      </c>
      <c r="C17" s="9">
        <v>1.8</v>
      </c>
      <c r="D17" s="9">
        <v>1.3</v>
      </c>
    </row>
    <row r="18" spans="1:4" x14ac:dyDescent="0.25">
      <c r="A18">
        <v>14</v>
      </c>
      <c r="B18" s="9">
        <v>1.6</v>
      </c>
      <c r="C18" s="9">
        <v>2.5</v>
      </c>
      <c r="D18" s="9">
        <v>2</v>
      </c>
    </row>
    <row r="19" spans="1:4" x14ac:dyDescent="0.25">
      <c r="A19">
        <v>15</v>
      </c>
      <c r="B19" s="9">
        <v>2.7</v>
      </c>
      <c r="C19" s="9">
        <v>4.4000000000000004</v>
      </c>
      <c r="D19" s="9">
        <v>2.8</v>
      </c>
    </row>
    <row r="20" spans="1:4" x14ac:dyDescent="0.25">
      <c r="A20">
        <v>16</v>
      </c>
      <c r="B20" s="9">
        <v>5.0999999999999996</v>
      </c>
      <c r="C20" s="9">
        <v>5.9</v>
      </c>
      <c r="D20" s="9">
        <v>6.7</v>
      </c>
    </row>
    <row r="21" spans="1:4" x14ac:dyDescent="0.25">
      <c r="A21">
        <v>17</v>
      </c>
      <c r="B21" s="9">
        <v>1.5</v>
      </c>
      <c r="C21" s="9">
        <v>2.4</v>
      </c>
      <c r="D21" s="9">
        <v>1.7</v>
      </c>
    </row>
    <row r="22" spans="1:4" x14ac:dyDescent="0.25">
      <c r="A22">
        <v>18</v>
      </c>
      <c r="B22" s="9">
        <v>2.2999999999999998</v>
      </c>
      <c r="C22" s="9">
        <v>4.0999999999999996</v>
      </c>
      <c r="D22" s="9">
        <v>2.4</v>
      </c>
    </row>
    <row r="23" spans="1:4" x14ac:dyDescent="0.25">
      <c r="A23">
        <v>19</v>
      </c>
      <c r="B23" s="9">
        <v>1.7</v>
      </c>
      <c r="C23" s="9">
        <v>2.6</v>
      </c>
      <c r="D23" s="9">
        <v>1.7</v>
      </c>
    </row>
    <row r="24" spans="1:4" x14ac:dyDescent="0.25">
      <c r="A24">
        <v>20</v>
      </c>
      <c r="B24" s="9">
        <v>4.3</v>
      </c>
      <c r="C24" s="9">
        <v>5.7</v>
      </c>
      <c r="D24" s="9">
        <v>4.0999999999999996</v>
      </c>
    </row>
    <row r="25" spans="1:4" x14ac:dyDescent="0.25">
      <c r="A25">
        <v>21</v>
      </c>
      <c r="B25" s="9">
        <v>1.8</v>
      </c>
      <c r="C25" s="9">
        <v>2.9</v>
      </c>
      <c r="D25" s="9">
        <v>1.9</v>
      </c>
    </row>
    <row r="26" spans="1:4" x14ac:dyDescent="0.25">
      <c r="A26">
        <v>22</v>
      </c>
      <c r="B26" s="9">
        <v>2.2999999999999998</v>
      </c>
      <c r="C26" s="9">
        <v>4.5999999999999996</v>
      </c>
      <c r="D26" s="9">
        <v>2.2000000000000002</v>
      </c>
    </row>
    <row r="27" spans="1:4" x14ac:dyDescent="0.25">
      <c r="A27">
        <v>23</v>
      </c>
      <c r="B27" s="9">
        <v>1.4</v>
      </c>
      <c r="C27" s="9">
        <v>2.2999999999999998</v>
      </c>
      <c r="D27" s="9">
        <v>1.5</v>
      </c>
    </row>
    <row r="28" spans="1:4" x14ac:dyDescent="0.25">
      <c r="A28">
        <v>24</v>
      </c>
      <c r="B28" s="9">
        <v>3.4</v>
      </c>
      <c r="C28" s="9">
        <v>4.3</v>
      </c>
      <c r="D28" s="9">
        <v>4.3</v>
      </c>
    </row>
    <row r="29" spans="1:4" x14ac:dyDescent="0.25">
      <c r="A29">
        <v>25</v>
      </c>
      <c r="B29" s="9">
        <v>2.6</v>
      </c>
      <c r="C29" s="9">
        <v>3.6</v>
      </c>
      <c r="D29" s="9">
        <v>2.4</v>
      </c>
    </row>
    <row r="30" spans="1:4" x14ac:dyDescent="0.25">
      <c r="A30">
        <v>26</v>
      </c>
      <c r="B30" s="9">
        <v>1.4</v>
      </c>
      <c r="C30" s="9">
        <v>2</v>
      </c>
      <c r="D30" s="9">
        <v>1.2</v>
      </c>
    </row>
    <row r="31" spans="1:4" x14ac:dyDescent="0.25">
      <c r="A31">
        <v>27</v>
      </c>
      <c r="B31" s="9">
        <v>1.4</v>
      </c>
      <c r="C31" s="9">
        <v>1.9</v>
      </c>
      <c r="D31" s="9">
        <v>1.4</v>
      </c>
    </row>
    <row r="32" spans="1:4" x14ac:dyDescent="0.25">
      <c r="A32">
        <v>28</v>
      </c>
      <c r="B32" s="9">
        <v>1.8</v>
      </c>
      <c r="C32" s="9">
        <v>2.5</v>
      </c>
      <c r="D32" s="9">
        <v>1.8</v>
      </c>
    </row>
    <row r="33" spans="1:4" x14ac:dyDescent="0.25">
      <c r="A33">
        <v>29</v>
      </c>
      <c r="B33" s="9">
        <v>1.3</v>
      </c>
      <c r="C33" s="9">
        <v>1.5</v>
      </c>
      <c r="D33" s="9">
        <v>1.3</v>
      </c>
    </row>
    <row r="34" spans="1:4" x14ac:dyDescent="0.25">
      <c r="A34">
        <v>30</v>
      </c>
      <c r="B34" s="9">
        <v>4.3</v>
      </c>
      <c r="C34" s="9">
        <v>5.4</v>
      </c>
      <c r="D34" s="9">
        <v>3.9</v>
      </c>
    </row>
    <row r="35" spans="1:4" x14ac:dyDescent="0.25">
      <c r="A35">
        <v>31</v>
      </c>
      <c r="B35" s="9">
        <v>1</v>
      </c>
      <c r="C35" s="9">
        <v>1.2</v>
      </c>
      <c r="D35" s="9">
        <v>1</v>
      </c>
    </row>
    <row r="36" spans="1:4" x14ac:dyDescent="0.25">
      <c r="A36">
        <v>32</v>
      </c>
      <c r="B36" s="9">
        <v>2.1</v>
      </c>
      <c r="C36" s="9">
        <v>2.2999999999999998</v>
      </c>
      <c r="D36" s="9">
        <v>2.1</v>
      </c>
    </row>
    <row r="37" spans="1:4" x14ac:dyDescent="0.25">
      <c r="A37">
        <v>33</v>
      </c>
      <c r="B37" s="9">
        <v>1.4</v>
      </c>
      <c r="C37" s="9">
        <v>1.3</v>
      </c>
      <c r="D37" s="9">
        <v>1.1000000000000001</v>
      </c>
    </row>
    <row r="38" spans="1:4" x14ac:dyDescent="0.25">
      <c r="A38">
        <v>34</v>
      </c>
      <c r="B38" s="9">
        <v>1.6</v>
      </c>
      <c r="C38" s="9">
        <v>1.3</v>
      </c>
      <c r="D38" s="9">
        <v>1.5</v>
      </c>
    </row>
    <row r="39" spans="1:4" x14ac:dyDescent="0.25">
      <c r="A39">
        <v>35</v>
      </c>
      <c r="B39" s="9">
        <v>2.8</v>
      </c>
      <c r="C39" s="9">
        <v>2.1</v>
      </c>
      <c r="D39" s="9">
        <v>2.8</v>
      </c>
    </row>
    <row r="40" spans="1:4" x14ac:dyDescent="0.25">
      <c r="A40">
        <v>36</v>
      </c>
      <c r="B40" s="9">
        <v>2.2000000000000002</v>
      </c>
      <c r="C40" s="9">
        <v>1.1000000000000001</v>
      </c>
      <c r="D40" s="9">
        <v>1.7</v>
      </c>
    </row>
    <row r="41" spans="1:4" x14ac:dyDescent="0.25">
      <c r="A41">
        <v>37</v>
      </c>
      <c r="B41" s="9">
        <v>5.7</v>
      </c>
      <c r="C41" s="9">
        <v>2.2000000000000002</v>
      </c>
      <c r="D41" s="9">
        <v>4.3</v>
      </c>
    </row>
    <row r="42" spans="1:4" x14ac:dyDescent="0.25">
      <c r="A42">
        <v>38</v>
      </c>
      <c r="B42" s="9">
        <v>4.5999999999999996</v>
      </c>
      <c r="C42" s="9">
        <v>1.6</v>
      </c>
      <c r="D42" s="9">
        <v>3.6</v>
      </c>
    </row>
    <row r="43" spans="1:4" x14ac:dyDescent="0.25">
      <c r="A43">
        <v>39</v>
      </c>
      <c r="B43" s="9">
        <v>3.3</v>
      </c>
      <c r="C43" s="9">
        <v>0.7</v>
      </c>
      <c r="D43" s="9">
        <v>2.8</v>
      </c>
    </row>
    <row r="44" spans="1:4" x14ac:dyDescent="0.25">
      <c r="A44">
        <v>40</v>
      </c>
      <c r="B44" s="9">
        <v>10.1</v>
      </c>
      <c r="C44" s="9">
        <v>1.2</v>
      </c>
      <c r="D44" s="9">
        <v>10</v>
      </c>
    </row>
    <row r="45" spans="1:4" x14ac:dyDescent="0.25">
      <c r="A45">
        <v>41</v>
      </c>
      <c r="B45" s="9">
        <v>1</v>
      </c>
      <c r="C45" s="9">
        <v>0.1</v>
      </c>
      <c r="D45" s="9">
        <v>0.9</v>
      </c>
    </row>
    <row r="46" spans="1:4" x14ac:dyDescent="0.25">
      <c r="A46">
        <v>42</v>
      </c>
      <c r="B46" s="9">
        <v>2</v>
      </c>
      <c r="C46" s="9">
        <v>0.2</v>
      </c>
      <c r="D46" s="9">
        <v>1.8</v>
      </c>
    </row>
    <row r="47" spans="1:4" x14ac:dyDescent="0.25">
      <c r="A47">
        <v>43</v>
      </c>
      <c r="B47" s="9">
        <v>1</v>
      </c>
      <c r="C47" s="9">
        <v>0</v>
      </c>
      <c r="D47" s="9">
        <v>1.2</v>
      </c>
    </row>
    <row r="48" spans="1:4" x14ac:dyDescent="0.25">
      <c r="A48">
        <v>44</v>
      </c>
      <c r="B48" s="9">
        <v>1.1000000000000001</v>
      </c>
      <c r="C48" s="9">
        <v>0.1</v>
      </c>
      <c r="D48" s="9">
        <v>1.2</v>
      </c>
    </row>
    <row r="49" spans="1:4" x14ac:dyDescent="0.25">
      <c r="A49">
        <v>45</v>
      </c>
      <c r="B49" s="9">
        <v>1.5</v>
      </c>
      <c r="C49" s="9">
        <v>0.1</v>
      </c>
      <c r="D49" s="9">
        <v>1.4</v>
      </c>
    </row>
    <row r="50" spans="1:4" x14ac:dyDescent="0.25">
      <c r="A50">
        <v>46</v>
      </c>
      <c r="B50" s="9">
        <v>0.8</v>
      </c>
      <c r="C50" s="9">
        <v>0.1</v>
      </c>
      <c r="D50" s="9">
        <v>0.8</v>
      </c>
    </row>
    <row r="51" spans="1:4" x14ac:dyDescent="0.25">
      <c r="A51">
        <v>47</v>
      </c>
      <c r="B51" s="9">
        <v>0.4</v>
      </c>
      <c r="C51" s="9">
        <v>0</v>
      </c>
      <c r="D51" s="9">
        <v>0.4</v>
      </c>
    </row>
    <row r="52" spans="1:4" x14ac:dyDescent="0.25">
      <c r="A52">
        <v>48</v>
      </c>
      <c r="B52" s="9">
        <v>1</v>
      </c>
      <c r="C52" s="9">
        <v>0.1</v>
      </c>
      <c r="D52" s="9">
        <v>1.6</v>
      </c>
    </row>
    <row r="53" spans="1:4" x14ac:dyDescent="0.25">
      <c r="A53">
        <v>49</v>
      </c>
      <c r="B53" s="9">
        <v>0.3</v>
      </c>
      <c r="C53" s="9">
        <v>0</v>
      </c>
      <c r="D53" s="9">
        <v>0.3</v>
      </c>
    </row>
    <row r="54" spans="1:4" x14ac:dyDescent="0.25">
      <c r="A54" s="93" t="s">
        <v>1746</v>
      </c>
      <c r="B54" s="9">
        <v>2.2000000000000002</v>
      </c>
      <c r="C54" s="9">
        <v>0</v>
      </c>
      <c r="D54" s="9">
        <v>2.2000000000000002</v>
      </c>
    </row>
    <row r="55" spans="1:4" x14ac:dyDescent="0.25">
      <c r="A55" s="93"/>
      <c r="B55" s="9"/>
      <c r="C55" s="9"/>
      <c r="D55" s="9"/>
    </row>
    <row r="56" spans="1:4" x14ac:dyDescent="0.25">
      <c r="A56" s="189" t="s">
        <v>1747</v>
      </c>
    </row>
  </sheetData>
  <pageMargins left="0.7" right="0.7" top="0.75" bottom="0.75" header="0.3" footer="0.3"/>
  <pageSetup paperSize="9" orientation="portrait" verticalDpi="0"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40760-7D0D-4B97-824D-66872AA44DE8}">
  <sheetPr>
    <tabColor theme="6"/>
  </sheetPr>
  <dimension ref="A1:E18"/>
  <sheetViews>
    <sheetView workbookViewId="0"/>
  </sheetViews>
  <sheetFormatPr defaultRowHeight="15" x14ac:dyDescent="0.25"/>
  <cols>
    <col min="1" max="1" width="13.625" customWidth="1"/>
    <col min="2" max="2" width="17.875" customWidth="1"/>
    <col min="3" max="3" width="18.25" customWidth="1"/>
    <col min="4" max="4" width="22" customWidth="1"/>
    <col min="5" max="5" width="20" customWidth="1"/>
  </cols>
  <sheetData>
    <row r="1" spans="1:5" ht="20.25" thickBot="1" x14ac:dyDescent="0.35">
      <c r="A1" s="78" t="str">
        <f>'Chapter 3'!A12</f>
        <v>Figure 3.11: Proportion of workers who are low-paid on an hourly basis and weekly basis, aged 23 and over, UK, 2011-2021</v>
      </c>
    </row>
    <row r="2" spans="1:5" ht="15.75" thickTop="1" x14ac:dyDescent="0.25">
      <c r="A2" t="s">
        <v>1748</v>
      </c>
    </row>
    <row r="4" spans="1:5" ht="48" customHeight="1" x14ac:dyDescent="0.25">
      <c r="A4" s="61" t="s">
        <v>1749</v>
      </c>
      <c r="B4" s="86" t="s">
        <v>1744</v>
      </c>
      <c r="C4" s="86" t="s">
        <v>1743</v>
      </c>
      <c r="D4" s="86" t="s">
        <v>1750</v>
      </c>
      <c r="E4" s="86" t="s">
        <v>1751</v>
      </c>
    </row>
    <row r="5" spans="1:5" x14ac:dyDescent="0.25">
      <c r="A5">
        <v>2011</v>
      </c>
      <c r="B5" s="32">
        <v>27.994499031890363</v>
      </c>
      <c r="C5" s="32">
        <v>20.97720650453612</v>
      </c>
      <c r="D5" s="9"/>
    </row>
    <row r="6" spans="1:5" x14ac:dyDescent="0.25">
      <c r="A6">
        <v>2012</v>
      </c>
      <c r="B6" s="32">
        <v>27.876515918299759</v>
      </c>
      <c r="C6" s="32">
        <v>20.873169777903673</v>
      </c>
      <c r="D6" s="9"/>
    </row>
    <row r="7" spans="1:5" x14ac:dyDescent="0.25">
      <c r="A7">
        <v>2013</v>
      </c>
      <c r="B7" s="32">
        <v>27.862124206273737</v>
      </c>
      <c r="C7" s="32">
        <v>20.985116483816416</v>
      </c>
      <c r="D7" s="9"/>
    </row>
    <row r="8" spans="1:5" x14ac:dyDescent="0.25">
      <c r="A8">
        <v>2014</v>
      </c>
      <c r="B8" s="32">
        <v>28.105421772981764</v>
      </c>
      <c r="C8" s="32">
        <v>21.085212819607115</v>
      </c>
      <c r="D8" s="9"/>
    </row>
    <row r="9" spans="1:5" x14ac:dyDescent="0.25">
      <c r="A9">
        <v>2015</v>
      </c>
      <c r="B9" s="32">
        <v>27.963613987188555</v>
      </c>
      <c r="C9" s="32">
        <v>20.559563402763125</v>
      </c>
      <c r="D9" s="9"/>
    </row>
    <row r="10" spans="1:5" x14ac:dyDescent="0.25">
      <c r="A10">
        <v>2016</v>
      </c>
      <c r="B10" s="32">
        <v>26.990085363714567</v>
      </c>
      <c r="C10" s="32">
        <v>19.97808025279847</v>
      </c>
      <c r="D10" s="9"/>
    </row>
    <row r="11" spans="1:5" x14ac:dyDescent="0.25">
      <c r="A11">
        <v>2017</v>
      </c>
      <c r="B11" s="32">
        <v>26.852124532243039</v>
      </c>
      <c r="C11" s="32">
        <v>19.237706959977157</v>
      </c>
      <c r="D11" s="9"/>
    </row>
    <row r="12" spans="1:5" x14ac:dyDescent="0.25">
      <c r="A12">
        <v>2018</v>
      </c>
      <c r="B12" s="32">
        <v>26.831803185893822</v>
      </c>
      <c r="C12" s="32">
        <v>18.828095826511749</v>
      </c>
      <c r="D12" s="9"/>
    </row>
    <row r="13" spans="1:5" x14ac:dyDescent="0.25">
      <c r="A13">
        <v>2019</v>
      </c>
      <c r="B13" s="32">
        <v>26.154250579718518</v>
      </c>
      <c r="C13" s="32">
        <v>17.657247537198526</v>
      </c>
      <c r="D13" s="9"/>
    </row>
    <row r="14" spans="1:5" x14ac:dyDescent="0.25">
      <c r="A14">
        <v>2020</v>
      </c>
      <c r="B14" s="32">
        <v>26.342271310364985</v>
      </c>
      <c r="C14" s="32">
        <v>16.188192287906432</v>
      </c>
      <c r="D14" s="9">
        <v>16.8</v>
      </c>
      <c r="E14">
        <v>15.9</v>
      </c>
    </row>
    <row r="15" spans="1:5" x14ac:dyDescent="0.25">
      <c r="A15" s="93">
        <v>2021</v>
      </c>
      <c r="B15" s="32">
        <v>24.967637546609772</v>
      </c>
      <c r="C15" s="32">
        <v>14.197814578371649</v>
      </c>
      <c r="D15" s="9">
        <v>15</v>
      </c>
      <c r="E15">
        <v>13.8</v>
      </c>
    </row>
    <row r="16" spans="1:5" x14ac:dyDescent="0.25">
      <c r="A16" s="93"/>
      <c r="B16" s="32"/>
      <c r="C16" s="32"/>
      <c r="D16" s="9"/>
    </row>
    <row r="17" spans="1:1" x14ac:dyDescent="0.25">
      <c r="A17" s="189" t="s">
        <v>1752</v>
      </c>
    </row>
    <row r="18" spans="1:1" x14ac:dyDescent="0.25">
      <c r="A18" s="189" t="s">
        <v>1753</v>
      </c>
    </row>
  </sheetData>
  <pageMargins left="0.7" right="0.7" top="0.75" bottom="0.75" header="0.3" footer="0.3"/>
  <pageSetup paperSize="9" orientation="portrait" verticalDpi="0"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7730-D113-426B-9F8F-E240C4665077}">
  <sheetPr>
    <tabColor theme="7"/>
  </sheetPr>
  <dimension ref="A1:B21"/>
  <sheetViews>
    <sheetView workbookViewId="0"/>
  </sheetViews>
  <sheetFormatPr defaultRowHeight="15" x14ac:dyDescent="0.25"/>
  <cols>
    <col min="1" max="1" width="132" bestFit="1" customWidth="1"/>
  </cols>
  <sheetData>
    <row r="1" spans="1:2" ht="15.75" x14ac:dyDescent="0.25">
      <c r="A1" s="2" t="s">
        <v>1754</v>
      </c>
    </row>
    <row r="2" spans="1:2" x14ac:dyDescent="0.25">
      <c r="A2" s="5" t="s">
        <v>1755</v>
      </c>
      <c r="B2" s="1"/>
    </row>
    <row r="3" spans="1:2" x14ac:dyDescent="0.25">
      <c r="A3" s="5" t="s">
        <v>1756</v>
      </c>
      <c r="B3" s="1"/>
    </row>
    <row r="4" spans="1:2" x14ac:dyDescent="0.25">
      <c r="A4" s="5" t="s">
        <v>1757</v>
      </c>
      <c r="B4" s="6"/>
    </row>
    <row r="5" spans="1:2" x14ac:dyDescent="0.25">
      <c r="A5" s="5" t="s">
        <v>1758</v>
      </c>
      <c r="B5" s="6"/>
    </row>
    <row r="6" spans="1:2" x14ac:dyDescent="0.25">
      <c r="A6" s="5"/>
      <c r="B6" s="6"/>
    </row>
    <row r="7" spans="1:2" x14ac:dyDescent="0.25">
      <c r="A7" s="5" t="s">
        <v>20</v>
      </c>
      <c r="B7" s="6"/>
    </row>
    <row r="8" spans="1:2" x14ac:dyDescent="0.25">
      <c r="A8" s="5"/>
      <c r="B8" s="6"/>
    </row>
    <row r="9" spans="1:2" x14ac:dyDescent="0.25">
      <c r="A9" s="5"/>
      <c r="B9" s="6"/>
    </row>
    <row r="10" spans="1:2" x14ac:dyDescent="0.25">
      <c r="A10" s="13"/>
      <c r="B10" s="6"/>
    </row>
    <row r="11" spans="1:2" x14ac:dyDescent="0.25">
      <c r="A11" s="5"/>
      <c r="B11" s="6"/>
    </row>
    <row r="12" spans="1:2" x14ac:dyDescent="0.25">
      <c r="A12" s="5"/>
      <c r="B12" s="1"/>
    </row>
    <row r="13" spans="1:2" x14ac:dyDescent="0.25">
      <c r="A13" s="5"/>
      <c r="B13" s="1"/>
    </row>
    <row r="14" spans="1:2" x14ac:dyDescent="0.25">
      <c r="A14" s="5"/>
      <c r="B14" s="1"/>
    </row>
    <row r="15" spans="1:2" x14ac:dyDescent="0.25">
      <c r="A15" s="5"/>
      <c r="B15" s="1"/>
    </row>
    <row r="16" spans="1:2" x14ac:dyDescent="0.25">
      <c r="A16" s="5"/>
      <c r="B16" s="1"/>
    </row>
    <row r="17" spans="1:2" x14ac:dyDescent="0.25">
      <c r="A17" s="5"/>
      <c r="B17" s="1"/>
    </row>
    <row r="18" spans="1:2" x14ac:dyDescent="0.25">
      <c r="A18" s="5"/>
      <c r="B18" s="1"/>
    </row>
    <row r="19" spans="1:2" x14ac:dyDescent="0.25">
      <c r="B19" s="1"/>
    </row>
    <row r="20" spans="1:2" x14ac:dyDescent="0.25">
      <c r="B20" s="1"/>
    </row>
    <row r="21" spans="1:2" x14ac:dyDescent="0.25">
      <c r="B21" s="1"/>
    </row>
  </sheetData>
  <sortState xmlns:xlrd2="http://schemas.microsoft.com/office/spreadsheetml/2017/richdata2" ref="A23:A37">
    <sortCondition ref="A23:A37"/>
  </sortState>
  <hyperlinks>
    <hyperlink ref="A2" location="'4.1'!A1" display="Figure 4.1: Number and proportion of workers furloughed with and without loss of pay, by low-paying occupation, UK, April 2021" xr:uid="{0443571B-D9B1-4D20-AF4B-5181A77DAF96}"/>
    <hyperlink ref="A3" location="'4.2'!A1" display="Figure 4.2: Destinations of workers who were furloughed in 2020, by low-paying occupation, UK, 2021" xr:uid="{F145D20E-1CC6-4B47-B637-515D0CCBE3E9}"/>
    <hyperlink ref="A5" location="'4.4'!A1" display="Figure 4.4: Zero-hour contracts by low-paying occupations, UK, 2015-2021" xr:uid="{16BA2B4B-1DA9-4F2E-ADB7-0135E1F50A6E}"/>
    <hyperlink ref="A4" location="'4.3'!A1" display="Figure 4.3: Destinations of workers who were furloughed in 2020, by minimum wage rate population, UK, 2021" xr:uid="{499E5A20-523F-46E3-B8CA-FBEF3B52C2CE}"/>
    <hyperlink ref="A7" location="Contents!A1" display="Back to contents" xr:uid="{B8CB9509-C222-4A4B-8F6A-B2B8DE990DF2}"/>
  </hyperlinks>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F86E-2452-48C6-844F-B3ACC37FA30F}">
  <sheetPr>
    <tabColor theme="7"/>
  </sheetPr>
  <dimension ref="A1:D22"/>
  <sheetViews>
    <sheetView workbookViewId="0"/>
  </sheetViews>
  <sheetFormatPr defaultRowHeight="15" x14ac:dyDescent="0.25"/>
  <cols>
    <col min="1" max="1" width="22.875" bestFit="1" customWidth="1"/>
    <col min="2" max="2" width="33.625" bestFit="1" customWidth="1"/>
    <col min="3" max="3" width="36" bestFit="1" customWidth="1"/>
    <col min="4" max="4" width="49" customWidth="1"/>
  </cols>
  <sheetData>
    <row r="1" spans="1:4" ht="20.25" thickBot="1" x14ac:dyDescent="0.35">
      <c r="A1" s="78" t="str">
        <f>'Chapter 4'!A2</f>
        <v>Figure 4.1: Number and proportion of workers furloughed with and without loss of pay, by low-paying occupation, UK, April 2021</v>
      </c>
    </row>
    <row r="2" spans="1:4" ht="15.75" thickTop="1" x14ac:dyDescent="0.25"/>
    <row r="3" spans="1:4" ht="51.95" customHeight="1" x14ac:dyDescent="0.25">
      <c r="A3" s="100" t="s">
        <v>1759</v>
      </c>
      <c r="B3" s="101" t="s">
        <v>1760</v>
      </c>
      <c r="C3" s="101" t="s">
        <v>1761</v>
      </c>
      <c r="D3" s="102" t="s">
        <v>1762</v>
      </c>
    </row>
    <row r="4" spans="1:4" x14ac:dyDescent="0.25">
      <c r="A4" s="28" t="s">
        <v>1763</v>
      </c>
      <c r="B4" s="195">
        <v>47600</v>
      </c>
      <c r="C4" s="195">
        <v>16800</v>
      </c>
      <c r="D4" s="195">
        <v>72.900000000000006</v>
      </c>
    </row>
    <row r="5" spans="1:4" x14ac:dyDescent="0.25">
      <c r="A5" s="22" t="s">
        <v>104</v>
      </c>
      <c r="B5" s="196">
        <v>402100</v>
      </c>
      <c r="C5" s="196">
        <v>136300</v>
      </c>
      <c r="D5" s="196">
        <v>54.7</v>
      </c>
    </row>
    <row r="6" spans="1:4" x14ac:dyDescent="0.25">
      <c r="A6" s="22" t="s">
        <v>106</v>
      </c>
      <c r="B6" s="196">
        <v>64000</v>
      </c>
      <c r="C6" s="196">
        <v>25600</v>
      </c>
      <c r="D6" s="196">
        <v>46.8</v>
      </c>
    </row>
    <row r="7" spans="1:4" x14ac:dyDescent="0.25">
      <c r="A7" s="22" t="s">
        <v>1764</v>
      </c>
      <c r="B7" s="196">
        <v>6700</v>
      </c>
      <c r="C7" s="196">
        <v>4900</v>
      </c>
      <c r="D7" s="196">
        <v>33.799999999999997</v>
      </c>
    </row>
    <row r="8" spans="1:4" x14ac:dyDescent="0.25">
      <c r="A8" s="22" t="s">
        <v>1765</v>
      </c>
      <c r="B8" s="196">
        <v>108500</v>
      </c>
      <c r="C8" s="196">
        <v>58300</v>
      </c>
      <c r="D8" s="196">
        <v>21.9</v>
      </c>
    </row>
    <row r="9" spans="1:4" x14ac:dyDescent="0.25">
      <c r="A9" s="22" t="s">
        <v>1766</v>
      </c>
      <c r="B9" s="196">
        <v>61900</v>
      </c>
      <c r="C9" s="196">
        <v>32200</v>
      </c>
      <c r="D9" s="196">
        <v>19.7</v>
      </c>
    </row>
    <row r="10" spans="1:4" x14ac:dyDescent="0.25">
      <c r="A10" s="22" t="s">
        <v>1767</v>
      </c>
      <c r="B10" s="196">
        <v>186800</v>
      </c>
      <c r="C10" s="196">
        <v>109100</v>
      </c>
      <c r="D10" s="196">
        <v>15.8</v>
      </c>
    </row>
    <row r="11" spans="1:4" x14ac:dyDescent="0.25">
      <c r="A11" s="22" t="s">
        <v>204</v>
      </c>
      <c r="B11" s="196">
        <v>31100</v>
      </c>
      <c r="C11" s="196">
        <v>32100</v>
      </c>
      <c r="D11" s="196">
        <v>14.8</v>
      </c>
    </row>
    <row r="12" spans="1:4" x14ac:dyDescent="0.25">
      <c r="A12" s="22" t="s">
        <v>1768</v>
      </c>
      <c r="B12" s="196">
        <v>21100</v>
      </c>
      <c r="C12" s="196">
        <v>27700</v>
      </c>
      <c r="D12" s="196">
        <v>13.5</v>
      </c>
    </row>
    <row r="13" spans="1:4" x14ac:dyDescent="0.25">
      <c r="A13" s="22" t="s">
        <v>1769</v>
      </c>
      <c r="B13" s="196">
        <v>17600</v>
      </c>
      <c r="C13" s="196">
        <v>25100</v>
      </c>
      <c r="D13" s="196">
        <v>12.9</v>
      </c>
    </row>
    <row r="14" spans="1:4" x14ac:dyDescent="0.25">
      <c r="A14" s="22" t="s">
        <v>1770</v>
      </c>
      <c r="B14" s="196">
        <v>8300</v>
      </c>
      <c r="C14" s="196">
        <v>4800</v>
      </c>
      <c r="D14" s="196">
        <v>10.6</v>
      </c>
    </row>
    <row r="15" spans="1:4" x14ac:dyDescent="0.25">
      <c r="A15" s="22" t="s">
        <v>1771</v>
      </c>
      <c r="B15" s="196">
        <v>18100</v>
      </c>
      <c r="C15" s="196">
        <v>13000</v>
      </c>
      <c r="D15" s="196">
        <v>10.4</v>
      </c>
    </row>
    <row r="16" spans="1:4" x14ac:dyDescent="0.25">
      <c r="A16" s="22" t="s">
        <v>1772</v>
      </c>
      <c r="B16" s="196">
        <v>3800</v>
      </c>
      <c r="C16" s="196">
        <v>1500</v>
      </c>
      <c r="D16" s="196">
        <v>10.199999999999999</v>
      </c>
    </row>
    <row r="17" spans="1:4" x14ac:dyDescent="0.25">
      <c r="A17" s="22" t="s">
        <v>1773</v>
      </c>
      <c r="B17" s="196">
        <v>25500</v>
      </c>
      <c r="C17" s="196">
        <v>28000</v>
      </c>
      <c r="D17" s="196">
        <v>9.6999999999999993</v>
      </c>
    </row>
    <row r="18" spans="1:4" x14ac:dyDescent="0.25">
      <c r="A18" s="22" t="s">
        <v>98</v>
      </c>
      <c r="B18" s="196">
        <v>4600</v>
      </c>
      <c r="C18" s="196">
        <v>10100</v>
      </c>
      <c r="D18" s="196">
        <v>9.6</v>
      </c>
    </row>
    <row r="19" spans="1:4" x14ac:dyDescent="0.25">
      <c r="A19" s="22" t="s">
        <v>1774</v>
      </c>
      <c r="B19" s="196">
        <v>9300</v>
      </c>
      <c r="C19" s="196">
        <v>11200</v>
      </c>
      <c r="D19" s="196">
        <v>2.6</v>
      </c>
    </row>
    <row r="20" spans="1:4" x14ac:dyDescent="0.25">
      <c r="A20" s="22"/>
      <c r="B20" s="196"/>
      <c r="C20" s="196"/>
      <c r="D20" s="196"/>
    </row>
    <row r="21" spans="1:4" x14ac:dyDescent="0.25">
      <c r="A21" s="77" t="s">
        <v>1775</v>
      </c>
    </row>
    <row r="22" spans="1:4" x14ac:dyDescent="0.25">
      <c r="A22" s="77" t="s">
        <v>1776</v>
      </c>
    </row>
  </sheetData>
  <pageMargins left="0.7" right="0.7" top="0.75" bottom="0.75" header="0.3" footer="0.3"/>
  <pageSetup paperSize="9" orientation="portrait" verticalDpi="0"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DFBED-08D0-4B9A-A380-BC63416BCDFF}">
  <sheetPr>
    <tabColor theme="7"/>
  </sheetPr>
  <dimension ref="A1:F23"/>
  <sheetViews>
    <sheetView workbookViewId="0"/>
  </sheetViews>
  <sheetFormatPr defaultRowHeight="15" x14ac:dyDescent="0.25"/>
  <cols>
    <col min="1" max="1" width="23.125" customWidth="1"/>
    <col min="2" max="2" width="14.625" customWidth="1"/>
    <col min="3" max="3" width="14.75" customWidth="1"/>
    <col min="4" max="4" width="17.375" customWidth="1"/>
    <col min="5" max="5" width="15.75" customWidth="1"/>
    <col min="6" max="6" width="23" customWidth="1"/>
  </cols>
  <sheetData>
    <row r="1" spans="1:6" ht="20.25" thickBot="1" x14ac:dyDescent="0.35">
      <c r="A1" s="78" t="str">
        <f>'Chapter 4'!A3</f>
        <v>Figure 4.2: Destinations of workers who were furloughed in 2020, by low-paying occupation, UK, 2021</v>
      </c>
    </row>
    <row r="2" spans="1:6" ht="15.75" thickTop="1" x14ac:dyDescent="0.25">
      <c r="A2" s="3"/>
    </row>
    <row r="3" spans="1:6" ht="47.25" customHeight="1" x14ac:dyDescent="0.25">
      <c r="A3" s="61" t="s">
        <v>1759</v>
      </c>
      <c r="B3" s="86" t="s">
        <v>1777</v>
      </c>
      <c r="C3" s="86" t="s">
        <v>1778</v>
      </c>
      <c r="D3" s="86" t="s">
        <v>1779</v>
      </c>
      <c r="E3" s="86" t="s">
        <v>1780</v>
      </c>
      <c r="F3" s="86" t="s">
        <v>1781</v>
      </c>
    </row>
    <row r="4" spans="1:6" x14ac:dyDescent="0.25">
      <c r="A4" s="31" t="s">
        <v>104</v>
      </c>
      <c r="B4" s="32">
        <v>14.233611121048098</v>
      </c>
      <c r="C4" s="32">
        <v>28.877029868372787</v>
      </c>
      <c r="D4" s="32">
        <v>6.5384437165861398</v>
      </c>
      <c r="E4" s="32">
        <v>2.1665443331817111</v>
      </c>
      <c r="F4" s="32">
        <v>48.18437096081125</v>
      </c>
    </row>
    <row r="5" spans="1:6" x14ac:dyDescent="0.25">
      <c r="A5" s="31" t="s">
        <v>1763</v>
      </c>
      <c r="B5" s="32">
        <v>15.622761086314632</v>
      </c>
      <c r="C5" s="32">
        <v>35.1477713128616</v>
      </c>
      <c r="D5" s="32">
        <v>3.298179502223328</v>
      </c>
      <c r="E5" s="32">
        <v>1.610268088610568</v>
      </c>
      <c r="F5" s="32">
        <v>44.321020009989873</v>
      </c>
    </row>
    <row r="6" spans="1:6" x14ac:dyDescent="0.25">
      <c r="A6" s="31" t="s">
        <v>106</v>
      </c>
      <c r="B6" s="32">
        <v>16.369707176900036</v>
      </c>
      <c r="C6" s="32">
        <v>27.464779236637131</v>
      </c>
      <c r="D6" s="32">
        <v>6.9824901386280596</v>
      </c>
      <c r="E6" s="32">
        <v>0.95707156367175683</v>
      </c>
      <c r="F6" s="32">
        <v>48.225951884163024</v>
      </c>
    </row>
    <row r="7" spans="1:6" x14ac:dyDescent="0.25">
      <c r="A7" s="31" t="s">
        <v>1770</v>
      </c>
      <c r="B7" s="32">
        <v>25.617072068477505</v>
      </c>
      <c r="C7" s="32">
        <v>21.976094192902128</v>
      </c>
      <c r="D7" s="32">
        <v>6.2518614894109437</v>
      </c>
      <c r="E7" s="32">
        <v>1.1003920580136213</v>
      </c>
      <c r="F7" s="32">
        <v>45.054580191195804</v>
      </c>
    </row>
    <row r="8" spans="1:6" x14ac:dyDescent="0.25">
      <c r="A8" s="31" t="s">
        <v>1764</v>
      </c>
      <c r="B8" s="32">
        <v>28.217765342600249</v>
      </c>
      <c r="C8" s="32">
        <v>26.999469062132931</v>
      </c>
      <c r="D8" s="32">
        <v>2.3011319282010843</v>
      </c>
      <c r="E8" s="32">
        <v>1.9190073858453733</v>
      </c>
      <c r="F8" s="32">
        <v>40.562626281220346</v>
      </c>
    </row>
    <row r="9" spans="1:6" x14ac:dyDescent="0.25">
      <c r="A9" s="31" t="s">
        <v>1765</v>
      </c>
      <c r="B9" s="32">
        <v>28.479571542615879</v>
      </c>
      <c r="C9" s="32">
        <v>27.914225976091146</v>
      </c>
      <c r="D9" s="32">
        <v>2.2842290421739713</v>
      </c>
      <c r="E9" s="32">
        <v>2.1948113210911533</v>
      </c>
      <c r="F9" s="32">
        <v>39.12716211802784</v>
      </c>
    </row>
    <row r="10" spans="1:6" x14ac:dyDescent="0.25">
      <c r="A10" s="31" t="s">
        <v>1766</v>
      </c>
      <c r="B10" s="32">
        <v>30.848310751017955</v>
      </c>
      <c r="C10" s="32">
        <v>24.775436246384963</v>
      </c>
      <c r="D10" s="32">
        <v>5.8967111326155024</v>
      </c>
      <c r="E10" s="32">
        <v>0.45807559888594318</v>
      </c>
      <c r="F10" s="32">
        <v>38.021466271095626</v>
      </c>
    </row>
    <row r="11" spans="1:6" x14ac:dyDescent="0.25">
      <c r="A11" s="31" t="s">
        <v>1767</v>
      </c>
      <c r="B11" s="32">
        <v>31.270735002398727</v>
      </c>
      <c r="C11" s="32">
        <v>24.167783667169086</v>
      </c>
      <c r="D11" s="32">
        <v>4.3723631522831461</v>
      </c>
      <c r="E11" s="32">
        <v>2.747509557848721</v>
      </c>
      <c r="F11" s="32">
        <v>37.441608620300322</v>
      </c>
    </row>
    <row r="12" spans="1:6" x14ac:dyDescent="0.25">
      <c r="A12" s="31" t="s">
        <v>1772</v>
      </c>
      <c r="B12" s="32">
        <v>32.121816839241944</v>
      </c>
      <c r="C12" s="32">
        <v>14.411742181556125</v>
      </c>
      <c r="D12" s="32">
        <v>6.222293600954055</v>
      </c>
      <c r="E12" s="32">
        <v>1.8767133943560994</v>
      </c>
      <c r="F12" s="32">
        <v>45.367433983891772</v>
      </c>
    </row>
    <row r="13" spans="1:6" x14ac:dyDescent="0.25">
      <c r="A13" s="31" t="s">
        <v>1782</v>
      </c>
      <c r="B13" s="32">
        <v>37.577167448757919</v>
      </c>
      <c r="C13" s="32">
        <v>20.224843946153616</v>
      </c>
      <c r="D13" s="32">
        <v>1.2394930834368874</v>
      </c>
      <c r="E13" s="32">
        <v>3.6847756526607425</v>
      </c>
      <c r="F13" s="32">
        <v>37.273719868990838</v>
      </c>
    </row>
    <row r="14" spans="1:6" x14ac:dyDescent="0.25">
      <c r="A14" s="31" t="s">
        <v>1771</v>
      </c>
      <c r="B14" s="32">
        <v>38.70049811274572</v>
      </c>
      <c r="C14" s="32">
        <v>17.94348769530518</v>
      </c>
      <c r="D14" s="32">
        <v>2.2722855534919839</v>
      </c>
      <c r="E14" s="32">
        <v>1.6727894024178773</v>
      </c>
      <c r="F14" s="32">
        <v>39.410939236039241</v>
      </c>
    </row>
    <row r="15" spans="1:6" x14ac:dyDescent="0.25">
      <c r="A15" s="31" t="s">
        <v>204</v>
      </c>
      <c r="B15" s="32">
        <v>42.005309919721029</v>
      </c>
      <c r="C15" s="32">
        <v>17.325073008753229</v>
      </c>
      <c r="D15" s="32">
        <v>3.0405867053298294</v>
      </c>
      <c r="E15" s="32">
        <v>2.3177458277528684</v>
      </c>
      <c r="F15" s="32">
        <v>35.311284538443047</v>
      </c>
    </row>
    <row r="16" spans="1:6" x14ac:dyDescent="0.25">
      <c r="A16" s="31" t="s">
        <v>1774</v>
      </c>
      <c r="B16" s="32">
        <v>42.792188409700685</v>
      </c>
      <c r="C16" s="32">
        <v>15.594941867445744</v>
      </c>
      <c r="D16" s="32">
        <v>3.6469011003514975</v>
      </c>
      <c r="E16" s="32">
        <v>1.3148645289059522</v>
      </c>
      <c r="F16" s="32">
        <v>36.651104093596111</v>
      </c>
    </row>
    <row r="17" spans="1:6" x14ac:dyDescent="0.25">
      <c r="A17" s="31" t="s">
        <v>1769</v>
      </c>
      <c r="B17" s="32">
        <v>43.653977338609565</v>
      </c>
      <c r="C17" s="32">
        <v>14.58775783908667</v>
      </c>
      <c r="D17" s="32">
        <v>3.1529384233721398</v>
      </c>
      <c r="E17" s="32">
        <v>2.2254033154801949</v>
      </c>
      <c r="F17" s="32">
        <v>36.379923083451423</v>
      </c>
    </row>
    <row r="18" spans="1:6" x14ac:dyDescent="0.25">
      <c r="A18" s="31" t="s">
        <v>1773</v>
      </c>
      <c r="B18" s="32">
        <v>45.804353456311532</v>
      </c>
      <c r="C18" s="32">
        <v>13.862749908141101</v>
      </c>
      <c r="D18" s="32">
        <v>2.7876698135558517</v>
      </c>
      <c r="E18" s="32">
        <v>1.3529655601376214</v>
      </c>
      <c r="F18" s="32">
        <v>36.192261261853901</v>
      </c>
    </row>
    <row r="19" spans="1:6" x14ac:dyDescent="0.25">
      <c r="A19" s="31" t="s">
        <v>1768</v>
      </c>
      <c r="B19" s="32">
        <v>47.210390527663925</v>
      </c>
      <c r="C19" s="32">
        <v>12.775939107239578</v>
      </c>
      <c r="D19" s="32">
        <v>2.9646235959035199</v>
      </c>
      <c r="E19" s="32">
        <v>0.7720488403687924</v>
      </c>
      <c r="F19" s="32">
        <v>36.276997928824187</v>
      </c>
    </row>
    <row r="20" spans="1:6" x14ac:dyDescent="0.25">
      <c r="A20" s="31" t="s">
        <v>98</v>
      </c>
      <c r="B20" s="32">
        <v>47.620131505197904</v>
      </c>
      <c r="C20" s="32">
        <v>11.521203375260425</v>
      </c>
      <c r="D20" s="32">
        <v>1.9184694239905105</v>
      </c>
      <c r="E20" s="32">
        <v>1.5229114975473685</v>
      </c>
      <c r="F20" s="32">
        <v>37.417284198003806</v>
      </c>
    </row>
    <row r="21" spans="1:6" x14ac:dyDescent="0.25">
      <c r="A21" s="31"/>
      <c r="B21" s="32"/>
      <c r="C21" s="32"/>
      <c r="D21" s="32"/>
      <c r="E21" s="32"/>
      <c r="F21" s="32"/>
    </row>
    <row r="22" spans="1:6" x14ac:dyDescent="0.25">
      <c r="A22" s="189" t="s">
        <v>1783</v>
      </c>
    </row>
    <row r="23" spans="1:6" x14ac:dyDescent="0.25">
      <c r="A23" s="16"/>
    </row>
  </sheetData>
  <pageMargins left="0.7" right="0.7" top="0.75" bottom="0.75" header="0.3" footer="0.3"/>
  <pageSetup paperSize="9" orientation="portrait" verticalDpi="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0601-EA7F-4F65-BCFA-8F085F2DD137}">
  <sheetPr>
    <tabColor theme="7"/>
  </sheetPr>
  <dimension ref="A1:F11"/>
  <sheetViews>
    <sheetView workbookViewId="0"/>
  </sheetViews>
  <sheetFormatPr defaultRowHeight="15" x14ac:dyDescent="0.25"/>
  <cols>
    <col min="1" max="1" width="23.125" customWidth="1"/>
    <col min="2" max="2" width="19.75" customWidth="1"/>
    <col min="3" max="3" width="22.5" customWidth="1"/>
    <col min="4" max="4" width="23.625" customWidth="1"/>
    <col min="5" max="5" width="21.125" customWidth="1"/>
    <col min="6" max="6" width="23" customWidth="1"/>
  </cols>
  <sheetData>
    <row r="1" spans="1:6" ht="20.25" thickBot="1" x14ac:dyDescent="0.35">
      <c r="A1" s="78" t="str">
        <f>'Chapter 4'!A4</f>
        <v>Figure 4.3: Destinations of workers who were furloughed in 2020, by minimum wage rate population, UK, 2021</v>
      </c>
    </row>
    <row r="2" spans="1:6" ht="15.75" thickTop="1" x14ac:dyDescent="0.25">
      <c r="A2" s="3"/>
    </row>
    <row r="3" spans="1:6" ht="51" customHeight="1" x14ac:dyDescent="0.25">
      <c r="A3" s="61" t="s">
        <v>1784</v>
      </c>
      <c r="B3" s="86" t="s">
        <v>1777</v>
      </c>
      <c r="C3" s="86" t="s">
        <v>1778</v>
      </c>
      <c r="D3" s="86" t="s">
        <v>1779</v>
      </c>
      <c r="E3" s="86" t="s">
        <v>1780</v>
      </c>
      <c r="F3" s="86" t="s">
        <v>1785</v>
      </c>
    </row>
    <row r="4" spans="1:6" x14ac:dyDescent="0.25">
      <c r="A4" s="31" t="s">
        <v>1786</v>
      </c>
      <c r="B4" s="32">
        <v>13.726720434607422</v>
      </c>
      <c r="C4" s="32">
        <v>25.766451440335597</v>
      </c>
      <c r="D4" s="32">
        <v>8.8364547130113529</v>
      </c>
      <c r="E4" s="32">
        <v>3.7395559671612846</v>
      </c>
      <c r="F4" s="32">
        <v>47.930817444884333</v>
      </c>
    </row>
    <row r="5" spans="1:6" x14ac:dyDescent="0.25">
      <c r="A5" s="31" t="s">
        <v>1787</v>
      </c>
      <c r="B5" s="32">
        <v>22.380241585987886</v>
      </c>
      <c r="C5" s="32">
        <v>18.446109561824819</v>
      </c>
      <c r="D5" s="32">
        <v>6.2030066922242026</v>
      </c>
      <c r="E5" s="32">
        <v>2.2897938149880361</v>
      </c>
      <c r="F5" s="32">
        <v>50.680848344975047</v>
      </c>
    </row>
    <row r="6" spans="1:6" x14ac:dyDescent="0.25">
      <c r="A6" s="31" t="s">
        <v>1788</v>
      </c>
      <c r="B6" s="32">
        <v>25.699363460498898</v>
      </c>
      <c r="C6" s="32">
        <v>19.187611237558809</v>
      </c>
      <c r="D6" s="32">
        <v>5.4144137996837784</v>
      </c>
      <c r="E6" s="32">
        <v>3.1995437533192033</v>
      </c>
      <c r="F6" s="32">
        <v>46.499067748939318</v>
      </c>
    </row>
    <row r="7" spans="1:6" x14ac:dyDescent="0.25">
      <c r="A7" s="31" t="s">
        <v>1789</v>
      </c>
      <c r="B7" s="32">
        <v>36.028793066156723</v>
      </c>
      <c r="C7" s="32">
        <v>22.129157843122069</v>
      </c>
      <c r="D7" s="32">
        <v>1.9812787078778453</v>
      </c>
      <c r="E7" s="32">
        <v>2.8796008983834076</v>
      </c>
      <c r="F7" s="32">
        <v>36.981169484459961</v>
      </c>
    </row>
    <row r="8" spans="1:6" x14ac:dyDescent="0.25">
      <c r="A8" s="31" t="s">
        <v>1790</v>
      </c>
      <c r="B8" s="32">
        <v>36.474424513516716</v>
      </c>
      <c r="C8" s="32">
        <v>16.493032169343618</v>
      </c>
      <c r="D8" s="32">
        <v>2.4862811840589734</v>
      </c>
      <c r="E8" s="32">
        <v>1.981349824474012</v>
      </c>
      <c r="F8" s="32">
        <v>42.564912308606679</v>
      </c>
    </row>
    <row r="9" spans="1:6" x14ac:dyDescent="0.25">
      <c r="A9" s="31"/>
      <c r="B9" s="32"/>
      <c r="C9" s="32"/>
      <c r="D9" s="32"/>
      <c r="E9" s="32"/>
      <c r="F9" s="32"/>
    </row>
    <row r="10" spans="1:6" x14ac:dyDescent="0.25">
      <c r="A10" s="189" t="s">
        <v>1783</v>
      </c>
    </row>
    <row r="11" spans="1:6" x14ac:dyDescent="0.25">
      <c r="A11" s="16"/>
    </row>
  </sheetData>
  <pageMargins left="0.7" right="0.7" top="0.75" bottom="0.75" header="0.3" footer="0.3"/>
  <pageSetup paperSize="9" orientation="portrait" verticalDpi="0"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7E57B-51C2-4D2D-A264-C12270A11045}">
  <sheetPr>
    <tabColor theme="7"/>
  </sheetPr>
  <dimension ref="A1:E29"/>
  <sheetViews>
    <sheetView workbookViewId="0"/>
  </sheetViews>
  <sheetFormatPr defaultRowHeight="15" x14ac:dyDescent="0.25"/>
  <cols>
    <col min="1" max="1" width="14.375" customWidth="1"/>
    <col min="2" max="2" width="18" customWidth="1"/>
    <col min="3" max="3" width="17.5" customWidth="1"/>
    <col min="4" max="4" width="17.75" customWidth="1"/>
    <col min="5" max="5" width="15.625" customWidth="1"/>
  </cols>
  <sheetData>
    <row r="1" spans="1:5" ht="20.25" thickBot="1" x14ac:dyDescent="0.35">
      <c r="A1" s="78" t="str">
        <f>'Chapter 4'!A5</f>
        <v>Figure 4.4: Zero-hour contracts by low-paying occupations, UK, 2015-2021</v>
      </c>
    </row>
    <row r="2" spans="1:5" ht="15.75" thickTop="1" x14ac:dyDescent="0.25"/>
    <row r="3" spans="1:5" ht="42.2" customHeight="1" x14ac:dyDescent="0.25">
      <c r="A3" s="24" t="s">
        <v>22</v>
      </c>
      <c r="B3" s="103" t="s">
        <v>1791</v>
      </c>
      <c r="C3" s="103" t="s">
        <v>1792</v>
      </c>
      <c r="D3" s="103" t="s">
        <v>1793</v>
      </c>
      <c r="E3" s="103" t="s">
        <v>1794</v>
      </c>
    </row>
    <row r="4" spans="1:5" x14ac:dyDescent="0.25">
      <c r="A4" s="22" t="s">
        <v>1795</v>
      </c>
      <c r="B4" s="22">
        <v>3.86</v>
      </c>
      <c r="C4" s="22">
        <v>0.98</v>
      </c>
      <c r="D4" s="22">
        <v>5.17</v>
      </c>
      <c r="E4" s="22">
        <v>1.1299999999999999</v>
      </c>
    </row>
    <row r="5" spans="1:5" x14ac:dyDescent="0.25">
      <c r="A5" s="22" t="s">
        <v>1796</v>
      </c>
      <c r="B5" s="22">
        <v>4.0599999999999996</v>
      </c>
      <c r="C5" s="22">
        <v>0.98</v>
      </c>
      <c r="D5" s="22">
        <v>5.46</v>
      </c>
      <c r="E5" s="22">
        <v>1.1200000000000001</v>
      </c>
    </row>
    <row r="6" spans="1:5" x14ac:dyDescent="0.25">
      <c r="A6" s="22" t="s">
        <v>1797</v>
      </c>
      <c r="B6" s="22">
        <v>4.25</v>
      </c>
      <c r="C6" s="22">
        <v>0.98</v>
      </c>
      <c r="D6" s="22">
        <v>5.75</v>
      </c>
      <c r="E6" s="22">
        <v>1.1100000000000001</v>
      </c>
    </row>
    <row r="7" spans="1:5" x14ac:dyDescent="0.25">
      <c r="A7" s="22" t="s">
        <v>1631</v>
      </c>
      <c r="B7" s="22">
        <v>4.5599999999999996</v>
      </c>
      <c r="C7" s="22">
        <v>1.02</v>
      </c>
      <c r="D7" s="22">
        <v>6.14</v>
      </c>
      <c r="E7" s="22">
        <v>1.1599999999999999</v>
      </c>
    </row>
    <row r="8" spans="1:5" x14ac:dyDescent="0.25">
      <c r="A8" s="22" t="s">
        <v>1632</v>
      </c>
      <c r="B8" s="22">
        <v>4.8600000000000003</v>
      </c>
      <c r="C8" s="22">
        <v>1.07</v>
      </c>
      <c r="D8" s="22">
        <v>6.54</v>
      </c>
      <c r="E8" s="22">
        <v>1.21</v>
      </c>
    </row>
    <row r="9" spans="1:5" x14ac:dyDescent="0.25">
      <c r="A9" s="22" t="s">
        <v>1633</v>
      </c>
      <c r="B9" s="22">
        <v>4.92</v>
      </c>
      <c r="C9" s="22">
        <v>1.1299999999999999</v>
      </c>
      <c r="D9" s="22">
        <v>6.47</v>
      </c>
      <c r="E9" s="22">
        <v>1.25</v>
      </c>
    </row>
    <row r="10" spans="1:5" x14ac:dyDescent="0.25">
      <c r="A10" s="22" t="s">
        <v>1634</v>
      </c>
      <c r="B10" s="22">
        <v>4.97</v>
      </c>
      <c r="C10" s="22">
        <v>1.19</v>
      </c>
      <c r="D10" s="22">
        <v>6.4</v>
      </c>
      <c r="E10" s="22">
        <v>1.29</v>
      </c>
    </row>
    <row r="11" spans="1:5" x14ac:dyDescent="0.25">
      <c r="A11" s="22" t="s">
        <v>1635</v>
      </c>
      <c r="B11" s="22">
        <v>4.66</v>
      </c>
      <c r="C11" s="22">
        <v>1.21</v>
      </c>
      <c r="D11" s="22">
        <v>6.14</v>
      </c>
      <c r="E11" s="22">
        <v>1.32</v>
      </c>
    </row>
    <row r="12" spans="1:5" x14ac:dyDescent="0.25">
      <c r="A12" s="22" t="s">
        <v>1636</v>
      </c>
      <c r="B12" s="22">
        <v>4.3499999999999996</v>
      </c>
      <c r="C12" s="22">
        <v>1.24</v>
      </c>
      <c r="D12" s="22">
        <v>5.87</v>
      </c>
      <c r="E12" s="22">
        <v>1.35</v>
      </c>
    </row>
    <row r="13" spans="1:5" x14ac:dyDescent="0.25">
      <c r="A13" s="22" t="s">
        <v>1637</v>
      </c>
      <c r="B13" s="22">
        <v>4.34</v>
      </c>
      <c r="C13" s="22">
        <v>1.21</v>
      </c>
      <c r="D13" s="22">
        <v>5.97</v>
      </c>
      <c r="E13" s="22">
        <v>1.34</v>
      </c>
    </row>
    <row r="14" spans="1:5" x14ac:dyDescent="0.25">
      <c r="A14" s="22" t="s">
        <v>1638</v>
      </c>
      <c r="B14" s="22">
        <v>4.33</v>
      </c>
      <c r="C14" s="22">
        <v>1.17</v>
      </c>
      <c r="D14" s="22">
        <v>6.07</v>
      </c>
      <c r="E14" s="22">
        <v>1.34</v>
      </c>
    </row>
    <row r="15" spans="1:5" x14ac:dyDescent="0.25">
      <c r="A15" s="22" t="s">
        <v>1639</v>
      </c>
      <c r="B15" s="22">
        <v>4.0999999999999996</v>
      </c>
      <c r="C15" s="22">
        <v>1.1200000000000001</v>
      </c>
      <c r="D15" s="22">
        <v>5.7</v>
      </c>
      <c r="E15" s="22">
        <v>1.24</v>
      </c>
    </row>
    <row r="16" spans="1:5" x14ac:dyDescent="0.25">
      <c r="A16" s="22" t="s">
        <v>1640</v>
      </c>
      <c r="B16" s="22">
        <v>3.86</v>
      </c>
      <c r="C16" s="22">
        <v>1.06</v>
      </c>
      <c r="D16" s="22">
        <v>5.33</v>
      </c>
      <c r="E16" s="22">
        <v>1.1299999999999999</v>
      </c>
    </row>
    <row r="17" spans="1:5" x14ac:dyDescent="0.25">
      <c r="A17" s="22" t="s">
        <v>1641</v>
      </c>
      <c r="B17" s="22">
        <v>3.89</v>
      </c>
      <c r="C17" s="22">
        <v>1.1499999999999999</v>
      </c>
      <c r="D17" s="22">
        <v>5.39</v>
      </c>
      <c r="E17" s="22">
        <v>1.23</v>
      </c>
    </row>
    <row r="18" spans="1:5" x14ac:dyDescent="0.25">
      <c r="A18" s="22" t="s">
        <v>1642</v>
      </c>
      <c r="B18" s="22">
        <v>3.92</v>
      </c>
      <c r="C18" s="22">
        <v>1.24</v>
      </c>
      <c r="D18" s="22">
        <v>5.45</v>
      </c>
      <c r="E18" s="22">
        <v>1.33</v>
      </c>
    </row>
    <row r="19" spans="1:5" x14ac:dyDescent="0.25">
      <c r="A19" s="22" t="s">
        <v>1643</v>
      </c>
      <c r="B19" s="22">
        <v>4.03</v>
      </c>
      <c r="C19" s="22">
        <v>1.18</v>
      </c>
      <c r="D19" s="22">
        <v>5.78</v>
      </c>
      <c r="E19" s="22">
        <v>1.31</v>
      </c>
    </row>
    <row r="20" spans="1:5" x14ac:dyDescent="0.25">
      <c r="A20" s="22" t="s">
        <v>1644</v>
      </c>
      <c r="B20" s="22">
        <v>4.13</v>
      </c>
      <c r="C20" s="22">
        <v>1.1200000000000001</v>
      </c>
      <c r="D20" s="22">
        <v>6.1</v>
      </c>
      <c r="E20" s="22">
        <v>1.29</v>
      </c>
    </row>
    <row r="21" spans="1:5" x14ac:dyDescent="0.25">
      <c r="A21" s="22" t="s">
        <v>1645</v>
      </c>
      <c r="B21" s="22">
        <v>4.3600000000000003</v>
      </c>
      <c r="C21" s="22">
        <v>1.19</v>
      </c>
      <c r="D21" s="22">
        <v>6.3</v>
      </c>
      <c r="E21" s="22">
        <v>1.35</v>
      </c>
    </row>
    <row r="22" spans="1:5" x14ac:dyDescent="0.25">
      <c r="A22" s="22" t="s">
        <v>1646</v>
      </c>
      <c r="B22" s="22">
        <v>4.5999999999999996</v>
      </c>
      <c r="C22" s="22">
        <v>1.26</v>
      </c>
      <c r="D22" s="22">
        <v>6.5</v>
      </c>
      <c r="E22" s="22">
        <v>1.41</v>
      </c>
    </row>
    <row r="23" spans="1:5" x14ac:dyDescent="0.25">
      <c r="A23" s="22" t="s">
        <v>1647</v>
      </c>
      <c r="B23" s="22">
        <v>4.93</v>
      </c>
      <c r="C23" s="22">
        <v>1.23</v>
      </c>
      <c r="D23" s="22">
        <v>6.98</v>
      </c>
      <c r="E23" s="22">
        <v>1.34</v>
      </c>
    </row>
    <row r="24" spans="1:5" x14ac:dyDescent="0.25">
      <c r="A24" s="22" t="s">
        <v>1798</v>
      </c>
      <c r="B24" s="22">
        <v>5.26</v>
      </c>
      <c r="C24" s="22">
        <v>1.45</v>
      </c>
      <c r="D24" s="22">
        <v>7.53</v>
      </c>
      <c r="E24" s="22">
        <v>1.58</v>
      </c>
    </row>
    <row r="25" spans="1:5" x14ac:dyDescent="0.25">
      <c r="A25" s="22" t="s">
        <v>1799</v>
      </c>
      <c r="B25" s="22">
        <v>4.82</v>
      </c>
      <c r="C25" s="22">
        <v>1.41</v>
      </c>
      <c r="D25" s="22">
        <v>6.56</v>
      </c>
      <c r="E25" s="22">
        <v>1.6</v>
      </c>
    </row>
    <row r="26" spans="1:5" x14ac:dyDescent="0.25">
      <c r="A26" s="22" t="s">
        <v>1800</v>
      </c>
      <c r="B26" s="22">
        <v>5.12</v>
      </c>
      <c r="C26" s="22">
        <v>1.41</v>
      </c>
      <c r="D26" s="22">
        <v>7.03</v>
      </c>
      <c r="E26" s="22">
        <v>1.55</v>
      </c>
    </row>
    <row r="27" spans="1:5" x14ac:dyDescent="0.25">
      <c r="A27" s="22" t="s">
        <v>1801</v>
      </c>
      <c r="B27" s="22">
        <v>4.6500000000000004</v>
      </c>
      <c r="C27" s="22">
        <v>1.28</v>
      </c>
      <c r="D27" s="22">
        <v>6.25</v>
      </c>
      <c r="E27" s="22">
        <v>1.39</v>
      </c>
    </row>
    <row r="28" spans="1:5" x14ac:dyDescent="0.25">
      <c r="A28" s="22" t="s">
        <v>1802</v>
      </c>
      <c r="B28" s="22">
        <v>4.5999999999999996</v>
      </c>
      <c r="C28" s="22">
        <v>1.25</v>
      </c>
      <c r="D28" s="22">
        <v>6.44</v>
      </c>
      <c r="E28" s="22">
        <v>1.39</v>
      </c>
    </row>
    <row r="29" spans="1:5" x14ac:dyDescent="0.25">
      <c r="A29" s="22" t="s">
        <v>1803</v>
      </c>
      <c r="B29" s="22">
        <v>5.09</v>
      </c>
      <c r="C29" s="22">
        <v>1.1299999999999999</v>
      </c>
      <c r="D29" s="22">
        <v>7.14</v>
      </c>
      <c r="E29" s="22">
        <v>1.32</v>
      </c>
    </row>
  </sheetData>
  <pageMargins left="0.7" right="0.7" top="0.75" bottom="0.75" header="0.3" footer="0.3"/>
  <pageSetup paperSize="9" orientation="portrait" verticalDpi="0"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2DE9-87EA-4F9E-9B27-6A58928FACE4}">
  <sheetPr>
    <tabColor theme="8"/>
  </sheetPr>
  <dimension ref="A1:A24"/>
  <sheetViews>
    <sheetView workbookViewId="0">
      <selection activeCell="A7" sqref="A7"/>
    </sheetView>
  </sheetViews>
  <sheetFormatPr defaultRowHeight="15" x14ac:dyDescent="0.25"/>
  <sheetData>
    <row r="1" spans="1:1" ht="15.75" x14ac:dyDescent="0.25">
      <c r="A1" s="2" t="s">
        <v>1829</v>
      </c>
    </row>
    <row r="2" spans="1:1" x14ac:dyDescent="0.25">
      <c r="A2" s="13" t="s">
        <v>1830</v>
      </c>
    </row>
    <row r="3" spans="1:1" x14ac:dyDescent="0.25">
      <c r="A3" s="5" t="s">
        <v>1831</v>
      </c>
    </row>
    <row r="4" spans="1:1" x14ac:dyDescent="0.25">
      <c r="A4" s="5" t="s">
        <v>1832</v>
      </c>
    </row>
    <row r="5" spans="1:1" x14ac:dyDescent="0.25">
      <c r="A5" s="5" t="s">
        <v>1833</v>
      </c>
    </row>
    <row r="6" spans="1:1" x14ac:dyDescent="0.25">
      <c r="A6" s="5" t="s">
        <v>1834</v>
      </c>
    </row>
    <row r="7" spans="1:1" x14ac:dyDescent="0.25">
      <c r="A7" s="13" t="s">
        <v>1847</v>
      </c>
    </row>
    <row r="8" spans="1:1" x14ac:dyDescent="0.25">
      <c r="A8" s="5" t="s">
        <v>1835</v>
      </c>
    </row>
    <row r="9" spans="1:1" x14ac:dyDescent="0.25">
      <c r="A9" s="5" t="s">
        <v>1836</v>
      </c>
    </row>
    <row r="10" spans="1:1" x14ac:dyDescent="0.25">
      <c r="A10" s="5" t="s">
        <v>1837</v>
      </c>
    </row>
    <row r="11" spans="1:1" x14ac:dyDescent="0.25">
      <c r="A11" s="5" t="s">
        <v>1838</v>
      </c>
    </row>
    <row r="12" spans="1:1" x14ac:dyDescent="0.25">
      <c r="A12" s="5" t="s">
        <v>1839</v>
      </c>
    </row>
    <row r="13" spans="1:1" x14ac:dyDescent="0.25">
      <c r="A13" s="5" t="s">
        <v>1840</v>
      </c>
    </row>
    <row r="14" spans="1:1" x14ac:dyDescent="0.25">
      <c r="A14" s="5" t="s">
        <v>1841</v>
      </c>
    </row>
    <row r="15" spans="1:1" x14ac:dyDescent="0.25">
      <c r="A15" s="5" t="s">
        <v>1842</v>
      </c>
    </row>
    <row r="16" spans="1:1" x14ac:dyDescent="0.25">
      <c r="A16" s="5" t="s">
        <v>1843</v>
      </c>
    </row>
    <row r="17" spans="1:1" x14ac:dyDescent="0.25">
      <c r="A17" s="5" t="s">
        <v>1844</v>
      </c>
    </row>
    <row r="18" spans="1:1" x14ac:dyDescent="0.25">
      <c r="A18" s="5" t="s">
        <v>1845</v>
      </c>
    </row>
    <row r="19" spans="1:1" x14ac:dyDescent="0.25">
      <c r="A19" s="5" t="s">
        <v>1846</v>
      </c>
    </row>
    <row r="20" spans="1:1" x14ac:dyDescent="0.25">
      <c r="A20" s="13" t="s">
        <v>20</v>
      </c>
    </row>
    <row r="21" spans="1:1" x14ac:dyDescent="0.25">
      <c r="A21" s="13"/>
    </row>
    <row r="22" spans="1:1" x14ac:dyDescent="0.25">
      <c r="A22" s="13"/>
    </row>
    <row r="23" spans="1:1" x14ac:dyDescent="0.25">
      <c r="A23" s="13"/>
    </row>
    <row r="24" spans="1:1" x14ac:dyDescent="0.25">
      <c r="A24" s="13"/>
    </row>
  </sheetData>
  <hyperlinks>
    <hyperlink ref="A2" location="'5.1'!A1" display="Figure 5.1: Bite of NMW/NLW for workers aged 25 and over, UK, 1999-2021" xr:uid="{C9DD0F50-6D0F-415F-A994-C1C3A51A628E}"/>
    <hyperlink ref="A3" location="'5.2'!A1" display="Figure 5.2: The real and relative value of the National Living Wage/National Minimum Wage, UK, 1999-2021" xr:uid="{0587DE3E-9E17-4ECC-958C-E4E407A29D88}"/>
    <hyperlink ref="A4" location="'5.3'!A1" display="Figure 5.3: Growth in median hourly pay, UK, 2017-2021" xr:uid="{2D6DBCBE-CD59-49B9-940C-6D3A9B94F1F0}"/>
    <hyperlink ref="A5" location="'5.4'!A1" display="Figure 5.4: Growth in median hourly pay by hourly pay decile, UK, 2017-2021" xr:uid="{E4ECCF9B-0984-44E7-A88F-520B0533CCC3}"/>
    <hyperlink ref="A6" location="'5.5'!A1" display="Figure 5.5: Difference in pay between median and 10th percentile by low paying industry, UK, 2015-2021" xr:uid="{8E737437-3018-40DE-A0DA-CB45FF13486F}"/>
    <hyperlink ref="A8" location="'5.6'!A1" display="Figure 5.6: Outcomes for NLW and non-NLW workers after two years, UK, 2017-2021 " xr:uid="{3E9CF85C-9698-462C-89C5-2E1F0F0A8835}"/>
    <hyperlink ref="A9" location="'5.7'!A1" display="Figure 5.7: Growth in median hourly pay by region/country, UK, 2019-2021" xr:uid="{1E23CDF8-D4BF-460A-8BBD-7FB4C3950AF2}"/>
    <hyperlink ref="A10" location="'5.8'!A1" display="Figure 5.8: Growth in hourly pay by low-paying occupation, UK, 2019-2021" xr:uid="{A87FBE03-EF53-431A-9FD0-F658A09B8A2B}"/>
    <hyperlink ref="A11" location="'5.9'!A1" display="Figure 5.9: The NLW as a percentage of median hourly wages by gender and full-time/part-time, UK, 2019-2021 " xr:uid="{498368FE-38BE-4490-A8D0-3908BFBA438E}"/>
    <hyperlink ref="A12" location="'5.10'!A1" display="Figure 5.10: Number and per cent of employees covered by National Living Wage, UK, 2016-2021" xr:uid="{8843878D-CCB7-4627-A026-3D7A84D48F97}"/>
    <hyperlink ref="A13" location="'5.11'!A1" display="Figure 5.11: Proportion of workers with stated hourly pay within 20 pence of the NLW, UK, 2016-2021" xr:uid="{5D1447B2-290C-4835-9859-1CE45EBA82E4}"/>
    <hyperlink ref="A14" location="'5.12'!A1" display="Figure 5.12: Change in employment rate since 2020 Q1 by worker characteristics, UK 2020-2021" xr:uid="{C24AC1D3-41D7-4116-A9CB-E724685C7F6C}"/>
    <hyperlink ref="A15" location="'5.13'!A1" display="Figure 5.13: Change in employment rate by ethnicity since 2020 Q1, UK, 2020-2021" xr:uid="{FF392B50-4A63-417A-BE82-313BEBDE58D9}"/>
    <hyperlink ref="A16" location="'5.14'!A1" display="Figure 5.14: Employment by low-paying occupation and shutdown sectors, UK, 2015-2021" xr:uid="{0E3C9748-821B-494F-844A-0EA46FA34D75}"/>
    <hyperlink ref="A17" location="'5.15'!A1" display="Figure 5.15: Employment by resident local authority, GB, 2015-2021" xr:uid="{A323879B-1ADD-4642-93C3-BFD2EDC5B580}"/>
    <hyperlink ref="A18" location="'5.16'!A1" display="Figure 5.16: Employment by workplace local authority, GB, 2015-2021" xr:uid="{1EE3A42C-6120-4CD1-9E3F-AE5493D23ABA}"/>
    <hyperlink ref="A19" location="'5.17'!A1" display="Figure 5.17: Underemployment and average hours by low-paying occupation, UK, 2016-2021 " xr:uid="{E1836655-B0A9-4544-BC9D-213819FF3814}"/>
    <hyperlink ref="A20" location="Contents!A1" display="Back to contents" xr:uid="{3F669216-5213-48D2-804A-209F90540F38}"/>
    <hyperlink ref="A7" location="'5.5a'!A1" display="Supporting information for Figure 5.5: Median and 10th percentile hourly pay by low paying industry, UK, 2015-2021" xr:uid="{B15D76BB-1A0B-4872-A864-21887C940B48}"/>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EAC6-BA7E-46CA-9C6D-642CF3D3BAD0}">
  <sheetPr>
    <tabColor theme="3"/>
  </sheetPr>
  <dimension ref="A1:C36"/>
  <sheetViews>
    <sheetView workbookViewId="0"/>
  </sheetViews>
  <sheetFormatPr defaultRowHeight="15" x14ac:dyDescent="0.25"/>
  <cols>
    <col min="1" max="1" width="12.875" customWidth="1"/>
    <col min="2" max="2" width="21.375" customWidth="1"/>
    <col min="3" max="3" width="19.75" customWidth="1"/>
  </cols>
  <sheetData>
    <row r="1" spans="1:3" ht="20.25" thickBot="1" x14ac:dyDescent="0.35">
      <c r="A1" s="78" t="str">
        <f>'Chapter 1'!A5</f>
        <v>Figure 1.4: Monthly GDP, UK, 2019-2021</v>
      </c>
    </row>
    <row r="2" spans="1:3" ht="15.75" thickTop="1" x14ac:dyDescent="0.25"/>
    <row r="3" spans="1:3" ht="30.2" customHeight="1" x14ac:dyDescent="0.25">
      <c r="A3" s="76" t="s">
        <v>82</v>
      </c>
      <c r="B3" s="76" t="s">
        <v>83</v>
      </c>
      <c r="C3" s="76" t="s">
        <v>84</v>
      </c>
    </row>
    <row r="4" spans="1:3" x14ac:dyDescent="0.25">
      <c r="A4" s="29">
        <v>43497</v>
      </c>
      <c r="B4">
        <v>0.4</v>
      </c>
      <c r="C4">
        <v>99.7</v>
      </c>
    </row>
    <row r="5" spans="1:3" x14ac:dyDescent="0.25">
      <c r="A5" s="29">
        <v>43525</v>
      </c>
      <c r="B5">
        <v>0.1</v>
      </c>
      <c r="C5">
        <v>99.8</v>
      </c>
    </row>
    <row r="6" spans="1:3" x14ac:dyDescent="0.25">
      <c r="A6" s="29">
        <v>43556</v>
      </c>
      <c r="B6">
        <v>-0.2</v>
      </c>
      <c r="C6">
        <v>99.6</v>
      </c>
    </row>
    <row r="7" spans="1:3" x14ac:dyDescent="0.25">
      <c r="A7" s="29">
        <v>43586</v>
      </c>
      <c r="B7">
        <v>0.2</v>
      </c>
      <c r="C7">
        <v>99.8</v>
      </c>
    </row>
    <row r="8" spans="1:3" x14ac:dyDescent="0.25">
      <c r="A8" s="29">
        <v>43617</v>
      </c>
      <c r="B8">
        <v>0.2</v>
      </c>
      <c r="C8">
        <v>100</v>
      </c>
    </row>
    <row r="9" spans="1:3" x14ac:dyDescent="0.25">
      <c r="A9" s="29">
        <v>43647</v>
      </c>
      <c r="B9">
        <v>0.2</v>
      </c>
      <c r="C9">
        <v>100.2</v>
      </c>
    </row>
    <row r="10" spans="1:3" x14ac:dyDescent="0.25">
      <c r="A10" s="29">
        <v>43678</v>
      </c>
      <c r="B10">
        <v>-0.1</v>
      </c>
      <c r="C10">
        <v>100.1</v>
      </c>
    </row>
    <row r="11" spans="1:3" x14ac:dyDescent="0.25">
      <c r="A11" s="29">
        <v>43709</v>
      </c>
      <c r="B11">
        <v>0.1</v>
      </c>
      <c r="C11">
        <v>100.2</v>
      </c>
    </row>
    <row r="12" spans="1:3" x14ac:dyDescent="0.25">
      <c r="A12" s="29">
        <v>43739</v>
      </c>
      <c r="B12">
        <v>0.1</v>
      </c>
      <c r="C12">
        <v>100.3</v>
      </c>
    </row>
    <row r="13" spans="1:3" x14ac:dyDescent="0.25">
      <c r="A13" s="29">
        <v>43770</v>
      </c>
      <c r="B13">
        <v>-0.4</v>
      </c>
      <c r="C13">
        <v>99.9</v>
      </c>
    </row>
    <row r="14" spans="1:3" x14ac:dyDescent="0.25">
      <c r="A14" s="29">
        <v>43800</v>
      </c>
      <c r="B14">
        <v>0.1</v>
      </c>
      <c r="C14">
        <v>100</v>
      </c>
    </row>
    <row r="15" spans="1:3" x14ac:dyDescent="0.25">
      <c r="A15" s="29">
        <v>43831</v>
      </c>
      <c r="B15">
        <v>0.3</v>
      </c>
      <c r="C15">
        <v>100.3</v>
      </c>
    </row>
    <row r="16" spans="1:3" x14ac:dyDescent="0.25">
      <c r="A16" s="29">
        <v>43862</v>
      </c>
      <c r="B16">
        <v>-0.3</v>
      </c>
      <c r="C16">
        <v>100</v>
      </c>
    </row>
    <row r="17" spans="1:3" x14ac:dyDescent="0.25">
      <c r="A17" s="29">
        <v>43891</v>
      </c>
      <c r="B17">
        <v>-7.7</v>
      </c>
      <c r="C17">
        <v>92.3</v>
      </c>
    </row>
    <row r="18" spans="1:3" x14ac:dyDescent="0.25">
      <c r="A18" s="29">
        <v>43922</v>
      </c>
      <c r="B18">
        <v>-18.8</v>
      </c>
      <c r="C18">
        <v>74.900000000000006</v>
      </c>
    </row>
    <row r="19" spans="1:3" x14ac:dyDescent="0.25">
      <c r="A19" s="29">
        <v>43952</v>
      </c>
      <c r="B19">
        <v>2.8</v>
      </c>
      <c r="C19">
        <v>77</v>
      </c>
    </row>
    <row r="20" spans="1:3" x14ac:dyDescent="0.25">
      <c r="A20" s="29">
        <v>43983</v>
      </c>
      <c r="B20">
        <v>9.3000000000000007</v>
      </c>
      <c r="C20">
        <v>84.2</v>
      </c>
    </row>
    <row r="21" spans="1:3" x14ac:dyDescent="0.25">
      <c r="A21" s="29">
        <v>44013</v>
      </c>
      <c r="B21">
        <v>7.8</v>
      </c>
      <c r="C21">
        <v>90.8</v>
      </c>
    </row>
    <row r="22" spans="1:3" x14ac:dyDescent="0.25">
      <c r="A22" s="29">
        <v>44044</v>
      </c>
      <c r="B22">
        <v>2.2000000000000002</v>
      </c>
      <c r="C22">
        <v>92.8</v>
      </c>
    </row>
    <row r="23" spans="1:3" x14ac:dyDescent="0.25">
      <c r="A23" s="29">
        <v>44075</v>
      </c>
      <c r="B23">
        <v>1.7</v>
      </c>
      <c r="C23">
        <v>94.4</v>
      </c>
    </row>
    <row r="24" spans="1:3" x14ac:dyDescent="0.25">
      <c r="A24" s="29">
        <v>44105</v>
      </c>
      <c r="B24">
        <v>0.7</v>
      </c>
      <c r="C24">
        <v>95.1</v>
      </c>
    </row>
    <row r="25" spans="1:3" x14ac:dyDescent="0.25">
      <c r="A25" s="29">
        <v>44136</v>
      </c>
      <c r="B25">
        <v>-2.2999999999999998</v>
      </c>
      <c r="C25">
        <v>92.9</v>
      </c>
    </row>
    <row r="26" spans="1:3" x14ac:dyDescent="0.25">
      <c r="A26" s="29">
        <v>44166</v>
      </c>
      <c r="B26">
        <v>1</v>
      </c>
      <c r="C26">
        <v>93.8</v>
      </c>
    </row>
    <row r="27" spans="1:3" x14ac:dyDescent="0.25">
      <c r="A27" s="29">
        <v>44197</v>
      </c>
      <c r="B27">
        <v>-2.2999999999999998</v>
      </c>
      <c r="C27">
        <v>91.6</v>
      </c>
    </row>
    <row r="28" spans="1:3" x14ac:dyDescent="0.25">
      <c r="A28" s="29">
        <v>44228</v>
      </c>
      <c r="B28">
        <v>0.8</v>
      </c>
      <c r="C28">
        <v>92.3</v>
      </c>
    </row>
    <row r="29" spans="1:3" x14ac:dyDescent="0.25">
      <c r="A29" s="29">
        <v>44256</v>
      </c>
      <c r="B29">
        <v>2.1</v>
      </c>
      <c r="C29">
        <v>94.2</v>
      </c>
    </row>
    <row r="30" spans="1:3" x14ac:dyDescent="0.25">
      <c r="A30" s="29">
        <v>44287</v>
      </c>
      <c r="B30">
        <v>2.9</v>
      </c>
      <c r="C30">
        <v>96.9</v>
      </c>
    </row>
    <row r="31" spans="1:3" x14ac:dyDescent="0.25">
      <c r="A31" s="29">
        <v>44317</v>
      </c>
      <c r="B31">
        <v>0.6</v>
      </c>
      <c r="C31">
        <v>97.5</v>
      </c>
    </row>
    <row r="32" spans="1:3" x14ac:dyDescent="0.25">
      <c r="A32" s="29">
        <v>44348</v>
      </c>
      <c r="B32">
        <v>1.4</v>
      </c>
      <c r="C32">
        <v>98.9</v>
      </c>
    </row>
    <row r="33" spans="1:3" x14ac:dyDescent="0.25">
      <c r="A33" s="29">
        <v>44378</v>
      </c>
      <c r="B33">
        <v>-0.1</v>
      </c>
      <c r="C33">
        <v>98.8</v>
      </c>
    </row>
    <row r="34" spans="1:3" x14ac:dyDescent="0.25">
      <c r="A34" s="29">
        <v>44409</v>
      </c>
      <c r="B34">
        <v>0.4</v>
      </c>
      <c r="C34">
        <v>99.2</v>
      </c>
    </row>
    <row r="36" spans="1:3" x14ac:dyDescent="0.25">
      <c r="A36" s="77" t="s">
        <v>85</v>
      </c>
    </row>
  </sheetData>
  <pageMargins left="0.7" right="0.7" top="0.75" bottom="0.75" header="0.3" footer="0.3"/>
  <pageSetup paperSize="9" orientation="portrait" verticalDpi="0"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DA06-7474-4ACB-AF03-DF0BBD7B9C20}">
  <sheetPr>
    <tabColor theme="8"/>
  </sheetPr>
  <dimension ref="A1:G39"/>
  <sheetViews>
    <sheetView workbookViewId="0"/>
  </sheetViews>
  <sheetFormatPr defaultRowHeight="15" x14ac:dyDescent="0.25"/>
  <cols>
    <col min="1" max="1" width="75.375" style="21" customWidth="1"/>
    <col min="2" max="2" width="10.625" customWidth="1"/>
    <col min="3" max="3" width="14.25" customWidth="1"/>
  </cols>
  <sheetData>
    <row r="1" spans="1:7" ht="42.6" customHeight="1" thickBot="1" x14ac:dyDescent="0.35">
      <c r="A1" s="109" t="str">
        <f>'Chapter 5'!A2</f>
        <v>Figure 5.1: Bite of NMW/NLW for workers aged 25 and over, UK, 1999-2021</v>
      </c>
    </row>
    <row r="2" spans="1:7" ht="42.6" customHeight="1" thickTop="1" thickBot="1" x14ac:dyDescent="0.35">
      <c r="A2" s="109"/>
    </row>
    <row r="3" spans="1:7" ht="30.75" thickTop="1" x14ac:dyDescent="0.25">
      <c r="A3" s="110" t="s">
        <v>359</v>
      </c>
      <c r="B3" s="111" t="s">
        <v>1804</v>
      </c>
      <c r="C3" s="111" t="s">
        <v>1805</v>
      </c>
    </row>
    <row r="4" spans="1:7" x14ac:dyDescent="0.25">
      <c r="A4" s="20">
        <v>36251</v>
      </c>
      <c r="B4" s="11">
        <v>45.64</v>
      </c>
      <c r="F4" s="11"/>
      <c r="G4" s="11"/>
    </row>
    <row r="5" spans="1:7" x14ac:dyDescent="0.25">
      <c r="A5" s="20">
        <v>36434</v>
      </c>
      <c r="B5" s="11"/>
      <c r="C5" s="11">
        <v>45.46</v>
      </c>
      <c r="F5" s="11"/>
      <c r="G5" s="11"/>
    </row>
    <row r="6" spans="1:7" x14ac:dyDescent="0.25">
      <c r="A6" s="20">
        <v>36617</v>
      </c>
      <c r="B6" s="11">
        <v>45.29</v>
      </c>
      <c r="F6" s="11"/>
      <c r="G6" s="11"/>
    </row>
    <row r="7" spans="1:7" x14ac:dyDescent="0.25">
      <c r="A7" s="20">
        <v>36982</v>
      </c>
      <c r="B7" s="11">
        <v>44.42</v>
      </c>
      <c r="C7" s="11">
        <v>44.42</v>
      </c>
      <c r="F7" s="11"/>
      <c r="G7" s="11"/>
    </row>
    <row r="8" spans="1:7" x14ac:dyDescent="0.25">
      <c r="A8" s="20">
        <v>37347</v>
      </c>
      <c r="B8" s="11">
        <v>47.2</v>
      </c>
      <c r="C8" s="11">
        <v>47.2</v>
      </c>
      <c r="F8" s="11"/>
      <c r="G8" s="11"/>
    </row>
    <row r="9" spans="1:7" x14ac:dyDescent="0.25">
      <c r="A9" s="20">
        <v>37712</v>
      </c>
      <c r="B9" s="11">
        <v>46.62</v>
      </c>
      <c r="C9" s="11">
        <v>46.62</v>
      </c>
      <c r="F9" s="11"/>
      <c r="G9" s="11"/>
    </row>
    <row r="10" spans="1:7" x14ac:dyDescent="0.25">
      <c r="A10" s="20">
        <v>38078</v>
      </c>
      <c r="B10" s="11">
        <v>47.56</v>
      </c>
      <c r="C10" s="11">
        <v>47.56</v>
      </c>
      <c r="F10" s="11"/>
      <c r="G10" s="11"/>
    </row>
    <row r="11" spans="1:7" x14ac:dyDescent="0.25">
      <c r="A11" s="20">
        <v>38443</v>
      </c>
      <c r="B11" s="11">
        <v>49.12</v>
      </c>
      <c r="C11" s="11">
        <v>49.12</v>
      </c>
      <c r="F11" s="11"/>
      <c r="G11" s="11"/>
    </row>
    <row r="12" spans="1:7" x14ac:dyDescent="0.25">
      <c r="A12" s="20">
        <v>38808</v>
      </c>
      <c r="B12" s="11">
        <v>48.84</v>
      </c>
      <c r="C12" s="11">
        <v>48.84</v>
      </c>
      <c r="F12" s="11"/>
      <c r="G12" s="11"/>
    </row>
    <row r="13" spans="1:7" x14ac:dyDescent="0.25">
      <c r="A13" s="20">
        <v>39173</v>
      </c>
      <c r="B13" s="11">
        <v>50.26</v>
      </c>
      <c r="C13" s="11">
        <v>50.26</v>
      </c>
      <c r="F13" s="11"/>
      <c r="G13" s="11"/>
    </row>
    <row r="14" spans="1:7" x14ac:dyDescent="0.25">
      <c r="A14" s="20">
        <v>39539</v>
      </c>
      <c r="B14" s="11">
        <v>49.78</v>
      </c>
      <c r="C14" s="11">
        <v>49.78</v>
      </c>
      <c r="F14" s="11"/>
      <c r="G14" s="11"/>
    </row>
    <row r="15" spans="1:7" x14ac:dyDescent="0.25">
      <c r="A15" s="20">
        <v>39904</v>
      </c>
      <c r="B15" s="11">
        <v>49.87</v>
      </c>
      <c r="C15" s="11">
        <v>49.87</v>
      </c>
      <c r="F15" s="11"/>
      <c r="G15" s="11"/>
    </row>
    <row r="16" spans="1:7" x14ac:dyDescent="0.25">
      <c r="A16" s="20">
        <v>40269</v>
      </c>
      <c r="B16" s="11">
        <v>50</v>
      </c>
      <c r="C16" s="11">
        <v>50</v>
      </c>
      <c r="F16" s="11"/>
      <c r="G16" s="11"/>
    </row>
    <row r="17" spans="1:7" x14ac:dyDescent="0.25">
      <c r="A17" s="20">
        <v>40634</v>
      </c>
      <c r="B17" s="11">
        <v>50.7</v>
      </c>
      <c r="C17" s="11">
        <v>50.7</v>
      </c>
      <c r="F17" s="11"/>
      <c r="G17" s="11"/>
    </row>
    <row r="18" spans="1:7" x14ac:dyDescent="0.25">
      <c r="A18" s="20">
        <v>41000</v>
      </c>
      <c r="B18" s="11">
        <v>51.13</v>
      </c>
      <c r="C18" s="11">
        <v>51.13</v>
      </c>
      <c r="F18" s="11"/>
      <c r="G18" s="11"/>
    </row>
    <row r="19" spans="1:7" x14ac:dyDescent="0.25">
      <c r="A19" s="20">
        <v>41365</v>
      </c>
      <c r="B19" s="11">
        <v>50.96</v>
      </c>
      <c r="C19" s="11">
        <v>50.96</v>
      </c>
      <c r="F19" s="11"/>
      <c r="G19" s="11"/>
    </row>
    <row r="20" spans="1:7" x14ac:dyDescent="0.25">
      <c r="A20" s="20">
        <v>41730</v>
      </c>
      <c r="B20" s="11">
        <v>51.72</v>
      </c>
      <c r="C20" s="11">
        <v>51.72</v>
      </c>
      <c r="F20" s="11"/>
      <c r="G20" s="11"/>
    </row>
    <row r="21" spans="1:7" x14ac:dyDescent="0.25">
      <c r="A21" s="20">
        <v>42095</v>
      </c>
      <c r="B21" s="11">
        <v>52.52</v>
      </c>
      <c r="C21" s="11">
        <v>52.52</v>
      </c>
      <c r="F21" s="11"/>
      <c r="G21" s="11"/>
    </row>
    <row r="22" spans="1:7" x14ac:dyDescent="0.25">
      <c r="A22" s="20">
        <v>42460</v>
      </c>
      <c r="B22" s="11"/>
      <c r="C22" s="11">
        <v>52.55</v>
      </c>
      <c r="F22" s="11"/>
      <c r="G22" s="11"/>
    </row>
    <row r="23" spans="1:7" x14ac:dyDescent="0.25">
      <c r="A23" s="20">
        <v>42461</v>
      </c>
      <c r="B23" s="11">
        <v>56.47</v>
      </c>
      <c r="C23" s="11"/>
      <c r="F23" s="11"/>
      <c r="G23" s="11"/>
    </row>
    <row r="24" spans="1:7" x14ac:dyDescent="0.25">
      <c r="A24" s="20">
        <v>42644</v>
      </c>
      <c r="B24" s="11"/>
      <c r="C24" s="11">
        <v>55.9</v>
      </c>
      <c r="F24" s="11"/>
      <c r="G24" s="11"/>
    </row>
    <row r="25" spans="1:7" x14ac:dyDescent="0.25">
      <c r="A25" s="20">
        <v>42826</v>
      </c>
      <c r="B25" s="11">
        <v>57.65</v>
      </c>
      <c r="F25" s="11"/>
      <c r="G25" s="11"/>
    </row>
    <row r="26" spans="1:7" x14ac:dyDescent="0.25">
      <c r="A26" s="20">
        <v>43009</v>
      </c>
      <c r="B26" s="11"/>
      <c r="C26" s="11">
        <v>56.93</v>
      </c>
      <c r="F26" s="11"/>
      <c r="G26" s="11"/>
    </row>
    <row r="27" spans="1:7" x14ac:dyDescent="0.25">
      <c r="A27" s="20">
        <v>43191</v>
      </c>
      <c r="B27" s="11">
        <v>58.7</v>
      </c>
      <c r="F27" s="11"/>
      <c r="G27" s="11"/>
    </row>
    <row r="28" spans="1:7" x14ac:dyDescent="0.25">
      <c r="A28" s="20">
        <v>43374</v>
      </c>
      <c r="B28" s="11"/>
      <c r="C28" s="11">
        <v>57.66</v>
      </c>
      <c r="F28" s="11"/>
      <c r="G28" s="11"/>
    </row>
    <row r="29" spans="1:7" x14ac:dyDescent="0.25">
      <c r="A29" s="20">
        <v>43556</v>
      </c>
      <c r="B29" s="11">
        <v>59.41</v>
      </c>
      <c r="F29" s="11"/>
      <c r="G29" s="11"/>
    </row>
    <row r="30" spans="1:7" x14ac:dyDescent="0.25">
      <c r="A30" s="20">
        <v>43739</v>
      </c>
      <c r="C30" s="11">
        <v>58.75</v>
      </c>
      <c r="F30" s="11"/>
      <c r="G30" s="11"/>
    </row>
    <row r="31" spans="1:7" x14ac:dyDescent="0.25">
      <c r="A31" s="20">
        <v>43922</v>
      </c>
      <c r="B31" s="11">
        <v>61.75</v>
      </c>
      <c r="F31" s="11"/>
      <c r="G31" s="11"/>
    </row>
    <row r="32" spans="1:7" x14ac:dyDescent="0.25">
      <c r="A32" s="20">
        <v>44105</v>
      </c>
      <c r="C32" s="11">
        <v>60.55</v>
      </c>
      <c r="F32" s="11"/>
      <c r="G32" s="11"/>
    </row>
    <row r="33" spans="1:7" x14ac:dyDescent="0.25">
      <c r="A33" s="20">
        <v>44287</v>
      </c>
      <c r="B33" s="11">
        <v>60.69</v>
      </c>
      <c r="F33" s="11"/>
      <c r="G33" s="11"/>
    </row>
    <row r="34" spans="1:7" x14ac:dyDescent="0.25">
      <c r="A34" s="20">
        <v>44470</v>
      </c>
      <c r="C34" s="11">
        <v>59.06</v>
      </c>
      <c r="F34" s="11"/>
      <c r="G34" s="11"/>
    </row>
    <row r="35" spans="1:7" x14ac:dyDescent="0.25">
      <c r="A35" s="20"/>
      <c r="C35" s="11"/>
      <c r="F35" s="11"/>
      <c r="G35" s="11"/>
    </row>
    <row r="36" spans="1:7" x14ac:dyDescent="0.25">
      <c r="A36" s="152" t="s">
        <v>1806</v>
      </c>
    </row>
    <row r="37" spans="1:7" x14ac:dyDescent="0.25">
      <c r="A37" s="152" t="s">
        <v>1807</v>
      </c>
    </row>
    <row r="38" spans="1:7" x14ac:dyDescent="0.25">
      <c r="A38" s="197" t="s">
        <v>1808</v>
      </c>
    </row>
    <row r="39" spans="1:7" x14ac:dyDescent="0.25">
      <c r="A39" s="197" t="s">
        <v>1809</v>
      </c>
    </row>
  </sheetData>
  <pageMargins left="0.7" right="0.7" top="0.75" bottom="0.75" header="0.3" footer="0.3"/>
  <pageSetup paperSize="9" orientation="portrait" verticalDpi="0"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36A44-6816-4B48-B8F7-62F9915944D8}">
  <sheetPr>
    <tabColor theme="8"/>
  </sheetPr>
  <dimension ref="A1:I293"/>
  <sheetViews>
    <sheetView topLeftCell="A280" workbookViewId="0"/>
  </sheetViews>
  <sheetFormatPr defaultRowHeight="15" x14ac:dyDescent="0.25"/>
  <cols>
    <col min="1" max="1" width="15.625" customWidth="1"/>
    <col min="2" max="2" width="18.125" customWidth="1"/>
    <col min="3" max="3" width="34.75" customWidth="1"/>
    <col min="4" max="4" width="34.625" customWidth="1"/>
  </cols>
  <sheetData>
    <row r="1" spans="1:9" ht="20.25" thickBot="1" x14ac:dyDescent="0.35">
      <c r="A1" s="78" t="str">
        <f>'Chapter 5'!A3</f>
        <v>Figure 5.2: The real and relative value of the National Living Wage/National Minimum Wage, UK, 1999-2021</v>
      </c>
    </row>
    <row r="2" spans="1:9" ht="21" thickTop="1" thickBot="1" x14ac:dyDescent="0.35">
      <c r="A2" s="78"/>
    </row>
    <row r="3" spans="1:9" ht="30.75" thickTop="1" x14ac:dyDescent="0.25">
      <c r="A3" s="88" t="s">
        <v>359</v>
      </c>
      <c r="B3" s="112" t="s">
        <v>1810</v>
      </c>
      <c r="C3" s="89" t="s">
        <v>1811</v>
      </c>
      <c r="D3" s="89" t="s">
        <v>1812</v>
      </c>
    </row>
    <row r="4" spans="1:9" x14ac:dyDescent="0.25">
      <c r="A4" s="20">
        <v>36251</v>
      </c>
      <c r="B4" s="113">
        <v>3.6</v>
      </c>
      <c r="C4" s="113">
        <v>5.47</v>
      </c>
      <c r="D4" s="113">
        <v>6.82</v>
      </c>
      <c r="G4" s="19"/>
      <c r="H4" s="19"/>
      <c r="I4" s="19"/>
    </row>
    <row r="5" spans="1:9" x14ac:dyDescent="0.25">
      <c r="A5" s="20">
        <v>36281</v>
      </c>
      <c r="B5" s="113">
        <v>3.6</v>
      </c>
      <c r="C5" s="113">
        <v>5.46</v>
      </c>
      <c r="D5" s="113">
        <v>6.74</v>
      </c>
      <c r="G5" s="19"/>
      <c r="H5" s="19"/>
      <c r="I5" s="19"/>
    </row>
    <row r="6" spans="1:9" x14ac:dyDescent="0.25">
      <c r="A6" s="20">
        <v>36312</v>
      </c>
      <c r="B6" s="113">
        <v>3.6</v>
      </c>
      <c r="C6" s="113">
        <v>5.47</v>
      </c>
      <c r="D6" s="113">
        <v>6.73</v>
      </c>
      <c r="G6" s="19"/>
      <c r="H6" s="19"/>
      <c r="I6" s="19"/>
    </row>
    <row r="7" spans="1:9" x14ac:dyDescent="0.25">
      <c r="A7" s="20">
        <v>36342</v>
      </c>
      <c r="B7" s="113">
        <v>3.6</v>
      </c>
      <c r="C7" s="113">
        <v>5.49</v>
      </c>
      <c r="D7" s="113">
        <v>6.66</v>
      </c>
      <c r="G7" s="19"/>
      <c r="H7" s="19"/>
      <c r="I7" s="19"/>
    </row>
    <row r="8" spans="1:9" x14ac:dyDescent="0.25">
      <c r="A8" s="20">
        <v>36373</v>
      </c>
      <c r="B8" s="113">
        <v>3.6</v>
      </c>
      <c r="C8" s="113">
        <v>5.47</v>
      </c>
      <c r="D8" s="113">
        <v>6.69</v>
      </c>
      <c r="G8" s="19"/>
      <c r="H8" s="19"/>
      <c r="I8" s="19"/>
    </row>
    <row r="9" spans="1:9" x14ac:dyDescent="0.25">
      <c r="A9" s="20">
        <v>36404</v>
      </c>
      <c r="B9" s="113">
        <v>3.6</v>
      </c>
      <c r="C9" s="113">
        <v>5.46</v>
      </c>
      <c r="D9" s="113">
        <v>6.67</v>
      </c>
      <c r="G9" s="19"/>
      <c r="H9" s="19"/>
      <c r="I9" s="19"/>
    </row>
    <row r="10" spans="1:9" x14ac:dyDescent="0.25">
      <c r="A10" s="20">
        <v>36434</v>
      </c>
      <c r="B10" s="113">
        <v>3.6</v>
      </c>
      <c r="C10" s="113">
        <v>5.46</v>
      </c>
      <c r="D10" s="113">
        <v>6.63</v>
      </c>
      <c r="G10" s="19"/>
      <c r="H10" s="19"/>
      <c r="I10" s="19"/>
    </row>
    <row r="11" spans="1:9" x14ac:dyDescent="0.25">
      <c r="A11" s="20">
        <v>36465</v>
      </c>
      <c r="B11" s="113">
        <v>3.6</v>
      </c>
      <c r="C11" s="113">
        <v>5.45</v>
      </c>
      <c r="D11" s="113">
        <v>6.58</v>
      </c>
      <c r="G11" s="19"/>
      <c r="H11" s="19"/>
      <c r="I11" s="19"/>
    </row>
    <row r="12" spans="1:9" x14ac:dyDescent="0.25">
      <c r="A12" s="20">
        <v>36495</v>
      </c>
      <c r="B12" s="113">
        <v>3.6</v>
      </c>
      <c r="C12" s="113">
        <v>5.44</v>
      </c>
      <c r="D12" s="113">
        <v>6.52</v>
      </c>
      <c r="G12" s="19"/>
      <c r="H12" s="19"/>
      <c r="I12" s="19"/>
    </row>
    <row r="13" spans="1:9" x14ac:dyDescent="0.25">
      <c r="A13" s="20">
        <v>36526</v>
      </c>
      <c r="B13" s="113">
        <v>3.6</v>
      </c>
      <c r="C13" s="113">
        <v>5.47</v>
      </c>
      <c r="D13" s="113">
        <v>6.7</v>
      </c>
      <c r="G13" s="19"/>
      <c r="H13" s="19"/>
      <c r="I13" s="19"/>
    </row>
    <row r="14" spans="1:9" x14ac:dyDescent="0.25">
      <c r="A14" s="20">
        <v>36557</v>
      </c>
      <c r="B14" s="113">
        <v>3.6</v>
      </c>
      <c r="C14" s="113">
        <v>5.46</v>
      </c>
      <c r="D14" s="113">
        <v>6.86</v>
      </c>
      <c r="G14" s="19"/>
      <c r="H14" s="19"/>
      <c r="I14" s="19"/>
    </row>
    <row r="15" spans="1:9" x14ac:dyDescent="0.25">
      <c r="A15" s="20">
        <v>36586</v>
      </c>
      <c r="B15" s="113">
        <v>3.6</v>
      </c>
      <c r="C15" s="113">
        <v>5.44</v>
      </c>
      <c r="D15" s="113">
        <v>6.65</v>
      </c>
      <c r="G15" s="19"/>
      <c r="H15" s="19"/>
      <c r="I15" s="19"/>
    </row>
    <row r="16" spans="1:9" x14ac:dyDescent="0.25">
      <c r="A16" s="20">
        <v>36617</v>
      </c>
      <c r="B16" s="113">
        <v>3.6</v>
      </c>
      <c r="C16" s="113">
        <v>5.42</v>
      </c>
      <c r="D16" s="113">
        <v>6.65</v>
      </c>
      <c r="G16" s="19"/>
      <c r="H16" s="19"/>
      <c r="I16" s="19"/>
    </row>
    <row r="17" spans="1:9" x14ac:dyDescent="0.25">
      <c r="A17" s="20">
        <v>36647</v>
      </c>
      <c r="B17" s="113">
        <v>3.6</v>
      </c>
      <c r="C17" s="113">
        <v>5.41</v>
      </c>
      <c r="D17" s="113">
        <v>6.6</v>
      </c>
      <c r="G17" s="19"/>
      <c r="H17" s="19"/>
      <c r="I17" s="19"/>
    </row>
    <row r="18" spans="1:9" x14ac:dyDescent="0.25">
      <c r="A18" s="20">
        <v>36678</v>
      </c>
      <c r="B18" s="113">
        <v>3.6</v>
      </c>
      <c r="C18" s="113">
        <v>5.4</v>
      </c>
      <c r="D18" s="113">
        <v>6.63</v>
      </c>
      <c r="G18" s="19"/>
      <c r="H18" s="19"/>
      <c r="I18" s="19"/>
    </row>
    <row r="19" spans="1:9" x14ac:dyDescent="0.25">
      <c r="A19" s="20">
        <v>36708</v>
      </c>
      <c r="B19" s="113">
        <v>3.6</v>
      </c>
      <c r="C19" s="113">
        <v>5.42</v>
      </c>
      <c r="D19" s="113">
        <v>6.56</v>
      </c>
      <c r="G19" s="19"/>
      <c r="H19" s="19"/>
      <c r="I19" s="19"/>
    </row>
    <row r="20" spans="1:9" x14ac:dyDescent="0.25">
      <c r="A20" s="20">
        <v>36739</v>
      </c>
      <c r="B20" s="113">
        <v>3.6</v>
      </c>
      <c r="C20" s="113">
        <v>5.42</v>
      </c>
      <c r="D20" s="113">
        <v>6.53</v>
      </c>
      <c r="G20" s="19"/>
      <c r="H20" s="19"/>
      <c r="I20" s="19"/>
    </row>
    <row r="21" spans="1:9" x14ac:dyDescent="0.25">
      <c r="A21" s="20">
        <v>36770</v>
      </c>
      <c r="B21" s="113">
        <v>3.6</v>
      </c>
      <c r="C21" s="113">
        <v>5.39</v>
      </c>
      <c r="D21" s="113">
        <v>6.49</v>
      </c>
      <c r="G21" s="19"/>
      <c r="H21" s="19"/>
      <c r="I21" s="19"/>
    </row>
    <row r="22" spans="1:9" x14ac:dyDescent="0.25">
      <c r="A22" s="20">
        <v>36799</v>
      </c>
      <c r="B22" s="113">
        <v>3.6</v>
      </c>
      <c r="C22" s="113">
        <v>5.39</v>
      </c>
      <c r="D22" s="113">
        <v>6.49</v>
      </c>
      <c r="G22" s="19"/>
      <c r="H22" s="19"/>
      <c r="I22" s="19"/>
    </row>
    <row r="23" spans="1:9" x14ac:dyDescent="0.25">
      <c r="A23" s="20">
        <v>36800</v>
      </c>
      <c r="B23" s="113">
        <v>3.7</v>
      </c>
      <c r="C23" s="113">
        <v>5.53</v>
      </c>
      <c r="D23" s="113">
        <v>6.66</v>
      </c>
      <c r="G23" s="19"/>
      <c r="H23" s="19"/>
      <c r="I23" s="19"/>
    </row>
    <row r="24" spans="1:9" x14ac:dyDescent="0.25">
      <c r="A24" s="20">
        <v>36831</v>
      </c>
      <c r="B24" s="113">
        <v>3.7</v>
      </c>
      <c r="C24" s="113">
        <v>5.52</v>
      </c>
      <c r="D24" s="113">
        <v>6.62</v>
      </c>
      <c r="G24" s="19"/>
      <c r="H24" s="19"/>
      <c r="I24" s="19"/>
    </row>
    <row r="25" spans="1:9" x14ac:dyDescent="0.25">
      <c r="A25" s="20">
        <v>36861</v>
      </c>
      <c r="B25" s="113">
        <v>3.7</v>
      </c>
      <c r="C25" s="113">
        <v>5.52</v>
      </c>
      <c r="D25" s="113">
        <v>6.51</v>
      </c>
      <c r="G25" s="19"/>
      <c r="H25" s="19"/>
      <c r="I25" s="19"/>
    </row>
    <row r="26" spans="1:9" x14ac:dyDescent="0.25">
      <c r="A26" s="20">
        <v>36892</v>
      </c>
      <c r="B26" s="113">
        <v>3.7</v>
      </c>
      <c r="C26" s="113">
        <v>5.56</v>
      </c>
      <c r="D26" s="113">
        <v>6.53</v>
      </c>
      <c r="G26" s="19"/>
      <c r="H26" s="19"/>
      <c r="I26" s="19"/>
    </row>
    <row r="27" spans="1:9" x14ac:dyDescent="0.25">
      <c r="A27" s="20">
        <v>36923</v>
      </c>
      <c r="B27" s="113">
        <v>3.7</v>
      </c>
      <c r="C27" s="113">
        <v>5.54</v>
      </c>
      <c r="D27" s="113">
        <v>6.5</v>
      </c>
      <c r="G27" s="19"/>
      <c r="H27" s="19"/>
      <c r="I27" s="19"/>
    </row>
    <row r="28" spans="1:9" x14ac:dyDescent="0.25">
      <c r="A28" s="20">
        <v>36951</v>
      </c>
      <c r="B28" s="113">
        <v>3.7</v>
      </c>
      <c r="C28" s="113">
        <v>5.53</v>
      </c>
      <c r="D28" s="113">
        <v>6.52</v>
      </c>
      <c r="G28" s="19"/>
      <c r="H28" s="19"/>
      <c r="I28" s="19"/>
    </row>
    <row r="29" spans="1:9" x14ac:dyDescent="0.25">
      <c r="A29" s="20">
        <v>36982</v>
      </c>
      <c r="B29" s="113">
        <v>3.7</v>
      </c>
      <c r="C29" s="113">
        <v>5.49</v>
      </c>
      <c r="D29" s="113">
        <v>6.46</v>
      </c>
      <c r="G29" s="19"/>
      <c r="H29" s="19"/>
      <c r="I29" s="19"/>
    </row>
    <row r="30" spans="1:9" x14ac:dyDescent="0.25">
      <c r="A30" s="20">
        <v>37012</v>
      </c>
      <c r="B30" s="113">
        <v>3.7</v>
      </c>
      <c r="C30" s="113">
        <v>5.45</v>
      </c>
      <c r="D30" s="113">
        <v>6.47</v>
      </c>
      <c r="G30" s="19"/>
      <c r="H30" s="19"/>
      <c r="I30" s="19"/>
    </row>
    <row r="31" spans="1:9" x14ac:dyDescent="0.25">
      <c r="A31" s="20">
        <v>37043</v>
      </c>
      <c r="B31" s="113">
        <v>3.7</v>
      </c>
      <c r="C31" s="113">
        <v>5.45</v>
      </c>
      <c r="D31" s="113">
        <v>6.44</v>
      </c>
      <c r="G31" s="19"/>
      <c r="H31" s="19"/>
      <c r="I31" s="19"/>
    </row>
    <row r="32" spans="1:9" x14ac:dyDescent="0.25">
      <c r="A32" s="20">
        <v>37073</v>
      </c>
      <c r="B32" s="113">
        <v>3.7</v>
      </c>
      <c r="C32" s="113">
        <v>5.48</v>
      </c>
      <c r="D32" s="113">
        <v>6.43</v>
      </c>
      <c r="G32" s="19"/>
      <c r="H32" s="19"/>
      <c r="I32" s="19"/>
    </row>
    <row r="33" spans="1:9" x14ac:dyDescent="0.25">
      <c r="A33" s="20">
        <v>37104</v>
      </c>
      <c r="B33" s="113">
        <v>3.7</v>
      </c>
      <c r="C33" s="113">
        <v>5.46</v>
      </c>
      <c r="D33" s="113">
        <v>6.39</v>
      </c>
      <c r="G33" s="19"/>
      <c r="H33" s="19"/>
      <c r="I33" s="19"/>
    </row>
    <row r="34" spans="1:9" x14ac:dyDescent="0.25">
      <c r="A34" s="20">
        <v>37135</v>
      </c>
      <c r="B34" s="113">
        <v>3.7</v>
      </c>
      <c r="C34" s="113">
        <v>5.45</v>
      </c>
      <c r="D34" s="113">
        <v>6.39</v>
      </c>
      <c r="G34" s="19"/>
      <c r="H34" s="19"/>
      <c r="I34" s="19"/>
    </row>
    <row r="35" spans="1:9" x14ac:dyDescent="0.25">
      <c r="A35" s="20">
        <v>37164</v>
      </c>
      <c r="B35" s="113">
        <v>3.7</v>
      </c>
      <c r="C35" s="113">
        <v>5.45</v>
      </c>
      <c r="D35" s="113">
        <v>6.39</v>
      </c>
      <c r="G35" s="19"/>
      <c r="H35" s="19"/>
      <c r="I35" s="19"/>
    </row>
    <row r="36" spans="1:9" x14ac:dyDescent="0.25">
      <c r="A36" s="20">
        <v>37165</v>
      </c>
      <c r="B36" s="113">
        <v>4.0999999999999996</v>
      </c>
      <c r="C36" s="113">
        <v>6.04</v>
      </c>
      <c r="D36" s="113">
        <v>7.05</v>
      </c>
      <c r="G36" s="19"/>
      <c r="H36" s="19"/>
      <c r="I36" s="19"/>
    </row>
    <row r="37" spans="1:9" x14ac:dyDescent="0.25">
      <c r="A37" s="20">
        <v>37196</v>
      </c>
      <c r="B37" s="113">
        <v>4.0999999999999996</v>
      </c>
      <c r="C37" s="113">
        <v>6.04</v>
      </c>
      <c r="D37" s="113">
        <v>7.02</v>
      </c>
      <c r="G37" s="19"/>
      <c r="H37" s="19"/>
      <c r="I37" s="19"/>
    </row>
    <row r="38" spans="1:9" x14ac:dyDescent="0.25">
      <c r="A38" s="20">
        <v>37226</v>
      </c>
      <c r="B38" s="113">
        <v>4.0999999999999996</v>
      </c>
      <c r="C38" s="113">
        <v>6.04</v>
      </c>
      <c r="D38" s="113">
        <v>6.99</v>
      </c>
      <c r="G38" s="19"/>
      <c r="H38" s="19"/>
      <c r="I38" s="19"/>
    </row>
    <row r="39" spans="1:9" x14ac:dyDescent="0.25">
      <c r="A39" s="20">
        <v>37257</v>
      </c>
      <c r="B39" s="113">
        <v>4.0999999999999996</v>
      </c>
      <c r="C39" s="113">
        <v>6.05</v>
      </c>
      <c r="D39" s="113">
        <v>6.98</v>
      </c>
      <c r="G39" s="19"/>
      <c r="H39" s="19"/>
      <c r="I39" s="19"/>
    </row>
    <row r="40" spans="1:9" x14ac:dyDescent="0.25">
      <c r="A40" s="20">
        <v>37288</v>
      </c>
      <c r="B40" s="113">
        <v>4.0999999999999996</v>
      </c>
      <c r="C40" s="113">
        <v>6.04</v>
      </c>
      <c r="D40" s="113">
        <v>7</v>
      </c>
      <c r="G40" s="19"/>
      <c r="H40" s="19"/>
      <c r="I40" s="19"/>
    </row>
    <row r="41" spans="1:9" x14ac:dyDescent="0.25">
      <c r="A41" s="20">
        <v>37316</v>
      </c>
      <c r="B41" s="113">
        <v>4.0999999999999996</v>
      </c>
      <c r="C41" s="113">
        <v>6.02</v>
      </c>
      <c r="D41" s="113">
        <v>7.01</v>
      </c>
      <c r="G41" s="19"/>
      <c r="H41" s="19"/>
      <c r="I41" s="19"/>
    </row>
    <row r="42" spans="1:9" x14ac:dyDescent="0.25">
      <c r="A42" s="20">
        <v>37347</v>
      </c>
      <c r="B42" s="113">
        <v>4.0999999999999996</v>
      </c>
      <c r="C42" s="113">
        <v>5.99</v>
      </c>
      <c r="D42" s="113">
        <v>6.94</v>
      </c>
      <c r="G42" s="19"/>
      <c r="H42" s="19"/>
      <c r="I42" s="19"/>
    </row>
    <row r="43" spans="1:9" x14ac:dyDescent="0.25">
      <c r="A43" s="20">
        <v>37377</v>
      </c>
      <c r="B43" s="113">
        <v>4.0999999999999996</v>
      </c>
      <c r="C43" s="113">
        <v>5.97</v>
      </c>
      <c r="D43" s="113">
        <v>6.91</v>
      </c>
      <c r="G43" s="19"/>
      <c r="H43" s="19"/>
      <c r="I43" s="19"/>
    </row>
    <row r="44" spans="1:9" x14ac:dyDescent="0.25">
      <c r="A44" s="20">
        <v>37408</v>
      </c>
      <c r="B44" s="113">
        <v>4.0999999999999996</v>
      </c>
      <c r="C44" s="113">
        <v>5.97</v>
      </c>
      <c r="D44" s="113">
        <v>6.88</v>
      </c>
      <c r="G44" s="19"/>
      <c r="H44" s="19"/>
      <c r="I44" s="19"/>
    </row>
    <row r="45" spans="1:9" x14ac:dyDescent="0.25">
      <c r="A45" s="20">
        <v>37438</v>
      </c>
      <c r="B45" s="113">
        <v>4.0999999999999996</v>
      </c>
      <c r="C45" s="113">
        <v>5.99</v>
      </c>
      <c r="D45" s="113">
        <v>6.86</v>
      </c>
      <c r="G45" s="19"/>
      <c r="H45" s="19"/>
      <c r="I45" s="19"/>
    </row>
    <row r="46" spans="1:9" x14ac:dyDescent="0.25">
      <c r="A46" s="20">
        <v>37469</v>
      </c>
      <c r="B46" s="113">
        <v>4.0999999999999996</v>
      </c>
      <c r="C46" s="113">
        <v>5.97</v>
      </c>
      <c r="D46" s="113">
        <v>6.87</v>
      </c>
      <c r="G46" s="19"/>
      <c r="H46" s="19"/>
      <c r="I46" s="19"/>
    </row>
    <row r="47" spans="1:9" x14ac:dyDescent="0.25">
      <c r="A47" s="20">
        <v>37500</v>
      </c>
      <c r="B47" s="113">
        <v>4.0999999999999996</v>
      </c>
      <c r="C47" s="113">
        <v>5.96</v>
      </c>
      <c r="D47" s="113">
        <v>6.86</v>
      </c>
      <c r="G47" s="19"/>
      <c r="H47" s="19"/>
      <c r="I47" s="19"/>
    </row>
    <row r="48" spans="1:9" x14ac:dyDescent="0.25">
      <c r="A48" s="20">
        <v>37529</v>
      </c>
      <c r="B48" s="113">
        <v>4.0999999999999996</v>
      </c>
      <c r="C48" s="113">
        <v>5.96</v>
      </c>
      <c r="D48" s="113">
        <v>6.86</v>
      </c>
      <c r="G48" s="19"/>
      <c r="H48" s="19"/>
      <c r="I48" s="19"/>
    </row>
    <row r="49" spans="1:9" x14ac:dyDescent="0.25">
      <c r="A49" s="20">
        <v>37530</v>
      </c>
      <c r="B49" s="113">
        <v>4.2</v>
      </c>
      <c r="C49" s="113">
        <v>6.09</v>
      </c>
      <c r="D49" s="113">
        <v>7.02</v>
      </c>
      <c r="G49" s="19"/>
      <c r="H49" s="19"/>
      <c r="I49" s="19"/>
    </row>
    <row r="50" spans="1:9" x14ac:dyDescent="0.25">
      <c r="A50" s="20">
        <v>37561</v>
      </c>
      <c r="B50" s="113">
        <v>4.2</v>
      </c>
      <c r="C50" s="113">
        <v>6.09</v>
      </c>
      <c r="D50" s="113">
        <v>7</v>
      </c>
      <c r="G50" s="19"/>
      <c r="H50" s="19"/>
      <c r="I50" s="19"/>
    </row>
    <row r="51" spans="1:9" x14ac:dyDescent="0.25">
      <c r="A51" s="20">
        <v>37591</v>
      </c>
      <c r="B51" s="113">
        <v>4.2</v>
      </c>
      <c r="C51" s="113">
        <v>6.08</v>
      </c>
      <c r="D51" s="113">
        <v>6.99</v>
      </c>
      <c r="G51" s="19"/>
      <c r="H51" s="19"/>
      <c r="I51" s="19"/>
    </row>
    <row r="52" spans="1:9" x14ac:dyDescent="0.25">
      <c r="A52" s="20">
        <v>37622</v>
      </c>
      <c r="B52" s="113">
        <v>4.2</v>
      </c>
      <c r="C52" s="113">
        <v>6.11</v>
      </c>
      <c r="D52" s="113">
        <v>6.97</v>
      </c>
      <c r="G52" s="19"/>
      <c r="H52" s="19"/>
      <c r="I52" s="19"/>
    </row>
    <row r="53" spans="1:9" x14ac:dyDescent="0.25">
      <c r="A53" s="20">
        <v>37653</v>
      </c>
      <c r="B53" s="113">
        <v>4.2</v>
      </c>
      <c r="C53" s="113">
        <v>6.09</v>
      </c>
      <c r="D53" s="113">
        <v>7.02</v>
      </c>
      <c r="G53" s="19"/>
      <c r="H53" s="19"/>
      <c r="I53" s="19"/>
    </row>
    <row r="54" spans="1:9" x14ac:dyDescent="0.25">
      <c r="A54" s="20">
        <v>37681</v>
      </c>
      <c r="B54" s="113">
        <v>4.2</v>
      </c>
      <c r="C54" s="113">
        <v>6.07</v>
      </c>
      <c r="D54" s="113">
        <v>6.91</v>
      </c>
      <c r="G54" s="19"/>
      <c r="H54" s="19"/>
      <c r="I54" s="19"/>
    </row>
    <row r="55" spans="1:9" x14ac:dyDescent="0.25">
      <c r="A55" s="20">
        <v>37712</v>
      </c>
      <c r="B55" s="113">
        <v>4.2</v>
      </c>
      <c r="C55" s="113">
        <v>6.04</v>
      </c>
      <c r="D55" s="113">
        <v>6.89</v>
      </c>
      <c r="G55" s="19"/>
      <c r="H55" s="19"/>
      <c r="I55" s="19"/>
    </row>
    <row r="56" spans="1:9" x14ac:dyDescent="0.25">
      <c r="A56" s="20">
        <v>37742</v>
      </c>
      <c r="B56" s="113">
        <v>4.2</v>
      </c>
      <c r="C56" s="113">
        <v>6.04</v>
      </c>
      <c r="D56" s="113">
        <v>6.88</v>
      </c>
      <c r="G56" s="19"/>
      <c r="H56" s="19"/>
      <c r="I56" s="19"/>
    </row>
    <row r="57" spans="1:9" x14ac:dyDescent="0.25">
      <c r="A57" s="20">
        <v>37773</v>
      </c>
      <c r="B57" s="113">
        <v>4.2</v>
      </c>
      <c r="C57" s="113">
        <v>6.05</v>
      </c>
      <c r="D57" s="113">
        <v>6.86</v>
      </c>
      <c r="G57" s="19"/>
      <c r="H57" s="19"/>
      <c r="I57" s="19"/>
    </row>
    <row r="58" spans="1:9" x14ac:dyDescent="0.25">
      <c r="A58" s="20">
        <v>37803</v>
      </c>
      <c r="B58" s="113">
        <v>4.2</v>
      </c>
      <c r="C58" s="113">
        <v>6.05</v>
      </c>
      <c r="D58" s="113">
        <v>6.85</v>
      </c>
      <c r="G58" s="19"/>
      <c r="H58" s="19"/>
      <c r="I58" s="19"/>
    </row>
    <row r="59" spans="1:9" x14ac:dyDescent="0.25">
      <c r="A59" s="20">
        <v>37834</v>
      </c>
      <c r="B59" s="113">
        <v>4.2</v>
      </c>
      <c r="C59" s="113">
        <v>6.04</v>
      </c>
      <c r="D59" s="113">
        <v>6.82</v>
      </c>
      <c r="G59" s="19"/>
      <c r="H59" s="19"/>
      <c r="I59" s="19"/>
    </row>
    <row r="60" spans="1:9" x14ac:dyDescent="0.25">
      <c r="A60" s="20">
        <v>37865</v>
      </c>
      <c r="B60" s="113">
        <v>4.2</v>
      </c>
      <c r="C60" s="113">
        <v>6.02</v>
      </c>
      <c r="D60" s="113">
        <v>6.8</v>
      </c>
      <c r="G60" s="19"/>
      <c r="H60" s="19"/>
      <c r="I60" s="19"/>
    </row>
    <row r="61" spans="1:9" x14ac:dyDescent="0.25">
      <c r="A61" s="20">
        <v>37894</v>
      </c>
      <c r="B61" s="113">
        <v>4.2</v>
      </c>
      <c r="C61" s="113">
        <v>6.02</v>
      </c>
      <c r="D61" s="113">
        <v>6.8</v>
      </c>
      <c r="G61" s="19"/>
      <c r="H61" s="19"/>
      <c r="I61" s="19"/>
    </row>
    <row r="62" spans="1:9" x14ac:dyDescent="0.25">
      <c r="A62" s="20">
        <v>37895</v>
      </c>
      <c r="B62" s="113">
        <v>4.5</v>
      </c>
      <c r="C62" s="113">
        <v>6.44</v>
      </c>
      <c r="D62" s="113">
        <v>7.24</v>
      </c>
      <c r="G62" s="19"/>
      <c r="H62" s="19"/>
      <c r="I62" s="19"/>
    </row>
    <row r="63" spans="1:9" x14ac:dyDescent="0.25">
      <c r="A63" s="20">
        <v>37926</v>
      </c>
      <c r="B63" s="113">
        <v>4.5</v>
      </c>
      <c r="C63" s="113">
        <v>6.44</v>
      </c>
      <c r="D63" s="113">
        <v>7.24</v>
      </c>
      <c r="G63" s="19"/>
      <c r="H63" s="19"/>
      <c r="I63" s="19"/>
    </row>
    <row r="64" spans="1:9" x14ac:dyDescent="0.25">
      <c r="A64" s="20">
        <v>37956</v>
      </c>
      <c r="B64" s="113">
        <v>4.5</v>
      </c>
      <c r="C64" s="113">
        <v>6.43</v>
      </c>
      <c r="D64" s="113">
        <v>7.2</v>
      </c>
      <c r="G64" s="19"/>
      <c r="H64" s="19"/>
      <c r="I64" s="19"/>
    </row>
    <row r="65" spans="1:9" x14ac:dyDescent="0.25">
      <c r="A65" s="20">
        <v>37987</v>
      </c>
      <c r="B65" s="113">
        <v>4.5</v>
      </c>
      <c r="C65" s="113">
        <v>6.45</v>
      </c>
      <c r="D65" s="113">
        <v>7.17</v>
      </c>
      <c r="G65" s="19"/>
      <c r="H65" s="19"/>
      <c r="I65" s="19"/>
    </row>
    <row r="66" spans="1:9" x14ac:dyDescent="0.25">
      <c r="A66" s="20">
        <v>38018</v>
      </c>
      <c r="B66" s="113">
        <v>4.5</v>
      </c>
      <c r="C66" s="113">
        <v>6.44</v>
      </c>
      <c r="D66" s="113">
        <v>7.27</v>
      </c>
      <c r="G66" s="19"/>
      <c r="H66" s="19"/>
      <c r="I66" s="19"/>
    </row>
    <row r="67" spans="1:9" x14ac:dyDescent="0.25">
      <c r="A67" s="20">
        <v>38047</v>
      </c>
      <c r="B67" s="113">
        <v>4.5</v>
      </c>
      <c r="C67" s="113">
        <v>6.43</v>
      </c>
      <c r="D67" s="113">
        <v>7.14</v>
      </c>
      <c r="G67" s="19"/>
      <c r="H67" s="19"/>
      <c r="I67" s="19"/>
    </row>
    <row r="68" spans="1:9" x14ac:dyDescent="0.25">
      <c r="A68" s="20">
        <v>38078</v>
      </c>
      <c r="B68" s="113">
        <v>4.5</v>
      </c>
      <c r="C68" s="113">
        <v>6.4</v>
      </c>
      <c r="D68" s="113">
        <v>7.09</v>
      </c>
      <c r="G68" s="19"/>
      <c r="H68" s="19"/>
      <c r="I68" s="19"/>
    </row>
    <row r="69" spans="1:9" x14ac:dyDescent="0.25">
      <c r="A69" s="20">
        <v>38108</v>
      </c>
      <c r="B69" s="113">
        <v>4.5</v>
      </c>
      <c r="C69" s="113">
        <v>6.38</v>
      </c>
      <c r="D69" s="113">
        <v>7.07</v>
      </c>
      <c r="G69" s="19"/>
      <c r="H69" s="19"/>
      <c r="I69" s="19"/>
    </row>
    <row r="70" spans="1:9" x14ac:dyDescent="0.25">
      <c r="A70" s="20">
        <v>38139</v>
      </c>
      <c r="B70" s="113">
        <v>4.5</v>
      </c>
      <c r="C70" s="113">
        <v>6.38</v>
      </c>
      <c r="D70" s="113">
        <v>7.05</v>
      </c>
      <c r="G70" s="19"/>
      <c r="H70" s="19"/>
      <c r="I70" s="19"/>
    </row>
    <row r="71" spans="1:9" x14ac:dyDescent="0.25">
      <c r="A71" s="20">
        <v>38169</v>
      </c>
      <c r="B71" s="113">
        <v>4.5</v>
      </c>
      <c r="C71" s="113">
        <v>6.39</v>
      </c>
      <c r="D71" s="113">
        <v>7.02</v>
      </c>
      <c r="G71" s="19"/>
      <c r="H71" s="19"/>
      <c r="I71" s="19"/>
    </row>
    <row r="72" spans="1:9" x14ac:dyDescent="0.25">
      <c r="A72" s="20">
        <v>38200</v>
      </c>
      <c r="B72" s="113">
        <v>4.5</v>
      </c>
      <c r="C72" s="113">
        <v>6.38</v>
      </c>
      <c r="D72" s="113">
        <v>7</v>
      </c>
      <c r="G72" s="19"/>
      <c r="H72" s="19"/>
      <c r="I72" s="19"/>
    </row>
    <row r="73" spans="1:9" x14ac:dyDescent="0.25">
      <c r="A73" s="20">
        <v>38231</v>
      </c>
      <c r="B73" s="113">
        <v>4.5</v>
      </c>
      <c r="C73" s="113">
        <v>6.38</v>
      </c>
      <c r="D73" s="113">
        <v>6.95</v>
      </c>
      <c r="G73" s="19"/>
      <c r="H73" s="19"/>
      <c r="I73" s="19"/>
    </row>
    <row r="74" spans="1:9" x14ac:dyDescent="0.25">
      <c r="A74" s="20">
        <v>38260</v>
      </c>
      <c r="B74" s="113">
        <v>4.5</v>
      </c>
      <c r="C74" s="113">
        <v>6.38</v>
      </c>
      <c r="D74" s="113">
        <v>6.95</v>
      </c>
      <c r="G74" s="19"/>
      <c r="H74" s="19"/>
      <c r="I74" s="19"/>
    </row>
    <row r="75" spans="1:9" x14ac:dyDescent="0.25">
      <c r="A75" s="20">
        <v>38261</v>
      </c>
      <c r="B75" s="113">
        <v>4.8499999999999996</v>
      </c>
      <c r="C75" s="113">
        <v>6.86</v>
      </c>
      <c r="D75" s="113">
        <v>7.44</v>
      </c>
      <c r="G75" s="19"/>
      <c r="H75" s="19"/>
      <c r="I75" s="19"/>
    </row>
    <row r="76" spans="1:9" x14ac:dyDescent="0.25">
      <c r="A76" s="20">
        <v>38292</v>
      </c>
      <c r="B76" s="113">
        <v>4.8499999999999996</v>
      </c>
      <c r="C76" s="113">
        <v>6.84</v>
      </c>
      <c r="D76" s="113">
        <v>7.43</v>
      </c>
      <c r="G76" s="19"/>
      <c r="H76" s="19"/>
      <c r="I76" s="19"/>
    </row>
    <row r="77" spans="1:9" x14ac:dyDescent="0.25">
      <c r="A77" s="20">
        <v>38322</v>
      </c>
      <c r="B77" s="113">
        <v>4.8499999999999996</v>
      </c>
      <c r="C77" s="113">
        <v>6.81</v>
      </c>
      <c r="D77" s="113">
        <v>7.43</v>
      </c>
      <c r="G77" s="19"/>
      <c r="H77" s="19"/>
      <c r="I77" s="19"/>
    </row>
    <row r="78" spans="1:9" x14ac:dyDescent="0.25">
      <c r="A78" s="20">
        <v>38353</v>
      </c>
      <c r="B78" s="113">
        <v>4.8499999999999996</v>
      </c>
      <c r="C78" s="113">
        <v>6.84</v>
      </c>
      <c r="D78" s="113">
        <v>7.36</v>
      </c>
      <c r="G78" s="19"/>
      <c r="H78" s="19"/>
      <c r="I78" s="19"/>
    </row>
    <row r="79" spans="1:9" x14ac:dyDescent="0.25">
      <c r="A79" s="20">
        <v>38384</v>
      </c>
      <c r="B79" s="113">
        <v>4.8499999999999996</v>
      </c>
      <c r="C79" s="113">
        <v>6.82</v>
      </c>
      <c r="D79" s="113">
        <v>7.42</v>
      </c>
      <c r="G79" s="19"/>
      <c r="H79" s="19"/>
      <c r="I79" s="19"/>
    </row>
    <row r="80" spans="1:9" x14ac:dyDescent="0.25">
      <c r="A80" s="20">
        <v>38412</v>
      </c>
      <c r="B80" s="113">
        <v>4.8499999999999996</v>
      </c>
      <c r="C80" s="113">
        <v>6.79</v>
      </c>
      <c r="D80" s="113">
        <v>7.36</v>
      </c>
      <c r="G80" s="19"/>
      <c r="H80" s="19"/>
      <c r="I80" s="19"/>
    </row>
    <row r="81" spans="1:9" x14ac:dyDescent="0.25">
      <c r="A81" s="20">
        <v>38443</v>
      </c>
      <c r="B81" s="113">
        <v>4.8499999999999996</v>
      </c>
      <c r="C81" s="113">
        <v>6.77</v>
      </c>
      <c r="D81" s="113">
        <v>7.34</v>
      </c>
      <c r="G81" s="19"/>
      <c r="H81" s="19"/>
      <c r="I81" s="19"/>
    </row>
    <row r="82" spans="1:9" x14ac:dyDescent="0.25">
      <c r="A82" s="20">
        <v>38473</v>
      </c>
      <c r="B82" s="113">
        <v>4.8499999999999996</v>
      </c>
      <c r="C82" s="113">
        <v>6.74</v>
      </c>
      <c r="D82" s="113">
        <v>7.29</v>
      </c>
      <c r="G82" s="19"/>
      <c r="H82" s="19"/>
      <c r="I82" s="19"/>
    </row>
    <row r="83" spans="1:9" x14ac:dyDescent="0.25">
      <c r="A83" s="20">
        <v>38504</v>
      </c>
      <c r="B83" s="113">
        <v>4.8499999999999996</v>
      </c>
      <c r="C83" s="113">
        <v>6.74</v>
      </c>
      <c r="D83" s="113">
        <v>7.28</v>
      </c>
      <c r="G83" s="19"/>
      <c r="H83" s="19"/>
      <c r="I83" s="19"/>
    </row>
    <row r="84" spans="1:9" x14ac:dyDescent="0.25">
      <c r="A84" s="20">
        <v>38534</v>
      </c>
      <c r="B84" s="113">
        <v>4.8499999999999996</v>
      </c>
      <c r="C84" s="113">
        <v>6.74</v>
      </c>
      <c r="D84" s="113">
        <v>7.23</v>
      </c>
      <c r="G84" s="19"/>
      <c r="H84" s="19"/>
      <c r="I84" s="19"/>
    </row>
    <row r="85" spans="1:9" x14ac:dyDescent="0.25">
      <c r="A85" s="20">
        <v>38565</v>
      </c>
      <c r="B85" s="113">
        <v>4.8499999999999996</v>
      </c>
      <c r="C85" s="113">
        <v>6.72</v>
      </c>
      <c r="D85" s="113">
        <v>7.18</v>
      </c>
      <c r="G85" s="19"/>
      <c r="H85" s="19"/>
      <c r="I85" s="19"/>
    </row>
    <row r="86" spans="1:9" x14ac:dyDescent="0.25">
      <c r="A86" s="20">
        <v>38596</v>
      </c>
      <c r="B86" s="113">
        <v>4.8499999999999996</v>
      </c>
      <c r="C86" s="113">
        <v>6.7</v>
      </c>
      <c r="D86" s="113">
        <v>7.16</v>
      </c>
      <c r="G86" s="19"/>
      <c r="H86" s="19"/>
      <c r="I86" s="19"/>
    </row>
    <row r="87" spans="1:9" x14ac:dyDescent="0.25">
      <c r="A87" s="20">
        <v>38625</v>
      </c>
      <c r="B87" s="113">
        <v>4.8499999999999996</v>
      </c>
      <c r="C87" s="113">
        <v>6.7</v>
      </c>
      <c r="D87" s="113">
        <v>7.16</v>
      </c>
      <c r="G87" s="19"/>
      <c r="H87" s="19"/>
      <c r="I87" s="19"/>
    </row>
    <row r="88" spans="1:9" x14ac:dyDescent="0.25">
      <c r="A88" s="20">
        <v>38626</v>
      </c>
      <c r="B88" s="113">
        <v>5.05</v>
      </c>
      <c r="C88" s="113">
        <v>6.97</v>
      </c>
      <c r="D88" s="113">
        <v>7.45</v>
      </c>
      <c r="G88" s="19"/>
      <c r="H88" s="19"/>
      <c r="I88" s="19"/>
    </row>
    <row r="89" spans="1:9" x14ac:dyDescent="0.25">
      <c r="A89" s="20">
        <v>38657</v>
      </c>
      <c r="B89" s="113">
        <v>5.05</v>
      </c>
      <c r="C89" s="113">
        <v>6.97</v>
      </c>
      <c r="D89" s="113">
        <v>7.41</v>
      </c>
      <c r="G89" s="19"/>
      <c r="H89" s="19"/>
      <c r="I89" s="19"/>
    </row>
    <row r="90" spans="1:9" x14ac:dyDescent="0.25">
      <c r="A90" s="20">
        <v>38687</v>
      </c>
      <c r="B90" s="113">
        <v>5.05</v>
      </c>
      <c r="C90" s="113">
        <v>6.94</v>
      </c>
      <c r="D90" s="113">
        <v>7.4</v>
      </c>
      <c r="G90" s="19"/>
      <c r="H90" s="19"/>
      <c r="I90" s="19"/>
    </row>
    <row r="91" spans="1:9" x14ac:dyDescent="0.25">
      <c r="A91" s="20">
        <v>38718</v>
      </c>
      <c r="B91" s="113">
        <v>5.05</v>
      </c>
      <c r="C91" s="113">
        <v>6.97</v>
      </c>
      <c r="D91" s="113">
        <v>7.35</v>
      </c>
      <c r="G91" s="19"/>
      <c r="H91" s="19"/>
      <c r="I91" s="19"/>
    </row>
    <row r="92" spans="1:9" x14ac:dyDescent="0.25">
      <c r="A92" s="20">
        <v>38749</v>
      </c>
      <c r="B92" s="113">
        <v>5.05</v>
      </c>
      <c r="C92" s="113">
        <v>6.95</v>
      </c>
      <c r="D92" s="113">
        <v>7.28</v>
      </c>
      <c r="G92" s="19"/>
      <c r="H92" s="19"/>
      <c r="I92" s="19"/>
    </row>
    <row r="93" spans="1:9" x14ac:dyDescent="0.25">
      <c r="A93" s="20">
        <v>38777</v>
      </c>
      <c r="B93" s="113">
        <v>5.05</v>
      </c>
      <c r="C93" s="113">
        <v>6.93</v>
      </c>
      <c r="D93" s="113">
        <v>7.27</v>
      </c>
      <c r="G93" s="19"/>
      <c r="H93" s="19"/>
      <c r="I93" s="19"/>
    </row>
    <row r="94" spans="1:9" x14ac:dyDescent="0.25">
      <c r="A94" s="20">
        <v>38808</v>
      </c>
      <c r="B94" s="113">
        <v>5.05</v>
      </c>
      <c r="C94" s="113">
        <v>6.89</v>
      </c>
      <c r="D94" s="113">
        <v>7.29</v>
      </c>
      <c r="G94" s="19"/>
      <c r="H94" s="19"/>
      <c r="I94" s="19"/>
    </row>
    <row r="95" spans="1:9" x14ac:dyDescent="0.25">
      <c r="A95" s="20">
        <v>38838</v>
      </c>
      <c r="B95" s="113">
        <v>5.05</v>
      </c>
      <c r="C95" s="113">
        <v>6.86</v>
      </c>
      <c r="D95" s="113">
        <v>7.26</v>
      </c>
      <c r="G95" s="19"/>
      <c r="H95" s="19"/>
      <c r="I95" s="19"/>
    </row>
    <row r="96" spans="1:9" x14ac:dyDescent="0.25">
      <c r="A96" s="20">
        <v>38869</v>
      </c>
      <c r="B96" s="113">
        <v>5.05</v>
      </c>
      <c r="C96" s="113">
        <v>6.84</v>
      </c>
      <c r="D96" s="113">
        <v>7.19</v>
      </c>
      <c r="G96" s="19"/>
      <c r="H96" s="19"/>
      <c r="I96" s="19"/>
    </row>
    <row r="97" spans="1:9" x14ac:dyDescent="0.25">
      <c r="A97" s="20">
        <v>38899</v>
      </c>
      <c r="B97" s="113">
        <v>5.05</v>
      </c>
      <c r="C97" s="113">
        <v>6.84</v>
      </c>
      <c r="D97" s="113">
        <v>7.21</v>
      </c>
      <c r="G97" s="19"/>
      <c r="H97" s="19"/>
      <c r="I97" s="19"/>
    </row>
    <row r="98" spans="1:9" x14ac:dyDescent="0.25">
      <c r="A98" s="20">
        <v>38930</v>
      </c>
      <c r="B98" s="113">
        <v>5.05</v>
      </c>
      <c r="C98" s="113">
        <v>6.82</v>
      </c>
      <c r="D98" s="113">
        <v>7.21</v>
      </c>
      <c r="G98" s="19"/>
      <c r="H98" s="19"/>
      <c r="I98" s="19"/>
    </row>
    <row r="99" spans="1:9" x14ac:dyDescent="0.25">
      <c r="A99" s="20">
        <v>38961</v>
      </c>
      <c r="B99" s="113">
        <v>5.05</v>
      </c>
      <c r="C99" s="113">
        <v>6.81</v>
      </c>
      <c r="D99" s="113">
        <v>7.2</v>
      </c>
      <c r="G99" s="19"/>
      <c r="H99" s="19"/>
      <c r="I99" s="19"/>
    </row>
    <row r="100" spans="1:9" x14ac:dyDescent="0.25">
      <c r="A100" s="20">
        <v>38990</v>
      </c>
      <c r="B100" s="113">
        <v>5.05</v>
      </c>
      <c r="C100" s="113">
        <v>6.81</v>
      </c>
      <c r="D100" s="113">
        <v>7.2</v>
      </c>
      <c r="G100" s="19"/>
      <c r="H100" s="19"/>
      <c r="I100" s="19"/>
    </row>
    <row r="101" spans="1:9" x14ac:dyDescent="0.25">
      <c r="A101" s="20">
        <v>38991</v>
      </c>
      <c r="B101" s="113">
        <v>5.35</v>
      </c>
      <c r="C101" s="113">
        <v>7.2</v>
      </c>
      <c r="D101" s="113">
        <v>7.58</v>
      </c>
      <c r="G101" s="19"/>
      <c r="H101" s="19"/>
      <c r="I101" s="19"/>
    </row>
    <row r="102" spans="1:9" x14ac:dyDescent="0.25">
      <c r="A102" s="20">
        <v>39022</v>
      </c>
      <c r="B102" s="113">
        <v>5.35</v>
      </c>
      <c r="C102" s="113">
        <v>7.19</v>
      </c>
      <c r="D102" s="113">
        <v>7.55</v>
      </c>
      <c r="G102" s="19"/>
      <c r="H102" s="19"/>
      <c r="I102" s="19"/>
    </row>
    <row r="103" spans="1:9" x14ac:dyDescent="0.25">
      <c r="A103" s="20">
        <v>39052</v>
      </c>
      <c r="B103" s="113">
        <v>5.35</v>
      </c>
      <c r="C103" s="113">
        <v>7.15</v>
      </c>
      <c r="D103" s="113">
        <v>7.41</v>
      </c>
      <c r="G103" s="19"/>
      <c r="H103" s="19"/>
      <c r="I103" s="19"/>
    </row>
    <row r="104" spans="1:9" x14ac:dyDescent="0.25">
      <c r="A104" s="20">
        <v>39083</v>
      </c>
      <c r="B104" s="113">
        <v>5.35</v>
      </c>
      <c r="C104" s="113">
        <v>7.19</v>
      </c>
      <c r="D104" s="113">
        <v>7.28</v>
      </c>
      <c r="G104" s="19"/>
      <c r="H104" s="19"/>
      <c r="I104" s="19"/>
    </row>
    <row r="105" spans="1:9" x14ac:dyDescent="0.25">
      <c r="A105" s="20">
        <v>39114</v>
      </c>
      <c r="B105" s="113">
        <v>5.35</v>
      </c>
      <c r="C105" s="113">
        <v>7.17</v>
      </c>
      <c r="D105" s="113">
        <v>7.19</v>
      </c>
      <c r="G105" s="19"/>
      <c r="H105" s="19"/>
      <c r="I105" s="19"/>
    </row>
    <row r="106" spans="1:9" x14ac:dyDescent="0.25">
      <c r="A106" s="20">
        <v>39142</v>
      </c>
      <c r="B106" s="113">
        <v>5.35</v>
      </c>
      <c r="C106" s="113">
        <v>7.13</v>
      </c>
      <c r="D106" s="113">
        <v>7.35</v>
      </c>
      <c r="G106" s="19"/>
      <c r="H106" s="19"/>
      <c r="I106" s="19"/>
    </row>
    <row r="107" spans="1:9" x14ac:dyDescent="0.25">
      <c r="A107" s="20">
        <v>39173</v>
      </c>
      <c r="B107" s="113">
        <v>5.35</v>
      </c>
      <c r="C107" s="113">
        <v>7.11</v>
      </c>
      <c r="D107" s="113">
        <v>7.42</v>
      </c>
      <c r="G107" s="19"/>
      <c r="H107" s="19"/>
      <c r="I107" s="19"/>
    </row>
    <row r="108" spans="1:9" x14ac:dyDescent="0.25">
      <c r="A108" s="20">
        <v>39203</v>
      </c>
      <c r="B108" s="113">
        <v>5.35</v>
      </c>
      <c r="C108" s="113">
        <v>7.09</v>
      </c>
      <c r="D108" s="113">
        <v>7.36</v>
      </c>
      <c r="G108" s="19"/>
      <c r="H108" s="19"/>
      <c r="I108" s="19"/>
    </row>
    <row r="109" spans="1:9" x14ac:dyDescent="0.25">
      <c r="A109" s="20">
        <v>39234</v>
      </c>
      <c r="B109" s="113">
        <v>5.35</v>
      </c>
      <c r="C109" s="113">
        <v>7.07</v>
      </c>
      <c r="D109" s="113">
        <v>7.31</v>
      </c>
      <c r="G109" s="19"/>
      <c r="H109" s="19"/>
      <c r="I109" s="19"/>
    </row>
    <row r="110" spans="1:9" x14ac:dyDescent="0.25">
      <c r="A110" s="20">
        <v>39264</v>
      </c>
      <c r="B110" s="113">
        <v>5.35</v>
      </c>
      <c r="C110" s="113">
        <v>7.11</v>
      </c>
      <c r="D110" s="113">
        <v>7.29</v>
      </c>
      <c r="G110" s="19"/>
      <c r="H110" s="19"/>
      <c r="I110" s="19"/>
    </row>
    <row r="111" spans="1:9" x14ac:dyDescent="0.25">
      <c r="A111" s="20">
        <v>39295</v>
      </c>
      <c r="B111" s="113">
        <v>5.35</v>
      </c>
      <c r="C111" s="113">
        <v>7.08</v>
      </c>
      <c r="D111" s="113">
        <v>7.27</v>
      </c>
      <c r="G111" s="19"/>
      <c r="H111" s="19"/>
      <c r="I111" s="19"/>
    </row>
    <row r="112" spans="1:9" x14ac:dyDescent="0.25">
      <c r="A112" s="20">
        <v>39326</v>
      </c>
      <c r="B112" s="113">
        <v>5.35</v>
      </c>
      <c r="C112" s="113">
        <v>7.07</v>
      </c>
      <c r="D112" s="113">
        <v>7.24</v>
      </c>
      <c r="G112" s="19"/>
      <c r="H112" s="19"/>
      <c r="I112" s="19"/>
    </row>
    <row r="113" spans="1:9" x14ac:dyDescent="0.25">
      <c r="A113" s="20">
        <v>39355</v>
      </c>
      <c r="B113" s="113">
        <v>5.35</v>
      </c>
      <c r="C113" s="113">
        <v>7.07</v>
      </c>
      <c r="D113" s="113">
        <v>7.24</v>
      </c>
      <c r="G113" s="19"/>
      <c r="H113" s="19"/>
      <c r="I113" s="19"/>
    </row>
    <row r="114" spans="1:9" x14ac:dyDescent="0.25">
      <c r="A114" s="20">
        <v>39356</v>
      </c>
      <c r="B114" s="113">
        <v>5.52</v>
      </c>
      <c r="C114" s="113">
        <v>7.27</v>
      </c>
      <c r="D114" s="113">
        <v>7.51</v>
      </c>
      <c r="G114" s="19"/>
      <c r="H114" s="19"/>
      <c r="I114" s="19"/>
    </row>
    <row r="115" spans="1:9" x14ac:dyDescent="0.25">
      <c r="A115" s="20">
        <v>39387</v>
      </c>
      <c r="B115" s="113">
        <v>5.52</v>
      </c>
      <c r="C115" s="113">
        <v>7.25</v>
      </c>
      <c r="D115" s="113">
        <v>7.44</v>
      </c>
      <c r="G115" s="19"/>
      <c r="H115" s="19"/>
      <c r="I115" s="19"/>
    </row>
    <row r="116" spans="1:9" x14ac:dyDescent="0.25">
      <c r="A116" s="20">
        <v>39417</v>
      </c>
      <c r="B116" s="113">
        <v>5.52</v>
      </c>
      <c r="C116" s="113">
        <v>7.21</v>
      </c>
      <c r="D116" s="113">
        <v>7.43</v>
      </c>
      <c r="G116" s="19"/>
      <c r="H116" s="19"/>
      <c r="I116" s="19"/>
    </row>
    <row r="117" spans="1:9" x14ac:dyDescent="0.25">
      <c r="A117" s="20">
        <v>39448</v>
      </c>
      <c r="B117" s="113">
        <v>5.52</v>
      </c>
      <c r="C117" s="113">
        <v>7.25</v>
      </c>
      <c r="D117" s="113">
        <v>7.2</v>
      </c>
      <c r="G117" s="19"/>
      <c r="H117" s="19"/>
      <c r="I117" s="19"/>
    </row>
    <row r="118" spans="1:9" x14ac:dyDescent="0.25">
      <c r="A118" s="20">
        <v>39479</v>
      </c>
      <c r="B118" s="113">
        <v>5.52</v>
      </c>
      <c r="C118" s="113">
        <v>7.2</v>
      </c>
      <c r="D118" s="113">
        <v>7.11</v>
      </c>
      <c r="G118" s="19"/>
      <c r="H118" s="19"/>
      <c r="I118" s="19"/>
    </row>
    <row r="119" spans="1:9" x14ac:dyDescent="0.25">
      <c r="A119" s="20">
        <v>39508</v>
      </c>
      <c r="B119" s="113">
        <v>5.52</v>
      </c>
      <c r="C119" s="113">
        <v>7.18</v>
      </c>
      <c r="D119" s="113">
        <v>7.18</v>
      </c>
      <c r="G119" s="19"/>
      <c r="H119" s="19"/>
      <c r="I119" s="19"/>
    </row>
    <row r="120" spans="1:9" x14ac:dyDescent="0.25">
      <c r="A120" s="20">
        <v>39539</v>
      </c>
      <c r="B120" s="113">
        <v>5.52</v>
      </c>
      <c r="C120" s="113">
        <v>7.12</v>
      </c>
      <c r="D120" s="113">
        <v>7.35</v>
      </c>
      <c r="G120" s="19"/>
      <c r="H120" s="19"/>
      <c r="I120" s="19"/>
    </row>
    <row r="121" spans="1:9" x14ac:dyDescent="0.25">
      <c r="A121" s="20">
        <v>39569</v>
      </c>
      <c r="B121" s="113">
        <v>5.52</v>
      </c>
      <c r="C121" s="113">
        <v>7.08</v>
      </c>
      <c r="D121" s="113">
        <v>7.3</v>
      </c>
      <c r="G121" s="19"/>
      <c r="H121" s="19"/>
      <c r="I121" s="19"/>
    </row>
    <row r="122" spans="1:9" x14ac:dyDescent="0.25">
      <c r="A122" s="20">
        <v>39600</v>
      </c>
      <c r="B122" s="113">
        <v>5.52</v>
      </c>
      <c r="C122" s="113">
        <v>7.04</v>
      </c>
      <c r="D122" s="113">
        <v>7.31</v>
      </c>
      <c r="G122" s="19"/>
      <c r="H122" s="19"/>
      <c r="I122" s="19"/>
    </row>
    <row r="123" spans="1:9" x14ac:dyDescent="0.25">
      <c r="A123" s="20">
        <v>39630</v>
      </c>
      <c r="B123" s="113">
        <v>5.52</v>
      </c>
      <c r="C123" s="113">
        <v>7.04</v>
      </c>
      <c r="D123" s="113">
        <v>7.29</v>
      </c>
      <c r="G123" s="19"/>
      <c r="H123" s="19"/>
      <c r="I123" s="19"/>
    </row>
    <row r="124" spans="1:9" x14ac:dyDescent="0.25">
      <c r="A124" s="20">
        <v>39661</v>
      </c>
      <c r="B124" s="113">
        <v>5.52</v>
      </c>
      <c r="C124" s="113">
        <v>7</v>
      </c>
      <c r="D124" s="113">
        <v>7.28</v>
      </c>
      <c r="G124" s="19"/>
      <c r="H124" s="19"/>
      <c r="I124" s="19"/>
    </row>
    <row r="125" spans="1:9" x14ac:dyDescent="0.25">
      <c r="A125" s="20">
        <v>39692</v>
      </c>
      <c r="B125" s="113">
        <v>5.52</v>
      </c>
      <c r="C125" s="113">
        <v>6.96</v>
      </c>
      <c r="D125" s="113">
        <v>7.28</v>
      </c>
      <c r="G125" s="19"/>
      <c r="H125" s="19"/>
      <c r="I125" s="19"/>
    </row>
    <row r="126" spans="1:9" x14ac:dyDescent="0.25">
      <c r="A126" s="20">
        <v>39721</v>
      </c>
      <c r="B126" s="113">
        <v>5.52</v>
      </c>
      <c r="C126" s="113">
        <v>6.96</v>
      </c>
      <c r="D126" s="113">
        <v>7.28</v>
      </c>
      <c r="G126" s="19"/>
      <c r="H126" s="19"/>
      <c r="I126" s="19"/>
    </row>
    <row r="127" spans="1:9" x14ac:dyDescent="0.25">
      <c r="A127" s="20">
        <v>39722</v>
      </c>
      <c r="B127" s="113">
        <v>5.73</v>
      </c>
      <c r="C127" s="113">
        <v>7.25</v>
      </c>
      <c r="D127" s="113">
        <v>7.54</v>
      </c>
      <c r="G127" s="19"/>
      <c r="H127" s="19"/>
      <c r="I127" s="19"/>
    </row>
    <row r="128" spans="1:9" x14ac:dyDescent="0.25">
      <c r="A128" s="20">
        <v>39753</v>
      </c>
      <c r="B128" s="113">
        <v>5.73</v>
      </c>
      <c r="C128" s="113">
        <v>7.25</v>
      </c>
      <c r="D128" s="113">
        <v>7.55</v>
      </c>
      <c r="G128" s="19"/>
      <c r="H128" s="19"/>
      <c r="I128" s="19"/>
    </row>
    <row r="129" spans="1:9" x14ac:dyDescent="0.25">
      <c r="A129" s="20">
        <v>39783</v>
      </c>
      <c r="B129" s="113">
        <v>5.73</v>
      </c>
      <c r="C129" s="113">
        <v>7.26</v>
      </c>
      <c r="D129" s="113">
        <v>7.53</v>
      </c>
      <c r="G129" s="19"/>
      <c r="H129" s="19"/>
      <c r="I129" s="19"/>
    </row>
    <row r="130" spans="1:9" x14ac:dyDescent="0.25">
      <c r="A130" s="20">
        <v>39814</v>
      </c>
      <c r="B130" s="113">
        <v>5.73</v>
      </c>
      <c r="C130" s="113">
        <v>7.3</v>
      </c>
      <c r="D130" s="113">
        <v>7.56</v>
      </c>
      <c r="G130" s="19"/>
      <c r="H130" s="19"/>
      <c r="I130" s="19"/>
    </row>
    <row r="131" spans="1:9" x14ac:dyDescent="0.25">
      <c r="A131" s="20">
        <v>39845</v>
      </c>
      <c r="B131" s="113">
        <v>5.73</v>
      </c>
      <c r="C131" s="113">
        <v>7.25</v>
      </c>
      <c r="D131" s="113">
        <v>7.83</v>
      </c>
      <c r="G131" s="19"/>
      <c r="H131" s="19"/>
      <c r="I131" s="19"/>
    </row>
    <row r="132" spans="1:9" x14ac:dyDescent="0.25">
      <c r="A132" s="20">
        <v>39873</v>
      </c>
      <c r="B132" s="113">
        <v>5.73</v>
      </c>
      <c r="C132" s="113">
        <v>7.25</v>
      </c>
      <c r="D132" s="113">
        <v>7.54</v>
      </c>
      <c r="G132" s="19"/>
      <c r="H132" s="19"/>
      <c r="I132" s="19"/>
    </row>
    <row r="133" spans="1:9" x14ac:dyDescent="0.25">
      <c r="A133" s="20">
        <v>39904</v>
      </c>
      <c r="B133" s="113">
        <v>5.73</v>
      </c>
      <c r="C133" s="113">
        <v>7.23</v>
      </c>
      <c r="D133" s="113">
        <v>7.5</v>
      </c>
      <c r="G133" s="19"/>
      <c r="H133" s="19"/>
      <c r="I133" s="19"/>
    </row>
    <row r="134" spans="1:9" x14ac:dyDescent="0.25">
      <c r="A134" s="20">
        <v>39934</v>
      </c>
      <c r="B134" s="113">
        <v>5.73</v>
      </c>
      <c r="C134" s="113">
        <v>7.2</v>
      </c>
      <c r="D134" s="113">
        <v>7.53</v>
      </c>
      <c r="G134" s="19"/>
      <c r="H134" s="19"/>
      <c r="I134" s="19"/>
    </row>
    <row r="135" spans="1:9" x14ac:dyDescent="0.25">
      <c r="A135" s="20">
        <v>39965</v>
      </c>
      <c r="B135" s="113">
        <v>5.73</v>
      </c>
      <c r="C135" s="113">
        <v>7.18</v>
      </c>
      <c r="D135" s="113">
        <v>7.52</v>
      </c>
      <c r="G135" s="19"/>
      <c r="H135" s="19"/>
      <c r="I135" s="19"/>
    </row>
    <row r="136" spans="1:9" x14ac:dyDescent="0.25">
      <c r="A136" s="20">
        <v>39995</v>
      </c>
      <c r="B136" s="113">
        <v>5.73</v>
      </c>
      <c r="C136" s="113">
        <v>7.19</v>
      </c>
      <c r="D136" s="113">
        <v>7.53</v>
      </c>
      <c r="G136" s="19"/>
      <c r="H136" s="19"/>
      <c r="I136" s="19"/>
    </row>
    <row r="137" spans="1:9" x14ac:dyDescent="0.25">
      <c r="A137" s="20">
        <v>40026</v>
      </c>
      <c r="B137" s="113">
        <v>5.73</v>
      </c>
      <c r="C137" s="113">
        <v>7.16</v>
      </c>
      <c r="D137" s="113">
        <v>7.52</v>
      </c>
      <c r="G137" s="19"/>
      <c r="H137" s="19"/>
      <c r="I137" s="19"/>
    </row>
    <row r="138" spans="1:9" x14ac:dyDescent="0.25">
      <c r="A138" s="20">
        <v>40057</v>
      </c>
      <c r="B138" s="113">
        <v>5.73</v>
      </c>
      <c r="C138" s="113">
        <v>7.16</v>
      </c>
      <c r="D138" s="113">
        <v>7.5</v>
      </c>
      <c r="G138" s="19"/>
      <c r="H138" s="19"/>
      <c r="I138" s="19"/>
    </row>
    <row r="139" spans="1:9" x14ac:dyDescent="0.25">
      <c r="A139" s="20">
        <v>40086</v>
      </c>
      <c r="B139" s="113">
        <v>5.73</v>
      </c>
      <c r="C139" s="113">
        <v>7.16</v>
      </c>
      <c r="D139" s="113">
        <v>7.5</v>
      </c>
      <c r="G139" s="19"/>
      <c r="H139" s="19"/>
      <c r="I139" s="19"/>
    </row>
    <row r="140" spans="1:9" x14ac:dyDescent="0.25">
      <c r="A140" s="20">
        <v>40087</v>
      </c>
      <c r="B140" s="113">
        <v>5.8</v>
      </c>
      <c r="C140" s="113">
        <v>7.24</v>
      </c>
      <c r="D140" s="113">
        <v>7.6</v>
      </c>
      <c r="G140" s="19"/>
      <c r="H140" s="19"/>
      <c r="I140" s="19"/>
    </row>
    <row r="141" spans="1:9" x14ac:dyDescent="0.25">
      <c r="A141" s="20">
        <v>40118</v>
      </c>
      <c r="B141" s="113">
        <v>5.8</v>
      </c>
      <c r="C141" s="113">
        <v>7.23</v>
      </c>
      <c r="D141" s="113">
        <v>7.57</v>
      </c>
      <c r="G141" s="19"/>
      <c r="H141" s="19"/>
      <c r="I141" s="19"/>
    </row>
    <row r="142" spans="1:9" x14ac:dyDescent="0.25">
      <c r="A142" s="20">
        <v>40148</v>
      </c>
      <c r="B142" s="113">
        <v>5.8</v>
      </c>
      <c r="C142" s="113">
        <v>7.2</v>
      </c>
      <c r="D142" s="113">
        <v>7.56</v>
      </c>
      <c r="G142" s="19"/>
      <c r="H142" s="19"/>
      <c r="I142" s="19"/>
    </row>
    <row r="143" spans="1:9" x14ac:dyDescent="0.25">
      <c r="A143" s="20">
        <v>40179</v>
      </c>
      <c r="B143" s="113">
        <v>5.8</v>
      </c>
      <c r="C143" s="113">
        <v>7.21</v>
      </c>
      <c r="D143" s="113">
        <v>7.55</v>
      </c>
      <c r="G143" s="19"/>
      <c r="H143" s="19"/>
      <c r="I143" s="19"/>
    </row>
    <row r="144" spans="1:9" x14ac:dyDescent="0.25">
      <c r="A144" s="20">
        <v>40210</v>
      </c>
      <c r="B144" s="113">
        <v>5.8</v>
      </c>
      <c r="C144" s="113">
        <v>7.19</v>
      </c>
      <c r="D144" s="113">
        <v>7.51</v>
      </c>
      <c r="G144" s="19"/>
      <c r="H144" s="19"/>
      <c r="I144" s="19"/>
    </row>
    <row r="145" spans="1:9" x14ac:dyDescent="0.25">
      <c r="A145" s="20">
        <v>40238</v>
      </c>
      <c r="B145" s="113">
        <v>5.8</v>
      </c>
      <c r="C145" s="113">
        <v>7.16</v>
      </c>
      <c r="D145" s="113">
        <v>7.52</v>
      </c>
      <c r="G145" s="19"/>
      <c r="H145" s="19"/>
      <c r="I145" s="19"/>
    </row>
    <row r="146" spans="1:9" x14ac:dyDescent="0.25">
      <c r="A146" s="20">
        <v>40269</v>
      </c>
      <c r="B146" s="113">
        <v>5.8</v>
      </c>
      <c r="C146" s="113">
        <v>7.12</v>
      </c>
      <c r="D146" s="113">
        <v>7.5</v>
      </c>
      <c r="G146" s="19"/>
      <c r="H146" s="19"/>
      <c r="I146" s="19"/>
    </row>
    <row r="147" spans="1:9" x14ac:dyDescent="0.25">
      <c r="A147" s="20">
        <v>40299</v>
      </c>
      <c r="B147" s="113">
        <v>5.8</v>
      </c>
      <c r="C147" s="113">
        <v>7.11</v>
      </c>
      <c r="D147" s="113">
        <v>7.48</v>
      </c>
      <c r="G147" s="19"/>
      <c r="H147" s="19"/>
      <c r="I147" s="19"/>
    </row>
    <row r="148" spans="1:9" x14ac:dyDescent="0.25">
      <c r="A148" s="20">
        <v>40330</v>
      </c>
      <c r="B148" s="113">
        <v>5.8</v>
      </c>
      <c r="C148" s="113">
        <v>7.1</v>
      </c>
      <c r="D148" s="113">
        <v>7.48</v>
      </c>
      <c r="G148" s="19"/>
      <c r="H148" s="19"/>
      <c r="I148" s="19"/>
    </row>
    <row r="149" spans="1:9" x14ac:dyDescent="0.25">
      <c r="A149" s="20">
        <v>40360</v>
      </c>
      <c r="B149" s="113">
        <v>5.8</v>
      </c>
      <c r="C149" s="113">
        <v>7.11</v>
      </c>
      <c r="D149" s="113">
        <v>7.49</v>
      </c>
      <c r="G149" s="19"/>
      <c r="H149" s="19"/>
      <c r="I149" s="19"/>
    </row>
    <row r="150" spans="1:9" x14ac:dyDescent="0.25">
      <c r="A150" s="20">
        <v>40391</v>
      </c>
      <c r="B150" s="113">
        <v>5.8</v>
      </c>
      <c r="C150" s="113">
        <v>7.08</v>
      </c>
      <c r="D150" s="113">
        <v>7.46</v>
      </c>
      <c r="G150" s="19"/>
      <c r="H150" s="19"/>
      <c r="I150" s="19"/>
    </row>
    <row r="151" spans="1:9" x14ac:dyDescent="0.25">
      <c r="A151" s="20">
        <v>40422</v>
      </c>
      <c r="B151" s="113">
        <v>5.8</v>
      </c>
      <c r="C151" s="113">
        <v>7.08</v>
      </c>
      <c r="D151" s="113">
        <v>7.43</v>
      </c>
      <c r="G151" s="19"/>
      <c r="H151" s="19"/>
      <c r="I151" s="19"/>
    </row>
    <row r="152" spans="1:9" x14ac:dyDescent="0.25">
      <c r="A152" s="20">
        <v>40451</v>
      </c>
      <c r="B152" s="113">
        <v>5.8</v>
      </c>
      <c r="C152" s="113">
        <v>7.08</v>
      </c>
      <c r="D152" s="113">
        <v>7.43</v>
      </c>
      <c r="G152" s="19"/>
      <c r="H152" s="19"/>
      <c r="I152" s="19"/>
    </row>
    <row r="153" spans="1:9" x14ac:dyDescent="0.25">
      <c r="A153" s="20">
        <v>40452</v>
      </c>
      <c r="B153" s="113">
        <v>5.93</v>
      </c>
      <c r="C153" s="113">
        <v>7.23</v>
      </c>
      <c r="D153" s="113">
        <v>7.6</v>
      </c>
      <c r="G153" s="19"/>
      <c r="H153" s="19"/>
      <c r="I153" s="19"/>
    </row>
    <row r="154" spans="1:9" x14ac:dyDescent="0.25">
      <c r="A154" s="20">
        <v>40483</v>
      </c>
      <c r="B154" s="113">
        <v>5.93</v>
      </c>
      <c r="C154" s="113">
        <v>7.2</v>
      </c>
      <c r="D154" s="113">
        <v>7.58</v>
      </c>
      <c r="G154" s="19"/>
      <c r="H154" s="19"/>
      <c r="I154" s="19"/>
    </row>
    <row r="155" spans="1:9" x14ac:dyDescent="0.25">
      <c r="A155" s="20">
        <v>40513</v>
      </c>
      <c r="B155" s="113">
        <v>5.93</v>
      </c>
      <c r="C155" s="113">
        <v>7.14</v>
      </c>
      <c r="D155" s="113">
        <v>7.56</v>
      </c>
      <c r="G155" s="19"/>
      <c r="H155" s="19"/>
      <c r="I155" s="19"/>
    </row>
    <row r="156" spans="1:9" x14ac:dyDescent="0.25">
      <c r="A156" s="20">
        <v>40544</v>
      </c>
      <c r="B156" s="113">
        <v>5.93</v>
      </c>
      <c r="C156" s="113">
        <v>7.13</v>
      </c>
      <c r="D156" s="113">
        <v>7.49</v>
      </c>
      <c r="G156" s="19"/>
      <c r="H156" s="19"/>
      <c r="I156" s="19"/>
    </row>
    <row r="157" spans="1:9" x14ac:dyDescent="0.25">
      <c r="A157" s="20">
        <v>40575</v>
      </c>
      <c r="B157" s="113">
        <v>5.93</v>
      </c>
      <c r="C157" s="113">
        <v>7.09</v>
      </c>
      <c r="D157" s="113">
        <v>7.49</v>
      </c>
      <c r="G157" s="19"/>
      <c r="H157" s="19"/>
      <c r="I157" s="19"/>
    </row>
    <row r="158" spans="1:9" x14ac:dyDescent="0.25">
      <c r="A158" s="20">
        <v>40603</v>
      </c>
      <c r="B158" s="113">
        <v>5.93</v>
      </c>
      <c r="C158" s="113">
        <v>7.07</v>
      </c>
      <c r="D158" s="113">
        <v>7.49</v>
      </c>
      <c r="G158" s="19"/>
      <c r="H158" s="19"/>
      <c r="I158" s="19"/>
    </row>
    <row r="159" spans="1:9" x14ac:dyDescent="0.25">
      <c r="A159" s="20">
        <v>40634</v>
      </c>
      <c r="B159" s="113">
        <v>5.93</v>
      </c>
      <c r="C159" s="113">
        <v>7.02</v>
      </c>
      <c r="D159" s="113">
        <v>7.52</v>
      </c>
      <c r="G159" s="19"/>
      <c r="H159" s="19"/>
      <c r="I159" s="19"/>
    </row>
    <row r="160" spans="1:9" x14ac:dyDescent="0.25">
      <c r="A160" s="20">
        <v>40664</v>
      </c>
      <c r="B160" s="113">
        <v>5.93</v>
      </c>
      <c r="C160" s="113">
        <v>7</v>
      </c>
      <c r="D160" s="113">
        <v>7.49</v>
      </c>
      <c r="G160" s="19"/>
      <c r="H160" s="19"/>
      <c r="I160" s="19"/>
    </row>
    <row r="161" spans="1:9" x14ac:dyDescent="0.25">
      <c r="A161" s="20">
        <v>40695</v>
      </c>
      <c r="B161" s="113">
        <v>5.93</v>
      </c>
      <c r="C161" s="113">
        <v>7</v>
      </c>
      <c r="D161" s="113">
        <v>7.42</v>
      </c>
      <c r="G161" s="19"/>
      <c r="H161" s="19"/>
      <c r="I161" s="19"/>
    </row>
    <row r="162" spans="1:9" x14ac:dyDescent="0.25">
      <c r="A162" s="20">
        <v>40725</v>
      </c>
      <c r="B162" s="113">
        <v>5.93</v>
      </c>
      <c r="C162" s="113">
        <v>7</v>
      </c>
      <c r="D162" s="113">
        <v>7.45</v>
      </c>
      <c r="G162" s="19"/>
      <c r="H162" s="19"/>
      <c r="I162" s="19"/>
    </row>
    <row r="163" spans="1:9" x14ac:dyDescent="0.25">
      <c r="A163" s="20">
        <v>40756</v>
      </c>
      <c r="B163" s="113">
        <v>5.93</v>
      </c>
      <c r="C163" s="113">
        <v>6.97</v>
      </c>
      <c r="D163" s="113">
        <v>7.48</v>
      </c>
      <c r="G163" s="19"/>
      <c r="H163" s="19"/>
      <c r="I163" s="19"/>
    </row>
    <row r="164" spans="1:9" x14ac:dyDescent="0.25">
      <c r="A164" s="20">
        <v>40787</v>
      </c>
      <c r="B164" s="113">
        <v>5.93</v>
      </c>
      <c r="C164" s="113">
        <v>6.93</v>
      </c>
      <c r="D164" s="113">
        <v>7.47</v>
      </c>
      <c r="G164" s="19"/>
      <c r="H164" s="19"/>
      <c r="I164" s="19"/>
    </row>
    <row r="165" spans="1:9" x14ac:dyDescent="0.25">
      <c r="A165" s="20">
        <v>40816</v>
      </c>
      <c r="B165" s="113">
        <v>5.93</v>
      </c>
      <c r="C165" s="113">
        <v>6.93</v>
      </c>
      <c r="D165" s="113">
        <v>7.47</v>
      </c>
      <c r="G165" s="19"/>
      <c r="H165" s="19"/>
      <c r="I165" s="19"/>
    </row>
    <row r="166" spans="1:9" x14ac:dyDescent="0.25">
      <c r="A166" s="20">
        <v>40817</v>
      </c>
      <c r="B166" s="113">
        <v>6.08</v>
      </c>
      <c r="C166" s="113">
        <v>7.1</v>
      </c>
      <c r="D166" s="113">
        <v>7.63</v>
      </c>
      <c r="G166" s="19"/>
      <c r="H166" s="19"/>
      <c r="I166" s="19"/>
    </row>
    <row r="167" spans="1:9" x14ac:dyDescent="0.25">
      <c r="A167" s="20">
        <v>40848</v>
      </c>
      <c r="B167" s="113">
        <v>6.08</v>
      </c>
      <c r="C167" s="113">
        <v>7.09</v>
      </c>
      <c r="D167" s="113">
        <v>7.62</v>
      </c>
      <c r="G167" s="19"/>
      <c r="H167" s="19"/>
      <c r="I167" s="19"/>
    </row>
    <row r="168" spans="1:9" x14ac:dyDescent="0.25">
      <c r="A168" s="20">
        <v>40878</v>
      </c>
      <c r="B168" s="113">
        <v>6.08</v>
      </c>
      <c r="C168" s="113">
        <v>7.07</v>
      </c>
      <c r="D168" s="113">
        <v>7.62</v>
      </c>
      <c r="G168" s="19"/>
      <c r="H168" s="19"/>
      <c r="I168" s="19"/>
    </row>
    <row r="169" spans="1:9" x14ac:dyDescent="0.25">
      <c r="A169" s="20">
        <v>40909</v>
      </c>
      <c r="B169" s="113">
        <v>6.08</v>
      </c>
      <c r="C169" s="113">
        <v>7.09</v>
      </c>
      <c r="D169" s="113">
        <v>7.65</v>
      </c>
      <c r="G169" s="19"/>
      <c r="H169" s="19"/>
      <c r="I169" s="19"/>
    </row>
    <row r="170" spans="1:9" x14ac:dyDescent="0.25">
      <c r="A170" s="20">
        <v>40940</v>
      </c>
      <c r="B170" s="113">
        <v>6.08</v>
      </c>
      <c r="C170" s="113">
        <v>7.05</v>
      </c>
      <c r="D170" s="113">
        <v>7.62</v>
      </c>
      <c r="G170" s="19"/>
      <c r="H170" s="19"/>
      <c r="I170" s="19"/>
    </row>
    <row r="171" spans="1:9" x14ac:dyDescent="0.25">
      <c r="A171" s="20">
        <v>40969</v>
      </c>
      <c r="B171" s="113">
        <v>6.08</v>
      </c>
      <c r="C171" s="113">
        <v>7.04</v>
      </c>
      <c r="D171" s="113">
        <v>7.61</v>
      </c>
      <c r="G171" s="19"/>
      <c r="H171" s="19"/>
      <c r="I171" s="19"/>
    </row>
    <row r="172" spans="1:9" x14ac:dyDescent="0.25">
      <c r="A172" s="20">
        <v>41000</v>
      </c>
      <c r="B172" s="113">
        <v>6.08</v>
      </c>
      <c r="C172" s="113">
        <v>7</v>
      </c>
      <c r="D172" s="113">
        <v>7.56</v>
      </c>
      <c r="G172" s="19"/>
      <c r="H172" s="19"/>
      <c r="I172" s="19"/>
    </row>
    <row r="173" spans="1:9" x14ac:dyDescent="0.25">
      <c r="A173" s="20">
        <v>41030</v>
      </c>
      <c r="B173" s="113">
        <v>6.08</v>
      </c>
      <c r="C173" s="113">
        <v>7</v>
      </c>
      <c r="D173" s="113">
        <v>7.56</v>
      </c>
      <c r="G173" s="19"/>
      <c r="H173" s="19"/>
      <c r="I173" s="19"/>
    </row>
    <row r="174" spans="1:9" x14ac:dyDescent="0.25">
      <c r="A174" s="20">
        <v>41061</v>
      </c>
      <c r="B174" s="113">
        <v>6.08</v>
      </c>
      <c r="C174" s="113">
        <v>7.02</v>
      </c>
      <c r="D174" s="113">
        <v>7.52</v>
      </c>
      <c r="G174" s="19"/>
      <c r="H174" s="19"/>
      <c r="I174" s="19"/>
    </row>
    <row r="175" spans="1:9" x14ac:dyDescent="0.25">
      <c r="A175" s="20">
        <v>41091</v>
      </c>
      <c r="B175" s="113">
        <v>6.08</v>
      </c>
      <c r="C175" s="113">
        <v>7.01</v>
      </c>
      <c r="D175" s="113">
        <v>7.52</v>
      </c>
      <c r="G175" s="19"/>
      <c r="H175" s="19"/>
      <c r="I175" s="19"/>
    </row>
    <row r="176" spans="1:9" x14ac:dyDescent="0.25">
      <c r="A176" s="20">
        <v>41122</v>
      </c>
      <c r="B176" s="113">
        <v>6.08</v>
      </c>
      <c r="C176" s="113">
        <v>6.98</v>
      </c>
      <c r="D176" s="113">
        <v>7.51</v>
      </c>
      <c r="G176" s="19"/>
      <c r="H176" s="19"/>
      <c r="I176" s="19"/>
    </row>
    <row r="177" spans="1:9" x14ac:dyDescent="0.25">
      <c r="A177" s="20">
        <v>41153</v>
      </c>
      <c r="B177" s="113">
        <v>6.08</v>
      </c>
      <c r="C177" s="113">
        <v>6.96</v>
      </c>
      <c r="D177" s="113">
        <v>7.53</v>
      </c>
      <c r="G177" s="19"/>
      <c r="H177" s="19"/>
      <c r="I177" s="19"/>
    </row>
    <row r="178" spans="1:9" x14ac:dyDescent="0.25">
      <c r="A178" s="20">
        <v>41182</v>
      </c>
      <c r="B178" s="113">
        <v>6.08</v>
      </c>
      <c r="C178" s="113">
        <v>6.96</v>
      </c>
      <c r="D178" s="113">
        <v>7.53</v>
      </c>
      <c r="G178" s="19"/>
      <c r="H178" s="19"/>
      <c r="I178" s="19"/>
    </row>
    <row r="179" spans="1:9" x14ac:dyDescent="0.25">
      <c r="A179" s="20">
        <v>41183</v>
      </c>
      <c r="B179" s="113">
        <v>6.19</v>
      </c>
      <c r="C179" s="113">
        <v>7.06</v>
      </c>
      <c r="D179" s="113">
        <v>7.68</v>
      </c>
      <c r="G179" s="19"/>
      <c r="H179" s="19"/>
      <c r="I179" s="19"/>
    </row>
    <row r="180" spans="1:9" x14ac:dyDescent="0.25">
      <c r="A180" s="20">
        <v>41214</v>
      </c>
      <c r="B180" s="113">
        <v>6.19</v>
      </c>
      <c r="C180" s="113">
        <v>7.05</v>
      </c>
      <c r="D180" s="113">
        <v>7.65</v>
      </c>
      <c r="G180" s="19"/>
      <c r="H180" s="19"/>
      <c r="I180" s="19"/>
    </row>
    <row r="181" spans="1:9" x14ac:dyDescent="0.25">
      <c r="A181" s="20">
        <v>41244</v>
      </c>
      <c r="B181" s="113">
        <v>6.19</v>
      </c>
      <c r="C181" s="113">
        <v>7.02</v>
      </c>
      <c r="D181" s="113">
        <v>7.68</v>
      </c>
      <c r="G181" s="19"/>
      <c r="H181" s="19"/>
      <c r="I181" s="19"/>
    </row>
    <row r="182" spans="1:9" x14ac:dyDescent="0.25">
      <c r="A182" s="20">
        <v>41275</v>
      </c>
      <c r="B182" s="113">
        <v>6.19</v>
      </c>
      <c r="C182" s="113">
        <v>7.05</v>
      </c>
      <c r="D182" s="113">
        <v>7.68</v>
      </c>
      <c r="G182" s="19"/>
      <c r="H182" s="19"/>
      <c r="I182" s="19"/>
    </row>
    <row r="183" spans="1:9" x14ac:dyDescent="0.25">
      <c r="A183" s="20">
        <v>41306</v>
      </c>
      <c r="B183" s="113">
        <v>6.19</v>
      </c>
      <c r="C183" s="113">
        <v>7.01</v>
      </c>
      <c r="D183" s="113">
        <v>7.67</v>
      </c>
      <c r="G183" s="19"/>
      <c r="H183" s="19"/>
      <c r="I183" s="19"/>
    </row>
    <row r="184" spans="1:9" x14ac:dyDescent="0.25">
      <c r="A184" s="20">
        <v>41334</v>
      </c>
      <c r="B184" s="113">
        <v>6.19</v>
      </c>
      <c r="C184" s="113">
        <v>6.99</v>
      </c>
      <c r="D184" s="113">
        <v>7.77</v>
      </c>
      <c r="G184" s="19"/>
      <c r="H184" s="19"/>
      <c r="I184" s="19"/>
    </row>
    <row r="185" spans="1:9" x14ac:dyDescent="0.25">
      <c r="A185" s="20">
        <v>41365</v>
      </c>
      <c r="B185" s="113">
        <v>6.19</v>
      </c>
      <c r="C185" s="113">
        <v>6.97</v>
      </c>
      <c r="D185" s="113">
        <v>7.45</v>
      </c>
      <c r="G185" s="19"/>
      <c r="H185" s="19"/>
      <c r="I185" s="19"/>
    </row>
    <row r="186" spans="1:9" x14ac:dyDescent="0.25">
      <c r="A186" s="20">
        <v>41395</v>
      </c>
      <c r="B186" s="113">
        <v>6.19</v>
      </c>
      <c r="C186" s="113">
        <v>6.96</v>
      </c>
      <c r="D186" s="113">
        <v>7.57</v>
      </c>
      <c r="G186" s="19"/>
      <c r="H186" s="19"/>
      <c r="I186" s="19"/>
    </row>
    <row r="187" spans="1:9" x14ac:dyDescent="0.25">
      <c r="A187" s="20">
        <v>41426</v>
      </c>
      <c r="B187" s="113">
        <v>6.19</v>
      </c>
      <c r="C187" s="113">
        <v>6.97</v>
      </c>
      <c r="D187" s="113">
        <v>7.59</v>
      </c>
      <c r="G187" s="19"/>
      <c r="H187" s="19"/>
      <c r="I187" s="19"/>
    </row>
    <row r="188" spans="1:9" x14ac:dyDescent="0.25">
      <c r="A188" s="20">
        <v>41456</v>
      </c>
      <c r="B188" s="113">
        <v>6.19</v>
      </c>
      <c r="C188" s="113">
        <v>6.97</v>
      </c>
      <c r="D188" s="113">
        <v>7.6</v>
      </c>
      <c r="G188" s="19"/>
      <c r="H188" s="19"/>
      <c r="I188" s="19"/>
    </row>
    <row r="189" spans="1:9" x14ac:dyDescent="0.25">
      <c r="A189" s="20">
        <v>41487</v>
      </c>
      <c r="B189" s="113">
        <v>6.19</v>
      </c>
      <c r="C189" s="113">
        <v>6.94</v>
      </c>
      <c r="D189" s="113">
        <v>7.6</v>
      </c>
      <c r="G189" s="19"/>
      <c r="H189" s="19"/>
      <c r="I189" s="19"/>
    </row>
    <row r="190" spans="1:9" x14ac:dyDescent="0.25">
      <c r="A190" s="20">
        <v>41518</v>
      </c>
      <c r="B190" s="113">
        <v>6.19</v>
      </c>
      <c r="C190" s="113">
        <v>6.92</v>
      </c>
      <c r="D190" s="113">
        <v>7.6</v>
      </c>
      <c r="G190" s="19"/>
      <c r="H190" s="19"/>
      <c r="I190" s="19"/>
    </row>
    <row r="191" spans="1:9" x14ac:dyDescent="0.25">
      <c r="A191" s="20">
        <v>41547</v>
      </c>
      <c r="B191" s="113">
        <v>6.19</v>
      </c>
      <c r="C191" s="113">
        <v>6.92</v>
      </c>
      <c r="D191" s="113">
        <v>7.6</v>
      </c>
      <c r="G191" s="19"/>
      <c r="H191" s="19"/>
      <c r="I191" s="19"/>
    </row>
    <row r="192" spans="1:9" x14ac:dyDescent="0.25">
      <c r="A192" s="20">
        <v>41548</v>
      </c>
      <c r="B192" s="113">
        <v>6.31</v>
      </c>
      <c r="C192" s="113">
        <v>7.05</v>
      </c>
      <c r="D192" s="113">
        <v>7.75</v>
      </c>
      <c r="G192" s="19"/>
      <c r="H192" s="19"/>
      <c r="I192" s="19"/>
    </row>
    <row r="193" spans="1:9" x14ac:dyDescent="0.25">
      <c r="A193" s="20">
        <v>41579</v>
      </c>
      <c r="B193" s="113">
        <v>6.31</v>
      </c>
      <c r="C193" s="113">
        <v>7.05</v>
      </c>
      <c r="D193" s="113">
        <v>7.74</v>
      </c>
      <c r="G193" s="19"/>
      <c r="H193" s="19"/>
      <c r="I193" s="19"/>
    </row>
    <row r="194" spans="1:9" x14ac:dyDescent="0.25">
      <c r="A194" s="20">
        <v>41609</v>
      </c>
      <c r="B194" s="113">
        <v>6.31</v>
      </c>
      <c r="C194" s="113">
        <v>7.02</v>
      </c>
      <c r="D194" s="113">
        <v>7.72</v>
      </c>
      <c r="G194" s="19"/>
      <c r="H194" s="19"/>
      <c r="I194" s="19"/>
    </row>
    <row r="195" spans="1:9" x14ac:dyDescent="0.25">
      <c r="A195" s="20">
        <v>41640</v>
      </c>
      <c r="B195" s="113">
        <v>6.31</v>
      </c>
      <c r="C195" s="113">
        <v>7.06</v>
      </c>
      <c r="D195" s="113">
        <v>7.7</v>
      </c>
      <c r="G195" s="19"/>
      <c r="H195" s="19"/>
      <c r="I195" s="19"/>
    </row>
    <row r="196" spans="1:9" x14ac:dyDescent="0.25">
      <c r="A196" s="20">
        <v>41671</v>
      </c>
      <c r="B196" s="113">
        <v>6.31</v>
      </c>
      <c r="C196" s="113">
        <v>7.03</v>
      </c>
      <c r="D196" s="113">
        <v>7.65</v>
      </c>
      <c r="G196" s="19"/>
      <c r="H196" s="19"/>
      <c r="I196" s="19"/>
    </row>
    <row r="197" spans="1:9" x14ac:dyDescent="0.25">
      <c r="A197" s="20">
        <v>41699</v>
      </c>
      <c r="B197" s="113">
        <v>6.31</v>
      </c>
      <c r="C197" s="113">
        <v>7.02</v>
      </c>
      <c r="D197" s="113">
        <v>7.84</v>
      </c>
      <c r="G197" s="19"/>
      <c r="H197" s="19"/>
      <c r="I197" s="19"/>
    </row>
    <row r="198" spans="1:9" x14ac:dyDescent="0.25">
      <c r="A198" s="20">
        <v>41730</v>
      </c>
      <c r="B198" s="113">
        <v>6.31</v>
      </c>
      <c r="C198" s="113">
        <v>6.99</v>
      </c>
      <c r="D198" s="113">
        <v>7.7</v>
      </c>
      <c r="G198" s="19"/>
      <c r="H198" s="19"/>
      <c r="I198" s="19"/>
    </row>
    <row r="199" spans="1:9" x14ac:dyDescent="0.25">
      <c r="A199" s="20">
        <v>41760</v>
      </c>
      <c r="B199" s="113">
        <v>6.31</v>
      </c>
      <c r="C199" s="113">
        <v>6.99</v>
      </c>
      <c r="D199" s="113">
        <v>7.69</v>
      </c>
      <c r="G199" s="19"/>
      <c r="H199" s="19"/>
      <c r="I199" s="19"/>
    </row>
    <row r="200" spans="1:9" x14ac:dyDescent="0.25">
      <c r="A200" s="20">
        <v>41791</v>
      </c>
      <c r="B200" s="113">
        <v>6.31</v>
      </c>
      <c r="C200" s="113">
        <v>6.98</v>
      </c>
      <c r="D200" s="113">
        <v>7.69</v>
      </c>
      <c r="G200" s="19"/>
      <c r="H200" s="19"/>
      <c r="I200" s="19"/>
    </row>
    <row r="201" spans="1:9" x14ac:dyDescent="0.25">
      <c r="A201" s="20">
        <v>41821</v>
      </c>
      <c r="B201" s="113">
        <v>6.31</v>
      </c>
      <c r="C201" s="113">
        <v>6.99</v>
      </c>
      <c r="D201" s="113">
        <v>7.72</v>
      </c>
      <c r="G201" s="19"/>
      <c r="H201" s="19"/>
      <c r="I201" s="19"/>
    </row>
    <row r="202" spans="1:9" x14ac:dyDescent="0.25">
      <c r="A202" s="20">
        <v>41852</v>
      </c>
      <c r="B202" s="113">
        <v>6.31</v>
      </c>
      <c r="C202" s="113">
        <v>6.97</v>
      </c>
      <c r="D202" s="113">
        <v>7.69</v>
      </c>
      <c r="G202" s="19"/>
      <c r="H202" s="19"/>
      <c r="I202" s="19"/>
    </row>
    <row r="203" spans="1:9" x14ac:dyDescent="0.25">
      <c r="A203" s="20">
        <v>41883</v>
      </c>
      <c r="B203" s="113">
        <v>6.31</v>
      </c>
      <c r="C203" s="113">
        <v>6.97</v>
      </c>
      <c r="D203" s="113">
        <v>7.64</v>
      </c>
      <c r="G203" s="19"/>
      <c r="H203" s="19"/>
      <c r="I203" s="19"/>
    </row>
    <row r="204" spans="1:9" x14ac:dyDescent="0.25">
      <c r="A204" s="20">
        <v>41912</v>
      </c>
      <c r="B204" s="113">
        <v>6.31</v>
      </c>
      <c r="C204" s="113">
        <v>6.97</v>
      </c>
      <c r="D204" s="113">
        <v>7.64</v>
      </c>
      <c r="G204" s="19"/>
      <c r="H204" s="19"/>
      <c r="I204" s="19"/>
    </row>
    <row r="205" spans="1:9" x14ac:dyDescent="0.25">
      <c r="A205" s="20">
        <v>41913</v>
      </c>
      <c r="B205" s="113">
        <v>6.5</v>
      </c>
      <c r="C205" s="113">
        <v>7.17</v>
      </c>
      <c r="D205" s="113">
        <v>7.84</v>
      </c>
      <c r="G205" s="19"/>
      <c r="H205" s="19"/>
      <c r="I205" s="19"/>
    </row>
    <row r="206" spans="1:9" x14ac:dyDescent="0.25">
      <c r="A206" s="20">
        <v>41944</v>
      </c>
      <c r="B206" s="113">
        <v>6.5</v>
      </c>
      <c r="C206" s="113">
        <v>7.18</v>
      </c>
      <c r="D206" s="113">
        <v>7.84</v>
      </c>
      <c r="G206" s="19"/>
      <c r="H206" s="19"/>
      <c r="I206" s="19"/>
    </row>
    <row r="207" spans="1:9" x14ac:dyDescent="0.25">
      <c r="A207" s="20">
        <v>41974</v>
      </c>
      <c r="B207" s="113">
        <v>6.5</v>
      </c>
      <c r="C207" s="113">
        <v>7.18</v>
      </c>
      <c r="D207" s="113">
        <v>7.78</v>
      </c>
      <c r="G207" s="19"/>
      <c r="H207" s="19"/>
      <c r="I207" s="19"/>
    </row>
    <row r="208" spans="1:9" x14ac:dyDescent="0.25">
      <c r="A208" s="20">
        <v>42005</v>
      </c>
      <c r="B208" s="113">
        <v>6.5</v>
      </c>
      <c r="C208" s="113">
        <v>7.23</v>
      </c>
      <c r="D208" s="113">
        <v>7.82</v>
      </c>
      <c r="G208" s="19"/>
      <c r="H208" s="19"/>
      <c r="I208" s="19"/>
    </row>
    <row r="209" spans="1:9" x14ac:dyDescent="0.25">
      <c r="A209" s="20">
        <v>42036</v>
      </c>
      <c r="B209" s="113">
        <v>6.5</v>
      </c>
      <c r="C209" s="113">
        <v>7.21</v>
      </c>
      <c r="D209" s="113">
        <v>7.77</v>
      </c>
      <c r="G209" s="19"/>
      <c r="H209" s="19"/>
      <c r="I209" s="19"/>
    </row>
    <row r="210" spans="1:9" x14ac:dyDescent="0.25">
      <c r="A210" s="20">
        <v>42064</v>
      </c>
      <c r="B210" s="113">
        <v>6.5</v>
      </c>
      <c r="C210" s="113">
        <v>7.2</v>
      </c>
      <c r="D210" s="113">
        <v>7.76</v>
      </c>
      <c r="G210" s="19"/>
      <c r="H210" s="19"/>
      <c r="I210" s="19"/>
    </row>
    <row r="211" spans="1:9" x14ac:dyDescent="0.25">
      <c r="A211" s="20">
        <v>42095</v>
      </c>
      <c r="B211" s="113">
        <v>6.5</v>
      </c>
      <c r="C211" s="113">
        <v>7.18</v>
      </c>
      <c r="D211" s="113">
        <v>7.73</v>
      </c>
      <c r="G211" s="19"/>
      <c r="H211" s="19"/>
      <c r="I211" s="19"/>
    </row>
    <row r="212" spans="1:9" x14ac:dyDescent="0.25">
      <c r="A212" s="20">
        <v>42125</v>
      </c>
      <c r="B212" s="113">
        <v>6.5</v>
      </c>
      <c r="C212" s="113">
        <v>7.17</v>
      </c>
      <c r="D212" s="113">
        <v>7.72</v>
      </c>
      <c r="G212" s="19"/>
      <c r="H212" s="19"/>
      <c r="I212" s="19"/>
    </row>
    <row r="213" spans="1:9" x14ac:dyDescent="0.25">
      <c r="A213" s="20">
        <v>42156</v>
      </c>
      <c r="B213" s="113">
        <v>6.5</v>
      </c>
      <c r="C213" s="113">
        <v>7.17</v>
      </c>
      <c r="D213" s="113">
        <v>7.74</v>
      </c>
      <c r="G213" s="19"/>
      <c r="H213" s="19"/>
      <c r="I213" s="19"/>
    </row>
    <row r="214" spans="1:9" x14ac:dyDescent="0.25">
      <c r="A214" s="20">
        <v>42186</v>
      </c>
      <c r="B214" s="113">
        <v>6.5</v>
      </c>
      <c r="C214" s="113">
        <v>7.18</v>
      </c>
      <c r="D214" s="113">
        <v>7.69</v>
      </c>
      <c r="G214" s="19"/>
      <c r="H214" s="19"/>
      <c r="I214" s="19"/>
    </row>
    <row r="215" spans="1:9" x14ac:dyDescent="0.25">
      <c r="A215" s="20">
        <v>42217</v>
      </c>
      <c r="B215" s="113">
        <v>6.5</v>
      </c>
      <c r="C215" s="113">
        <v>7.15</v>
      </c>
      <c r="D215" s="113">
        <v>7.68</v>
      </c>
      <c r="G215" s="19"/>
      <c r="H215" s="19"/>
      <c r="I215" s="19"/>
    </row>
    <row r="216" spans="1:9" x14ac:dyDescent="0.25">
      <c r="A216" s="20">
        <v>42248</v>
      </c>
      <c r="B216" s="113">
        <v>6.5</v>
      </c>
      <c r="C216" s="113">
        <v>7.16</v>
      </c>
      <c r="D216" s="113">
        <v>7.71</v>
      </c>
      <c r="G216" s="19"/>
      <c r="H216" s="19"/>
      <c r="I216" s="19"/>
    </row>
    <row r="217" spans="1:9" x14ac:dyDescent="0.25">
      <c r="A217" s="20">
        <v>42277</v>
      </c>
      <c r="B217" s="113">
        <v>6.5</v>
      </c>
      <c r="C217" s="113">
        <v>7.16</v>
      </c>
      <c r="D217" s="113">
        <v>7.71</v>
      </c>
      <c r="G217" s="19"/>
      <c r="H217" s="19"/>
      <c r="I217" s="19"/>
    </row>
    <row r="218" spans="1:9" x14ac:dyDescent="0.25">
      <c r="A218" s="20">
        <v>42278</v>
      </c>
      <c r="B218" s="113">
        <v>6.7</v>
      </c>
      <c r="C218" s="113">
        <v>7.37</v>
      </c>
      <c r="D218" s="113">
        <v>7.93</v>
      </c>
      <c r="G218" s="19"/>
      <c r="H218" s="19"/>
      <c r="I218" s="19"/>
    </row>
    <row r="219" spans="1:9" x14ac:dyDescent="0.25">
      <c r="A219" s="20">
        <v>42309</v>
      </c>
      <c r="B219" s="113">
        <v>6.7</v>
      </c>
      <c r="C219" s="113">
        <v>7.37</v>
      </c>
      <c r="D219" s="113">
        <v>7.92</v>
      </c>
      <c r="G219" s="19"/>
      <c r="H219" s="19"/>
      <c r="I219" s="19"/>
    </row>
    <row r="220" spans="1:9" x14ac:dyDescent="0.25">
      <c r="A220" s="20">
        <v>42339</v>
      </c>
      <c r="B220" s="113">
        <v>6.7</v>
      </c>
      <c r="C220" s="113">
        <v>7.37</v>
      </c>
      <c r="D220" s="113">
        <v>7.88</v>
      </c>
      <c r="G220" s="19"/>
      <c r="H220" s="19"/>
      <c r="I220" s="19"/>
    </row>
    <row r="221" spans="1:9" x14ac:dyDescent="0.25">
      <c r="A221" s="20">
        <v>42370</v>
      </c>
      <c r="B221" s="113">
        <v>6.7</v>
      </c>
      <c r="C221" s="113">
        <v>7.4</v>
      </c>
      <c r="D221" s="113">
        <v>7.84</v>
      </c>
      <c r="G221" s="19"/>
      <c r="H221" s="19"/>
      <c r="I221" s="19"/>
    </row>
    <row r="222" spans="1:9" x14ac:dyDescent="0.25">
      <c r="A222" s="20">
        <v>42401</v>
      </c>
      <c r="B222" s="113">
        <v>6.7</v>
      </c>
      <c r="C222" s="113">
        <v>7.39</v>
      </c>
      <c r="D222" s="113">
        <v>7.89</v>
      </c>
      <c r="G222" s="19"/>
      <c r="H222" s="19"/>
      <c r="I222" s="19"/>
    </row>
    <row r="223" spans="1:9" x14ac:dyDescent="0.25">
      <c r="A223" s="20">
        <v>42430</v>
      </c>
      <c r="B223" s="113">
        <v>6.7</v>
      </c>
      <c r="C223" s="113">
        <v>7.37</v>
      </c>
      <c r="D223" s="113">
        <v>7.8</v>
      </c>
      <c r="G223" s="19"/>
      <c r="H223" s="19"/>
      <c r="I223" s="19"/>
    </row>
    <row r="224" spans="1:9" x14ac:dyDescent="0.25">
      <c r="A224" s="20">
        <v>42460</v>
      </c>
      <c r="B224" s="113">
        <v>6.7</v>
      </c>
      <c r="C224" s="113">
        <v>7.37</v>
      </c>
      <c r="D224" s="113">
        <v>7.8</v>
      </c>
      <c r="G224" s="19"/>
      <c r="H224" s="19"/>
      <c r="I224" s="19"/>
    </row>
    <row r="225" spans="1:9" x14ac:dyDescent="0.25">
      <c r="A225" s="20">
        <v>42461</v>
      </c>
      <c r="B225" s="113">
        <v>7.2</v>
      </c>
      <c r="C225" s="113">
        <v>7.9</v>
      </c>
      <c r="D225" s="113">
        <v>8.36</v>
      </c>
      <c r="G225" s="19"/>
      <c r="H225" s="19"/>
      <c r="I225" s="19"/>
    </row>
    <row r="226" spans="1:9" x14ac:dyDescent="0.25">
      <c r="A226" s="20">
        <v>42491</v>
      </c>
      <c r="B226" s="113">
        <v>7.2</v>
      </c>
      <c r="C226" s="113">
        <v>7.89</v>
      </c>
      <c r="D226" s="113">
        <v>8.36</v>
      </c>
      <c r="G226" s="19"/>
      <c r="H226" s="19"/>
      <c r="I226" s="19"/>
    </row>
    <row r="227" spans="1:9" x14ac:dyDescent="0.25">
      <c r="A227" s="20">
        <v>42522</v>
      </c>
      <c r="B227" s="113">
        <v>7.2</v>
      </c>
      <c r="C227" s="113">
        <v>7.87</v>
      </c>
      <c r="D227" s="113">
        <v>8.36</v>
      </c>
      <c r="G227" s="19"/>
      <c r="H227" s="19"/>
      <c r="I227" s="19"/>
    </row>
    <row r="228" spans="1:9" x14ac:dyDescent="0.25">
      <c r="A228" s="20">
        <v>42552</v>
      </c>
      <c r="B228" s="113">
        <v>7.2</v>
      </c>
      <c r="C228" s="113">
        <v>7.88</v>
      </c>
      <c r="D228" s="113">
        <v>8.31</v>
      </c>
      <c r="G228" s="19"/>
      <c r="H228" s="19"/>
      <c r="I228" s="19"/>
    </row>
    <row r="229" spans="1:9" x14ac:dyDescent="0.25">
      <c r="A229" s="20">
        <v>42583</v>
      </c>
      <c r="B229" s="113">
        <v>7.2</v>
      </c>
      <c r="C229" s="113">
        <v>7.85</v>
      </c>
      <c r="D229" s="113">
        <v>8.33</v>
      </c>
      <c r="G229" s="19"/>
      <c r="H229" s="19"/>
      <c r="I229" s="19"/>
    </row>
    <row r="230" spans="1:9" x14ac:dyDescent="0.25">
      <c r="A230" s="20">
        <v>42614</v>
      </c>
      <c r="B230" s="113">
        <v>7.2</v>
      </c>
      <c r="C230" s="113">
        <v>7.83</v>
      </c>
      <c r="D230" s="113">
        <v>8.33</v>
      </c>
      <c r="G230" s="19"/>
      <c r="H230" s="19"/>
      <c r="I230" s="19"/>
    </row>
    <row r="231" spans="1:9" x14ac:dyDescent="0.25">
      <c r="A231" s="20">
        <v>42644</v>
      </c>
      <c r="B231" s="113">
        <v>7.2</v>
      </c>
      <c r="C231" s="113">
        <v>7.82</v>
      </c>
      <c r="D231" s="113">
        <v>8.3000000000000007</v>
      </c>
      <c r="G231" s="19"/>
      <c r="H231" s="19"/>
      <c r="I231" s="19"/>
    </row>
    <row r="232" spans="1:9" x14ac:dyDescent="0.25">
      <c r="A232" s="20">
        <v>42675</v>
      </c>
      <c r="B232" s="113">
        <v>7.2</v>
      </c>
      <c r="C232" s="113">
        <v>7.81</v>
      </c>
      <c r="D232" s="113">
        <v>8.27</v>
      </c>
      <c r="G232" s="19"/>
      <c r="H232" s="19"/>
      <c r="I232" s="19"/>
    </row>
    <row r="233" spans="1:9" x14ac:dyDescent="0.25">
      <c r="A233" s="20">
        <v>42705</v>
      </c>
      <c r="B233" s="113">
        <v>7.2</v>
      </c>
      <c r="C233" s="113">
        <v>7.78</v>
      </c>
      <c r="D233" s="113">
        <v>8.31</v>
      </c>
      <c r="G233" s="19"/>
      <c r="H233" s="19"/>
      <c r="I233" s="19"/>
    </row>
    <row r="234" spans="1:9" x14ac:dyDescent="0.25">
      <c r="A234" s="20">
        <v>42736</v>
      </c>
      <c r="B234" s="113">
        <v>7.2</v>
      </c>
      <c r="C234" s="113">
        <v>7.81</v>
      </c>
      <c r="D234" s="113">
        <v>8.2899999999999991</v>
      </c>
      <c r="G234" s="19"/>
      <c r="H234" s="19"/>
      <c r="I234" s="19"/>
    </row>
    <row r="235" spans="1:9" x14ac:dyDescent="0.25">
      <c r="A235" s="20">
        <v>42767</v>
      </c>
      <c r="B235" s="113">
        <v>7.2</v>
      </c>
      <c r="C235" s="113">
        <v>7.76</v>
      </c>
      <c r="D235" s="113">
        <v>8.25</v>
      </c>
      <c r="G235" s="19"/>
      <c r="H235" s="19"/>
      <c r="I235" s="19"/>
    </row>
    <row r="236" spans="1:9" x14ac:dyDescent="0.25">
      <c r="A236" s="20">
        <v>42795</v>
      </c>
      <c r="B236" s="113">
        <v>7.2</v>
      </c>
      <c r="C236" s="113">
        <v>7.74</v>
      </c>
      <c r="D236" s="113">
        <v>8.1999999999999993</v>
      </c>
      <c r="G236" s="19"/>
      <c r="H236" s="19"/>
      <c r="I236" s="19"/>
    </row>
    <row r="237" spans="1:9" x14ac:dyDescent="0.25">
      <c r="A237" s="20">
        <v>42825</v>
      </c>
      <c r="B237" s="113">
        <v>7.2</v>
      </c>
      <c r="C237" s="113">
        <v>7.74</v>
      </c>
      <c r="D237" s="113">
        <v>8.1999999999999993</v>
      </c>
      <c r="G237" s="19"/>
      <c r="H237" s="19"/>
      <c r="I237" s="19"/>
    </row>
    <row r="238" spans="1:9" x14ac:dyDescent="0.25">
      <c r="A238" s="20">
        <v>42826</v>
      </c>
      <c r="B238" s="113">
        <v>7.5</v>
      </c>
      <c r="C238" s="113">
        <v>8.02</v>
      </c>
      <c r="D238" s="113">
        <v>8.5500000000000007</v>
      </c>
      <c r="G238" s="19"/>
      <c r="H238" s="19"/>
      <c r="I238" s="19"/>
    </row>
    <row r="239" spans="1:9" x14ac:dyDescent="0.25">
      <c r="A239" s="20">
        <v>42856</v>
      </c>
      <c r="B239" s="113">
        <v>7.5</v>
      </c>
      <c r="C239" s="113">
        <v>8</v>
      </c>
      <c r="D239" s="113">
        <v>8.5299999999999994</v>
      </c>
      <c r="G239" s="19"/>
      <c r="H239" s="19"/>
      <c r="I239" s="19"/>
    </row>
    <row r="240" spans="1:9" x14ac:dyDescent="0.25">
      <c r="A240" s="20">
        <v>42887</v>
      </c>
      <c r="B240" s="113">
        <v>7.5</v>
      </c>
      <c r="C240" s="113">
        <v>8</v>
      </c>
      <c r="D240" s="113">
        <v>8.4600000000000009</v>
      </c>
      <c r="G240" s="19"/>
      <c r="H240" s="19"/>
      <c r="I240" s="19"/>
    </row>
    <row r="241" spans="1:9" x14ac:dyDescent="0.25">
      <c r="A241" s="20">
        <v>42917</v>
      </c>
      <c r="B241" s="113">
        <v>7.5</v>
      </c>
      <c r="C241" s="113">
        <v>8</v>
      </c>
      <c r="D241" s="113">
        <v>8.52</v>
      </c>
      <c r="G241" s="19"/>
      <c r="H241" s="19"/>
      <c r="I241" s="19"/>
    </row>
    <row r="242" spans="1:9" x14ac:dyDescent="0.25">
      <c r="A242" s="20">
        <v>42948</v>
      </c>
      <c r="B242" s="113">
        <v>7.5</v>
      </c>
      <c r="C242" s="113">
        <v>7.96</v>
      </c>
      <c r="D242" s="113">
        <v>8.48</v>
      </c>
      <c r="G242" s="19"/>
      <c r="H242" s="19"/>
      <c r="I242" s="19"/>
    </row>
    <row r="243" spans="1:9" x14ac:dyDescent="0.25">
      <c r="A243" s="20">
        <v>42979</v>
      </c>
      <c r="B243" s="113">
        <v>7.5</v>
      </c>
      <c r="C243" s="113">
        <v>7.94</v>
      </c>
      <c r="D243" s="113">
        <v>8.43</v>
      </c>
      <c r="G243" s="19"/>
      <c r="H243" s="19"/>
      <c r="I243" s="19"/>
    </row>
    <row r="244" spans="1:9" x14ac:dyDescent="0.25">
      <c r="A244" s="20">
        <v>43009</v>
      </c>
      <c r="B244" s="113">
        <v>7.5</v>
      </c>
      <c r="C244" s="113">
        <v>7.93</v>
      </c>
      <c r="D244" s="113">
        <v>8.4499999999999993</v>
      </c>
      <c r="G244" s="19"/>
      <c r="H244" s="19"/>
      <c r="I244" s="19"/>
    </row>
    <row r="245" spans="1:9" x14ac:dyDescent="0.25">
      <c r="A245" s="20">
        <v>43040</v>
      </c>
      <c r="B245" s="113">
        <v>7.5</v>
      </c>
      <c r="C245" s="113">
        <v>7.91</v>
      </c>
      <c r="D245" s="113">
        <v>8.43</v>
      </c>
      <c r="G245" s="19"/>
      <c r="H245" s="19"/>
      <c r="I245" s="19"/>
    </row>
    <row r="246" spans="1:9" x14ac:dyDescent="0.25">
      <c r="A246" s="20">
        <v>43070</v>
      </c>
      <c r="B246" s="113">
        <v>7.5</v>
      </c>
      <c r="C246" s="113">
        <v>7.89</v>
      </c>
      <c r="D246" s="113">
        <v>8.4</v>
      </c>
      <c r="G246" s="19"/>
      <c r="H246" s="19"/>
      <c r="I246" s="19"/>
    </row>
    <row r="247" spans="1:9" x14ac:dyDescent="0.25">
      <c r="A247" s="20">
        <v>43101</v>
      </c>
      <c r="B247" s="113">
        <v>7.5</v>
      </c>
      <c r="C247" s="113">
        <v>7.92</v>
      </c>
      <c r="D247" s="113">
        <v>8.42</v>
      </c>
      <c r="G247" s="19"/>
      <c r="H247" s="19"/>
      <c r="I247" s="19"/>
    </row>
    <row r="248" spans="1:9" x14ac:dyDescent="0.25">
      <c r="A248" s="20">
        <v>43132</v>
      </c>
      <c r="B248" s="113">
        <v>7.5</v>
      </c>
      <c r="C248" s="113">
        <v>7.89</v>
      </c>
      <c r="D248" s="113">
        <v>8.3699999999999992</v>
      </c>
      <c r="G248" s="19"/>
      <c r="H248" s="19"/>
      <c r="I248" s="19"/>
    </row>
    <row r="249" spans="1:9" x14ac:dyDescent="0.25">
      <c r="A249" s="20">
        <v>43160</v>
      </c>
      <c r="B249" s="113">
        <v>7.5</v>
      </c>
      <c r="C249" s="113">
        <v>7.88</v>
      </c>
      <c r="D249" s="113">
        <v>8.27</v>
      </c>
      <c r="G249" s="19"/>
      <c r="H249" s="19"/>
      <c r="I249" s="19"/>
    </row>
    <row r="250" spans="1:9" x14ac:dyDescent="0.25">
      <c r="A250" s="20">
        <v>43190</v>
      </c>
      <c r="B250" s="113">
        <v>7.5</v>
      </c>
      <c r="C250" s="113">
        <v>7.88</v>
      </c>
      <c r="D250" s="113">
        <v>8.27</v>
      </c>
      <c r="G250" s="19"/>
      <c r="H250" s="19"/>
      <c r="I250" s="19"/>
    </row>
    <row r="251" spans="1:9" x14ac:dyDescent="0.25">
      <c r="A251" s="20">
        <v>43191</v>
      </c>
      <c r="B251" s="113">
        <v>7.83</v>
      </c>
      <c r="C251" s="113">
        <v>8.19</v>
      </c>
      <c r="D251" s="113">
        <v>8.74</v>
      </c>
      <c r="G251" s="19"/>
      <c r="H251" s="19"/>
      <c r="I251" s="19"/>
    </row>
    <row r="252" spans="1:9" x14ac:dyDescent="0.25">
      <c r="A252" s="20">
        <v>43221</v>
      </c>
      <c r="B252" s="113">
        <v>7.83</v>
      </c>
      <c r="C252" s="113">
        <v>8.16</v>
      </c>
      <c r="D252" s="113">
        <v>8.6999999999999993</v>
      </c>
      <c r="G252" s="19"/>
      <c r="H252" s="19"/>
      <c r="I252" s="19"/>
    </row>
    <row r="253" spans="1:9" x14ac:dyDescent="0.25">
      <c r="A253" s="20">
        <v>43252</v>
      </c>
      <c r="B253" s="113">
        <v>7.83</v>
      </c>
      <c r="C253" s="113">
        <v>8.16</v>
      </c>
      <c r="D253" s="113">
        <v>8.66</v>
      </c>
      <c r="G253" s="19"/>
      <c r="H253" s="19"/>
      <c r="I253" s="19"/>
    </row>
    <row r="254" spans="1:9" x14ac:dyDescent="0.25">
      <c r="A254" s="20">
        <v>43282</v>
      </c>
      <c r="B254" s="113">
        <v>7.83</v>
      </c>
      <c r="C254" s="113">
        <v>8.16</v>
      </c>
      <c r="D254" s="113">
        <v>8.6199999999999992</v>
      </c>
      <c r="G254" s="19"/>
      <c r="H254" s="19"/>
      <c r="I254" s="19"/>
    </row>
    <row r="255" spans="1:9" x14ac:dyDescent="0.25">
      <c r="A255" s="20">
        <v>43313</v>
      </c>
      <c r="B255" s="113">
        <v>7.83</v>
      </c>
      <c r="C255" s="113">
        <v>8.1199999999999992</v>
      </c>
      <c r="D255" s="113">
        <v>8.58</v>
      </c>
      <c r="G255" s="19"/>
      <c r="H255" s="19"/>
      <c r="I255" s="19"/>
    </row>
    <row r="256" spans="1:9" x14ac:dyDescent="0.25">
      <c r="A256" s="20">
        <v>43344</v>
      </c>
      <c r="B256" s="113">
        <v>7.83</v>
      </c>
      <c r="C256" s="113">
        <v>8.11</v>
      </c>
      <c r="D256" s="113">
        <v>8.5500000000000007</v>
      </c>
      <c r="G256" s="19"/>
      <c r="H256" s="19"/>
      <c r="I256" s="19"/>
    </row>
    <row r="257" spans="1:9" x14ac:dyDescent="0.25">
      <c r="A257" s="20">
        <v>43374</v>
      </c>
      <c r="B257" s="113">
        <v>7.83</v>
      </c>
      <c r="C257" s="113">
        <v>8.1</v>
      </c>
      <c r="D257" s="113">
        <v>8.4600000000000009</v>
      </c>
      <c r="G257" s="19"/>
      <c r="H257" s="19"/>
      <c r="I257" s="19"/>
    </row>
    <row r="258" spans="1:9" x14ac:dyDescent="0.25">
      <c r="A258" s="20">
        <v>43405</v>
      </c>
      <c r="B258" s="113">
        <v>7.83</v>
      </c>
      <c r="C258" s="113">
        <v>8.09</v>
      </c>
      <c r="D258" s="113">
        <v>8.5299999999999994</v>
      </c>
      <c r="G258" s="19"/>
      <c r="H258" s="19"/>
      <c r="I258" s="19"/>
    </row>
    <row r="259" spans="1:9" x14ac:dyDescent="0.25">
      <c r="A259" s="20">
        <v>43435</v>
      </c>
      <c r="B259" s="113">
        <v>7.83</v>
      </c>
      <c r="C259" s="113">
        <v>8.07</v>
      </c>
      <c r="D259" s="113">
        <v>8.5</v>
      </c>
      <c r="G259" s="19"/>
      <c r="H259" s="19"/>
      <c r="I259" s="19"/>
    </row>
    <row r="260" spans="1:9" x14ac:dyDescent="0.25">
      <c r="A260" s="20">
        <v>43466</v>
      </c>
      <c r="B260" s="113">
        <v>7.83</v>
      </c>
      <c r="C260" s="113">
        <v>8.1199999999999992</v>
      </c>
      <c r="D260" s="113">
        <v>8.4700000000000006</v>
      </c>
      <c r="G260" s="19"/>
      <c r="H260" s="19"/>
      <c r="I260" s="19"/>
    </row>
    <row r="261" spans="1:9" x14ac:dyDescent="0.25">
      <c r="A261" s="20">
        <v>43497</v>
      </c>
      <c r="B261" s="113">
        <v>7.83</v>
      </c>
      <c r="C261" s="113">
        <v>8.09</v>
      </c>
      <c r="D261" s="113">
        <v>8.44</v>
      </c>
      <c r="G261" s="19"/>
      <c r="H261" s="19"/>
      <c r="I261" s="19"/>
    </row>
    <row r="262" spans="1:9" x14ac:dyDescent="0.25">
      <c r="A262" s="20">
        <v>43525</v>
      </c>
      <c r="B262" s="113">
        <v>7.83</v>
      </c>
      <c r="C262" s="113">
        <v>8.08</v>
      </c>
      <c r="D262" s="113">
        <v>8.41</v>
      </c>
      <c r="G262" s="19"/>
      <c r="H262" s="19"/>
      <c r="I262" s="19"/>
    </row>
    <row r="263" spans="1:9" x14ac:dyDescent="0.25">
      <c r="A263" s="20">
        <v>43555</v>
      </c>
      <c r="B263" s="113">
        <v>7.83</v>
      </c>
      <c r="C263" s="113">
        <v>8.08</v>
      </c>
      <c r="D263" s="113">
        <v>8.41</v>
      </c>
      <c r="G263" s="19"/>
      <c r="H263" s="19"/>
      <c r="I263" s="19"/>
    </row>
    <row r="264" spans="1:9" x14ac:dyDescent="0.25">
      <c r="A264" s="20">
        <v>43556</v>
      </c>
      <c r="B264" s="113">
        <v>8.2100000000000009</v>
      </c>
      <c r="C264" s="113">
        <v>8.42</v>
      </c>
      <c r="D264" s="113">
        <v>8.82</v>
      </c>
      <c r="G264" s="19"/>
      <c r="H264" s="19"/>
      <c r="I264" s="19"/>
    </row>
    <row r="265" spans="1:9" x14ac:dyDescent="0.25">
      <c r="A265" s="20">
        <v>43586</v>
      </c>
      <c r="B265" s="113">
        <v>8.2100000000000009</v>
      </c>
      <c r="C265" s="113">
        <v>8.4</v>
      </c>
      <c r="D265" s="113">
        <v>8.7799999999999994</v>
      </c>
      <c r="G265" s="19"/>
      <c r="H265" s="19"/>
      <c r="I265" s="19"/>
    </row>
    <row r="266" spans="1:9" x14ac:dyDescent="0.25">
      <c r="A266" s="20">
        <v>43617</v>
      </c>
      <c r="B266" s="113">
        <v>8.2100000000000009</v>
      </c>
      <c r="C266" s="113">
        <v>8.4</v>
      </c>
      <c r="D266" s="113">
        <v>8.74</v>
      </c>
      <c r="G266" s="19"/>
      <c r="H266" s="19"/>
      <c r="I266" s="19"/>
    </row>
    <row r="267" spans="1:9" x14ac:dyDescent="0.25">
      <c r="A267" s="20">
        <v>43647</v>
      </c>
      <c r="B267" s="113">
        <v>8.2100000000000009</v>
      </c>
      <c r="C267" s="113">
        <v>8.39</v>
      </c>
      <c r="D267" s="113">
        <v>8.69</v>
      </c>
      <c r="G267" s="19"/>
      <c r="H267" s="19"/>
      <c r="I267" s="19"/>
    </row>
    <row r="268" spans="1:9" x14ac:dyDescent="0.25">
      <c r="A268" s="20">
        <v>43678</v>
      </c>
      <c r="B268" s="113">
        <v>8.2100000000000009</v>
      </c>
      <c r="C268" s="113">
        <v>8.3699999999999992</v>
      </c>
      <c r="D268" s="113">
        <v>8.7100000000000009</v>
      </c>
      <c r="G268" s="19"/>
      <c r="H268" s="19"/>
      <c r="I268" s="19"/>
    </row>
    <row r="269" spans="1:9" x14ac:dyDescent="0.25">
      <c r="A269" s="20">
        <v>43709</v>
      </c>
      <c r="B269" s="113">
        <v>8.2100000000000009</v>
      </c>
      <c r="C269" s="113">
        <v>8.36</v>
      </c>
      <c r="D269" s="113">
        <v>8.61</v>
      </c>
      <c r="G269" s="19"/>
      <c r="H269" s="19"/>
      <c r="I269" s="19"/>
    </row>
    <row r="270" spans="1:9" x14ac:dyDescent="0.25">
      <c r="A270" s="20">
        <v>43739</v>
      </c>
      <c r="B270" s="113">
        <v>8.2100000000000009</v>
      </c>
      <c r="C270" s="113">
        <v>8.3699999999999992</v>
      </c>
      <c r="D270" s="113">
        <v>8.67</v>
      </c>
      <c r="G270" s="19"/>
      <c r="H270" s="19"/>
      <c r="I270" s="19"/>
    </row>
    <row r="271" spans="1:9" x14ac:dyDescent="0.25">
      <c r="A271" s="20">
        <v>43770</v>
      </c>
      <c r="B271" s="113">
        <v>8.2100000000000009</v>
      </c>
      <c r="C271" s="113">
        <v>8.35</v>
      </c>
      <c r="D271" s="113">
        <v>8.68</v>
      </c>
      <c r="G271" s="19"/>
      <c r="H271" s="19"/>
      <c r="I271" s="19"/>
    </row>
    <row r="272" spans="1:9" x14ac:dyDescent="0.25">
      <c r="A272" s="20">
        <v>43800</v>
      </c>
      <c r="B272" s="113">
        <v>8.2100000000000009</v>
      </c>
      <c r="C272" s="113">
        <v>8.35</v>
      </c>
      <c r="D272" s="113">
        <v>8.6999999999999993</v>
      </c>
      <c r="G272" s="19"/>
      <c r="H272" s="19"/>
      <c r="I272" s="19"/>
    </row>
    <row r="273" spans="1:9" x14ac:dyDescent="0.25">
      <c r="A273" s="20">
        <v>43831</v>
      </c>
      <c r="B273" s="113">
        <v>8.2100000000000009</v>
      </c>
      <c r="C273" s="113">
        <v>8.3699999999999992</v>
      </c>
      <c r="D273" s="113">
        <v>8.6199999999999992</v>
      </c>
      <c r="G273" s="19"/>
      <c r="H273" s="19"/>
      <c r="I273" s="19"/>
    </row>
    <row r="274" spans="1:9" x14ac:dyDescent="0.25">
      <c r="A274" s="20">
        <v>43862</v>
      </c>
      <c r="B274" s="113">
        <v>8.2100000000000009</v>
      </c>
      <c r="C274" s="113">
        <v>8.35</v>
      </c>
      <c r="D274" s="113">
        <v>8.61</v>
      </c>
      <c r="G274" s="19"/>
      <c r="H274" s="19"/>
      <c r="I274" s="19"/>
    </row>
    <row r="275" spans="1:9" x14ac:dyDescent="0.25">
      <c r="A275" s="20">
        <v>43891</v>
      </c>
      <c r="B275" s="113">
        <v>8.2100000000000009</v>
      </c>
      <c r="C275" s="113">
        <v>8.35</v>
      </c>
      <c r="D275" s="113">
        <v>8.68</v>
      </c>
      <c r="G275" s="19"/>
      <c r="H275" s="19"/>
      <c r="I275" s="19"/>
    </row>
    <row r="276" spans="1:9" x14ac:dyDescent="0.25">
      <c r="A276" s="20">
        <v>43921</v>
      </c>
      <c r="B276" s="113">
        <v>8.2100000000000009</v>
      </c>
      <c r="C276" s="113">
        <v>8.35</v>
      </c>
      <c r="D276" s="113">
        <v>8.68</v>
      </c>
      <c r="G276" s="19"/>
      <c r="H276" s="19"/>
      <c r="I276" s="19"/>
    </row>
    <row r="277" spans="1:9" x14ac:dyDescent="0.25">
      <c r="A277" s="20">
        <v>43922</v>
      </c>
      <c r="B277" s="113">
        <v>8.7200000000000006</v>
      </c>
      <c r="C277" s="113">
        <v>8.86</v>
      </c>
      <c r="D277" s="113">
        <v>9.48</v>
      </c>
      <c r="G277" s="19"/>
      <c r="H277" s="19"/>
      <c r="I277" s="19"/>
    </row>
    <row r="278" spans="1:9" x14ac:dyDescent="0.25">
      <c r="A278" s="20">
        <v>43952</v>
      </c>
      <c r="B278" s="113">
        <v>8.7200000000000006</v>
      </c>
      <c r="C278" s="113">
        <v>8.86</v>
      </c>
      <c r="D278" s="113">
        <v>9.4499999999999993</v>
      </c>
      <c r="G278" s="19"/>
      <c r="H278" s="19"/>
      <c r="I278" s="19"/>
    </row>
    <row r="279" spans="1:9" x14ac:dyDescent="0.25">
      <c r="A279" s="20">
        <v>43983</v>
      </c>
      <c r="B279" s="113">
        <v>8.7200000000000006</v>
      </c>
      <c r="C279" s="113">
        <v>8.85</v>
      </c>
      <c r="D279" s="113">
        <v>9.42</v>
      </c>
      <c r="G279" s="19"/>
      <c r="H279" s="19"/>
      <c r="I279" s="19"/>
    </row>
    <row r="280" spans="1:9" x14ac:dyDescent="0.25">
      <c r="A280" s="20">
        <v>44013</v>
      </c>
      <c r="B280" s="113">
        <v>8.7200000000000006</v>
      </c>
      <c r="C280" s="113">
        <v>8.82</v>
      </c>
      <c r="D280" s="113">
        <v>9.25</v>
      </c>
      <c r="G280" s="19"/>
      <c r="H280" s="19"/>
      <c r="I280" s="19"/>
    </row>
    <row r="281" spans="1:9" x14ac:dyDescent="0.25">
      <c r="A281" s="20">
        <v>44044</v>
      </c>
      <c r="B281" s="113">
        <v>8.7200000000000006</v>
      </c>
      <c r="C281" s="113">
        <v>8.85</v>
      </c>
      <c r="D281" s="113">
        <v>9.07</v>
      </c>
      <c r="G281" s="19"/>
      <c r="H281" s="19"/>
      <c r="I281" s="19"/>
    </row>
    <row r="282" spans="1:9" x14ac:dyDescent="0.25">
      <c r="A282" s="20">
        <v>44075</v>
      </c>
      <c r="B282" s="113">
        <v>8.7200000000000006</v>
      </c>
      <c r="C282" s="113">
        <v>8.82</v>
      </c>
      <c r="D282" s="113">
        <v>8.91</v>
      </c>
      <c r="G282" s="19"/>
      <c r="H282" s="19"/>
      <c r="I282" s="19"/>
    </row>
    <row r="283" spans="1:9" x14ac:dyDescent="0.25">
      <c r="A283" s="20">
        <v>44105</v>
      </c>
      <c r="B283" s="113">
        <v>8.7200000000000006</v>
      </c>
      <c r="C283" s="113">
        <v>8.82</v>
      </c>
      <c r="D283" s="113">
        <v>8.8699999999999992</v>
      </c>
      <c r="G283" s="19"/>
      <c r="H283" s="19"/>
      <c r="I283" s="19"/>
    </row>
    <row r="284" spans="1:9" x14ac:dyDescent="0.25">
      <c r="A284" s="20">
        <v>44136</v>
      </c>
      <c r="B284" s="113">
        <v>8.7200000000000006</v>
      </c>
      <c r="C284" s="113">
        <v>8.82</v>
      </c>
      <c r="D284" s="113">
        <v>8.8000000000000007</v>
      </c>
      <c r="G284" s="19"/>
      <c r="H284" s="19"/>
      <c r="I284" s="19"/>
    </row>
    <row r="285" spans="1:9" x14ac:dyDescent="0.25">
      <c r="A285" s="20">
        <v>44166</v>
      </c>
      <c r="B285" s="113">
        <v>8.7200000000000006</v>
      </c>
      <c r="C285" s="113">
        <v>8.8000000000000007</v>
      </c>
      <c r="D285" s="113">
        <v>8.7799999999999994</v>
      </c>
      <c r="G285" s="19"/>
      <c r="H285" s="19"/>
      <c r="I285" s="19"/>
    </row>
    <row r="286" spans="1:9" x14ac:dyDescent="0.25">
      <c r="A286" s="20">
        <v>44197</v>
      </c>
      <c r="B286" s="113">
        <v>8.7200000000000006</v>
      </c>
      <c r="C286" s="113">
        <v>8.81</v>
      </c>
      <c r="D286" s="113">
        <v>8.7799999999999994</v>
      </c>
      <c r="G286" s="19"/>
      <c r="H286" s="19"/>
      <c r="I286" s="19"/>
    </row>
    <row r="287" spans="1:9" x14ac:dyDescent="0.25">
      <c r="A287" s="20">
        <v>44228</v>
      </c>
      <c r="B287" s="113">
        <v>8.7200000000000006</v>
      </c>
      <c r="C287" s="113">
        <v>8.8000000000000007</v>
      </c>
      <c r="D287" s="113">
        <v>8.8000000000000007</v>
      </c>
      <c r="G287" s="19"/>
      <c r="H287" s="19"/>
      <c r="I287" s="19"/>
    </row>
    <row r="288" spans="1:9" x14ac:dyDescent="0.25">
      <c r="A288" s="20">
        <v>44256</v>
      </c>
      <c r="B288" s="113">
        <v>8.7200000000000006</v>
      </c>
      <c r="C288" s="113">
        <v>8.7799999999999994</v>
      </c>
      <c r="D288" s="113">
        <v>8.7899999999999991</v>
      </c>
      <c r="G288" s="19"/>
      <c r="H288" s="19"/>
      <c r="I288" s="19"/>
    </row>
    <row r="289" spans="1:9" x14ac:dyDescent="0.25">
      <c r="A289" s="20">
        <v>44286</v>
      </c>
      <c r="B289" s="113">
        <v>8.7200000000000006</v>
      </c>
      <c r="C289" s="113">
        <v>8.7799999999999994</v>
      </c>
      <c r="D289" s="113">
        <v>8.7899999999999991</v>
      </c>
      <c r="G289" s="19"/>
      <c r="H289" s="19"/>
      <c r="I289" s="19"/>
    </row>
    <row r="290" spans="1:9" x14ac:dyDescent="0.25">
      <c r="A290" s="20">
        <v>44287</v>
      </c>
      <c r="B290" s="113">
        <v>8.91</v>
      </c>
      <c r="C290" s="113">
        <v>8.91</v>
      </c>
      <c r="D290" s="113">
        <v>8.91</v>
      </c>
      <c r="G290" s="19"/>
      <c r="H290" s="19"/>
      <c r="I290" s="19"/>
    </row>
    <row r="291" spans="1:9" x14ac:dyDescent="0.25">
      <c r="A291" s="20"/>
      <c r="B291" s="113"/>
      <c r="C291" s="113"/>
      <c r="D291" s="113"/>
      <c r="G291" s="19"/>
      <c r="H291" s="19"/>
      <c r="I291" s="19"/>
    </row>
    <row r="292" spans="1:9" x14ac:dyDescent="0.25">
      <c r="A292" s="152" t="s">
        <v>1813</v>
      </c>
    </row>
    <row r="293" spans="1:9" x14ac:dyDescent="0.25">
      <c r="A293" s="152" t="s">
        <v>1814</v>
      </c>
    </row>
  </sheetData>
  <pageMargins left="0.7" right="0.7" top="0.75" bottom="0.75" header="0.3" footer="0.3"/>
  <pageSetup paperSize="9" orientation="portrait" verticalDpi="0"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2698-2837-457D-8BB3-1F63CA84389D}">
  <sheetPr>
    <tabColor theme="8"/>
  </sheetPr>
  <dimension ref="A1:H9"/>
  <sheetViews>
    <sheetView workbookViewId="0"/>
  </sheetViews>
  <sheetFormatPr defaultRowHeight="15" x14ac:dyDescent="0.25"/>
  <cols>
    <col min="1" max="1" width="30.875" bestFit="1" customWidth="1"/>
    <col min="2" max="2" width="35.625" customWidth="1"/>
    <col min="3" max="3" width="36.75" customWidth="1"/>
    <col min="4" max="4" width="24.75" customWidth="1"/>
  </cols>
  <sheetData>
    <row r="1" spans="1:8" ht="20.25" thickBot="1" x14ac:dyDescent="0.35">
      <c r="A1" s="78" t="str">
        <f>'Chapter 5'!A4</f>
        <v>Figure 5.3: Growth in median hourly pay, UK, 2017-2021</v>
      </c>
      <c r="B1" s="25"/>
      <c r="C1" s="25"/>
    </row>
    <row r="2" spans="1:8" ht="21" thickTop="1" thickBot="1" x14ac:dyDescent="0.35">
      <c r="A2" s="78"/>
      <c r="B2" s="25"/>
      <c r="C2" s="25"/>
    </row>
    <row r="3" spans="1:8" ht="15.75" thickTop="1" x14ac:dyDescent="0.25">
      <c r="A3" s="3" t="s">
        <v>1815</v>
      </c>
      <c r="B3" s="114" t="s">
        <v>1816</v>
      </c>
      <c r="C3" s="114" t="s">
        <v>1817</v>
      </c>
      <c r="D3" s="114" t="s">
        <v>1818</v>
      </c>
    </row>
    <row r="4" spans="1:8" x14ac:dyDescent="0.25">
      <c r="A4" s="8" t="s">
        <v>1819</v>
      </c>
      <c r="B4" s="115">
        <v>5.5</v>
      </c>
      <c r="C4" s="115">
        <v>6.76</v>
      </c>
      <c r="D4" s="115">
        <v>6.24</v>
      </c>
      <c r="F4" s="9"/>
      <c r="G4" s="9"/>
      <c r="H4" s="9"/>
    </row>
    <row r="5" spans="1:8" x14ac:dyDescent="0.25">
      <c r="A5" t="s">
        <v>1820</v>
      </c>
      <c r="B5" s="26">
        <v>3.96</v>
      </c>
      <c r="C5" s="26">
        <v>4.75</v>
      </c>
      <c r="D5" s="26">
        <v>6.24</v>
      </c>
      <c r="F5" s="9"/>
      <c r="G5" s="9"/>
      <c r="H5" s="9"/>
    </row>
    <row r="6" spans="1:8" x14ac:dyDescent="0.25">
      <c r="A6" t="s">
        <v>1821</v>
      </c>
      <c r="B6" s="26">
        <v>5.58</v>
      </c>
      <c r="C6" s="26">
        <v>6.14</v>
      </c>
      <c r="D6" s="26">
        <v>8.27</v>
      </c>
      <c r="F6" s="9"/>
      <c r="G6" s="9"/>
      <c r="H6" s="9"/>
    </row>
    <row r="7" spans="1:8" x14ac:dyDescent="0.25">
      <c r="B7" s="26"/>
      <c r="C7" s="26"/>
      <c r="D7" s="26"/>
      <c r="F7" s="9"/>
      <c r="G7" s="9"/>
      <c r="H7" s="9"/>
    </row>
    <row r="8" spans="1:8" x14ac:dyDescent="0.25">
      <c r="A8" s="152" t="s">
        <v>1822</v>
      </c>
    </row>
    <row r="9" spans="1:8" x14ac:dyDescent="0.25">
      <c r="A9" s="152" t="s">
        <v>1823</v>
      </c>
    </row>
  </sheetData>
  <pageMargins left="0.7" right="0.7" top="0.75" bottom="0.75" header="0.3" footer="0.3"/>
  <pageSetup paperSize="9" orientation="portrait" verticalDpi="0"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84EF9-3354-44ED-9ED0-4C2580CA8CB8}">
  <sheetPr>
    <tabColor theme="8"/>
  </sheetPr>
  <dimension ref="A1:J17"/>
  <sheetViews>
    <sheetView workbookViewId="0"/>
  </sheetViews>
  <sheetFormatPr defaultRowHeight="15" x14ac:dyDescent="0.25"/>
  <cols>
    <col min="1" max="1" width="18.25" customWidth="1"/>
    <col min="2" max="2" width="39.5" customWidth="1"/>
    <col min="3" max="3" width="39.375" customWidth="1"/>
    <col min="4" max="4" width="22.625" customWidth="1"/>
  </cols>
  <sheetData>
    <row r="1" spans="1:10" ht="20.25" thickBot="1" x14ac:dyDescent="0.35">
      <c r="A1" s="78" t="str">
        <f>'Chapter 5'!A5</f>
        <v>Figure 5.4: Growth in median hourly pay by hourly pay decile, UK, 2017-2021</v>
      </c>
    </row>
    <row r="2" spans="1:10" ht="21" thickTop="1" thickBot="1" x14ac:dyDescent="0.35">
      <c r="A2" s="78"/>
    </row>
    <row r="3" spans="1:10" ht="30.75" thickTop="1" x14ac:dyDescent="0.25">
      <c r="A3" s="116" t="s">
        <v>1824</v>
      </c>
      <c r="B3" s="102" t="s">
        <v>1825</v>
      </c>
      <c r="C3" s="102" t="s">
        <v>1826</v>
      </c>
      <c r="D3" s="102" t="s">
        <v>1818</v>
      </c>
    </row>
    <row r="4" spans="1:10" x14ac:dyDescent="0.25">
      <c r="A4" s="117" t="s">
        <v>1789</v>
      </c>
      <c r="B4" s="118">
        <v>8.34</v>
      </c>
      <c r="C4" s="118">
        <v>8.5299999999999994</v>
      </c>
      <c r="D4" s="118">
        <v>9.4700000000000006</v>
      </c>
      <c r="G4" s="11"/>
      <c r="H4" s="11"/>
      <c r="I4" s="11"/>
      <c r="J4" s="11"/>
    </row>
    <row r="5" spans="1:10" x14ac:dyDescent="0.25">
      <c r="A5" s="119" t="s">
        <v>1827</v>
      </c>
      <c r="B5" s="120">
        <v>8.1</v>
      </c>
      <c r="C5" s="120">
        <v>9.25</v>
      </c>
      <c r="D5" s="120">
        <v>9.57</v>
      </c>
      <c r="G5" s="11"/>
      <c r="H5" s="11"/>
      <c r="I5" s="11"/>
      <c r="J5" s="11"/>
    </row>
    <row r="6" spans="1:10" x14ac:dyDescent="0.25">
      <c r="A6" s="119">
        <v>1</v>
      </c>
      <c r="B6" s="120">
        <v>8.5299999999999994</v>
      </c>
      <c r="C6" s="120">
        <v>9.6199999999999992</v>
      </c>
      <c r="D6" s="120">
        <v>9.4700000000000006</v>
      </c>
      <c r="G6" s="11"/>
      <c r="H6" s="11"/>
      <c r="I6" s="11"/>
      <c r="J6" s="11"/>
    </row>
    <row r="7" spans="1:10" x14ac:dyDescent="0.25">
      <c r="A7" s="119">
        <v>2</v>
      </c>
      <c r="B7" s="120">
        <v>7.47</v>
      </c>
      <c r="C7" s="120">
        <v>9.67</v>
      </c>
      <c r="D7" s="120">
        <v>9.09</v>
      </c>
      <c r="G7" s="11"/>
      <c r="H7" s="11"/>
      <c r="I7" s="11"/>
      <c r="J7" s="11"/>
    </row>
    <row r="8" spans="1:10" x14ac:dyDescent="0.25">
      <c r="A8" s="119">
        <v>3</v>
      </c>
      <c r="B8" s="120">
        <v>6.4</v>
      </c>
      <c r="C8" s="120">
        <v>8.1199999999999992</v>
      </c>
      <c r="D8" s="120">
        <v>8.09</v>
      </c>
      <c r="G8" s="11"/>
      <c r="H8" s="11"/>
      <c r="I8" s="11"/>
      <c r="J8" s="11"/>
    </row>
    <row r="9" spans="1:10" x14ac:dyDescent="0.25">
      <c r="A9" s="119">
        <v>4</v>
      </c>
      <c r="B9" s="120">
        <v>6.67</v>
      </c>
      <c r="C9" s="120">
        <v>7.78</v>
      </c>
      <c r="D9" s="120">
        <v>7.2</v>
      </c>
      <c r="G9" s="11"/>
      <c r="H9" s="11"/>
      <c r="I9" s="11"/>
      <c r="J9" s="11"/>
    </row>
    <row r="10" spans="1:10" x14ac:dyDescent="0.25">
      <c r="A10" s="119">
        <v>5</v>
      </c>
      <c r="B10" s="120">
        <v>6.07</v>
      </c>
      <c r="C10" s="120">
        <v>7.17</v>
      </c>
      <c r="D10" s="120">
        <v>6.31</v>
      </c>
      <c r="G10" s="11"/>
      <c r="H10" s="11"/>
      <c r="I10" s="11"/>
      <c r="J10" s="11"/>
    </row>
    <row r="11" spans="1:10" x14ac:dyDescent="0.25">
      <c r="A11" s="119">
        <v>6</v>
      </c>
      <c r="B11" s="120">
        <v>4.7300000000000004</v>
      </c>
      <c r="C11" s="120">
        <v>5.66</v>
      </c>
      <c r="D11" s="120">
        <v>6.46</v>
      </c>
      <c r="G11" s="11"/>
      <c r="H11" s="11"/>
      <c r="I11" s="11"/>
      <c r="J11" s="11"/>
    </row>
    <row r="12" spans="1:10" x14ac:dyDescent="0.25">
      <c r="A12" s="119">
        <v>7</v>
      </c>
      <c r="B12" s="120">
        <v>5.03</v>
      </c>
      <c r="C12" s="120">
        <v>5.65</v>
      </c>
      <c r="D12" s="120">
        <v>6.32</v>
      </c>
      <c r="G12" s="11"/>
      <c r="H12" s="11"/>
      <c r="I12" s="11"/>
      <c r="J12" s="11"/>
    </row>
    <row r="13" spans="1:10" x14ac:dyDescent="0.25">
      <c r="A13" s="119">
        <v>8</v>
      </c>
      <c r="B13" s="120">
        <v>4.51</v>
      </c>
      <c r="C13" s="120">
        <v>4.8899999999999997</v>
      </c>
      <c r="D13" s="120">
        <v>6.17</v>
      </c>
      <c r="G13" s="11"/>
      <c r="H13" s="11"/>
      <c r="I13" s="11"/>
      <c r="J13" s="11"/>
    </row>
    <row r="14" spans="1:10" x14ac:dyDescent="0.25">
      <c r="A14" s="119">
        <v>9</v>
      </c>
      <c r="B14" s="120">
        <v>2.91</v>
      </c>
      <c r="C14" s="120">
        <v>3.16</v>
      </c>
      <c r="D14" s="120">
        <v>5.87</v>
      </c>
      <c r="G14" s="11"/>
      <c r="H14" s="11"/>
      <c r="I14" s="11"/>
      <c r="J14" s="11"/>
    </row>
    <row r="15" spans="1:10" x14ac:dyDescent="0.25">
      <c r="A15" s="119">
        <v>10</v>
      </c>
      <c r="B15" s="120">
        <v>1.04</v>
      </c>
      <c r="C15" s="120">
        <v>1.28</v>
      </c>
      <c r="D15" s="120">
        <v>6.18</v>
      </c>
      <c r="G15" s="11"/>
      <c r="H15" s="11"/>
      <c r="I15" s="11"/>
      <c r="J15" s="11"/>
    </row>
    <row r="16" spans="1:10" x14ac:dyDescent="0.25">
      <c r="A16" s="119"/>
      <c r="B16" s="120"/>
      <c r="C16" s="120"/>
      <c r="D16" s="120"/>
      <c r="G16" s="11"/>
      <c r="H16" s="11"/>
      <c r="I16" s="11"/>
      <c r="J16" s="11"/>
    </row>
    <row r="17" spans="1:1" x14ac:dyDescent="0.25">
      <c r="A17" s="152" t="s">
        <v>1828</v>
      </c>
    </row>
  </sheetData>
  <pageMargins left="0.7" right="0.7" top="0.75" bottom="0.75" header="0.3" footer="0.3"/>
  <pageSetup paperSize="9" orientation="portrait" verticalDpi="0"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9695D-9094-4BCC-BF2A-0A3AE72F9925}">
  <sheetPr>
    <tabColor theme="8"/>
  </sheetPr>
  <dimension ref="A1:N21"/>
  <sheetViews>
    <sheetView topLeftCell="A10" workbookViewId="0">
      <selection activeCell="A20" sqref="A20"/>
    </sheetView>
  </sheetViews>
  <sheetFormatPr defaultRowHeight="15" x14ac:dyDescent="0.25"/>
  <cols>
    <col min="1" max="1" width="24.125" bestFit="1" customWidth="1"/>
    <col min="2" max="4" width="16.875" customWidth="1"/>
    <col min="5" max="5" width="34.625" customWidth="1"/>
    <col min="6" max="6" width="34.375" customWidth="1"/>
  </cols>
  <sheetData>
    <row r="1" spans="1:14" ht="20.25" thickBot="1" x14ac:dyDescent="0.35">
      <c r="A1" s="78" t="str">
        <f>'Chapter 5'!A6</f>
        <v>Figure 5.5: Difference in pay between median and 10th percentile by low paying industry, UK, 2015-2021</v>
      </c>
      <c r="B1" s="3"/>
    </row>
    <row r="2" spans="1:14" ht="21" thickTop="1" thickBot="1" x14ac:dyDescent="0.35">
      <c r="A2" s="78"/>
      <c r="B2" s="3"/>
    </row>
    <row r="3" spans="1:14" ht="30.75" thickTop="1" x14ac:dyDescent="0.25">
      <c r="A3" s="121" t="s">
        <v>1848</v>
      </c>
      <c r="B3" s="89" t="s">
        <v>1849</v>
      </c>
      <c r="C3" s="89" t="s">
        <v>1850</v>
      </c>
      <c r="D3" s="89" t="s">
        <v>1851</v>
      </c>
      <c r="E3" s="89" t="s">
        <v>1852</v>
      </c>
      <c r="F3" s="89" t="s">
        <v>1853</v>
      </c>
    </row>
    <row r="4" spans="1:14" x14ac:dyDescent="0.25">
      <c r="A4" s="8" t="s">
        <v>104</v>
      </c>
      <c r="B4" s="122">
        <v>15.38</v>
      </c>
      <c r="C4" s="122">
        <v>10.48</v>
      </c>
      <c r="D4" s="122">
        <v>10.73</v>
      </c>
      <c r="E4" s="122">
        <v>27.94</v>
      </c>
      <c r="F4" s="122">
        <v>13.27</v>
      </c>
      <c r="H4" s="11"/>
      <c r="I4" s="11"/>
      <c r="J4" s="11"/>
      <c r="K4" s="11"/>
      <c r="L4" s="11"/>
      <c r="M4" s="11"/>
      <c r="N4" s="11"/>
    </row>
    <row r="5" spans="1:14" x14ac:dyDescent="0.25">
      <c r="A5" t="s">
        <v>1763</v>
      </c>
      <c r="B5" s="23">
        <v>17.22</v>
      </c>
      <c r="C5" s="23">
        <v>9.9499999999999993</v>
      </c>
      <c r="D5" s="23">
        <v>7.33</v>
      </c>
      <c r="E5" s="23">
        <v>19.489999999999998</v>
      </c>
      <c r="F5" s="23">
        <v>15.57</v>
      </c>
      <c r="H5" s="11"/>
      <c r="I5" s="11"/>
      <c r="J5" s="11"/>
      <c r="K5" s="11"/>
      <c r="L5" s="11"/>
    </row>
    <row r="6" spans="1:14" x14ac:dyDescent="0.25">
      <c r="A6" t="s">
        <v>1769</v>
      </c>
      <c r="B6" s="23">
        <v>19.88</v>
      </c>
      <c r="C6" s="23">
        <v>13.24</v>
      </c>
      <c r="D6" s="23">
        <v>12.67</v>
      </c>
      <c r="E6" s="23">
        <v>11.48</v>
      </c>
      <c r="F6" s="23">
        <v>12.38</v>
      </c>
      <c r="H6" s="11"/>
      <c r="I6" s="11"/>
      <c r="J6" s="11"/>
      <c r="K6" s="11"/>
      <c r="L6" s="11"/>
    </row>
    <row r="7" spans="1:14" x14ac:dyDescent="0.25">
      <c r="A7" t="s">
        <v>1765</v>
      </c>
      <c r="B7" s="23">
        <v>20.62</v>
      </c>
      <c r="C7" s="23">
        <v>15.34</v>
      </c>
      <c r="D7" s="23">
        <v>12.23</v>
      </c>
      <c r="E7" s="23">
        <v>11.88</v>
      </c>
      <c r="F7" s="23">
        <v>14.38</v>
      </c>
      <c r="H7" s="11"/>
      <c r="I7" s="11"/>
      <c r="J7" s="11"/>
      <c r="K7" s="11"/>
      <c r="L7" s="11"/>
    </row>
    <row r="8" spans="1:14" x14ac:dyDescent="0.25">
      <c r="A8" t="s">
        <v>1854</v>
      </c>
      <c r="B8" s="23">
        <v>26.26</v>
      </c>
      <c r="C8" s="23">
        <v>23.18</v>
      </c>
      <c r="D8" s="23">
        <v>20.99</v>
      </c>
      <c r="E8" s="23">
        <v>19.64</v>
      </c>
      <c r="F8" s="23">
        <v>19.63</v>
      </c>
      <c r="H8" s="11"/>
      <c r="I8" s="11"/>
      <c r="J8" s="11"/>
      <c r="K8" s="11"/>
      <c r="L8" s="11"/>
    </row>
    <row r="9" spans="1:14" x14ac:dyDescent="0.25">
      <c r="A9" t="s">
        <v>1767</v>
      </c>
      <c r="B9" s="23">
        <v>27.46</v>
      </c>
      <c r="C9" s="23">
        <v>21.38</v>
      </c>
      <c r="D9" s="23">
        <v>19.36</v>
      </c>
      <c r="E9" s="23">
        <v>19.5</v>
      </c>
      <c r="F9" s="23">
        <v>21.89</v>
      </c>
      <c r="H9" s="11"/>
      <c r="I9" s="11"/>
      <c r="J9" s="11"/>
      <c r="K9" s="11"/>
      <c r="L9" s="11"/>
    </row>
    <row r="10" spans="1:14" x14ac:dyDescent="0.25">
      <c r="A10" t="s">
        <v>98</v>
      </c>
      <c r="B10" s="23">
        <v>32.450000000000003</v>
      </c>
      <c r="C10" s="23">
        <v>25.91</v>
      </c>
      <c r="D10" s="23">
        <v>22.13</v>
      </c>
      <c r="E10" s="23">
        <v>24.47</v>
      </c>
      <c r="F10" s="23">
        <v>25.7</v>
      </c>
      <c r="H10" s="11"/>
      <c r="I10" s="11"/>
      <c r="J10" s="11"/>
      <c r="K10" s="11"/>
      <c r="L10" s="11"/>
    </row>
    <row r="11" spans="1:14" x14ac:dyDescent="0.25">
      <c r="A11" t="s">
        <v>1855</v>
      </c>
      <c r="B11" s="23">
        <v>32.450000000000003</v>
      </c>
      <c r="C11" s="23">
        <v>24.7</v>
      </c>
      <c r="D11" s="23">
        <v>20.99</v>
      </c>
      <c r="E11" s="23">
        <v>22.92</v>
      </c>
      <c r="F11" s="23">
        <v>22.52</v>
      </c>
      <c r="H11" s="11"/>
      <c r="I11" s="11"/>
      <c r="J11" s="11"/>
      <c r="K11" s="11"/>
      <c r="L11" s="11"/>
    </row>
    <row r="12" spans="1:14" x14ac:dyDescent="0.25">
      <c r="A12" t="s">
        <v>1774</v>
      </c>
      <c r="B12" s="23">
        <v>33.090000000000003</v>
      </c>
      <c r="C12" s="23">
        <v>26.5</v>
      </c>
      <c r="D12" s="23">
        <v>22.37</v>
      </c>
      <c r="E12" s="23">
        <v>22.92</v>
      </c>
      <c r="F12" s="23">
        <v>23.47</v>
      </c>
      <c r="H12" s="11"/>
      <c r="I12" s="11"/>
      <c r="J12" s="11"/>
      <c r="K12" s="11"/>
      <c r="L12" s="11"/>
    </row>
    <row r="13" spans="1:14" x14ac:dyDescent="0.25">
      <c r="A13" t="s">
        <v>1764</v>
      </c>
      <c r="B13" s="23">
        <v>36.58</v>
      </c>
      <c r="C13" s="23">
        <v>24.7</v>
      </c>
      <c r="D13" s="23">
        <v>19.66</v>
      </c>
      <c r="E13" s="23">
        <v>19.350000000000001</v>
      </c>
      <c r="F13" s="23">
        <v>22.52</v>
      </c>
      <c r="H13" s="11"/>
      <c r="I13" s="11"/>
      <c r="J13" s="11"/>
      <c r="K13" s="11"/>
      <c r="L13" s="11"/>
    </row>
    <row r="14" spans="1:14" x14ac:dyDescent="0.25">
      <c r="A14" t="s">
        <v>1771</v>
      </c>
      <c r="B14" s="23">
        <v>36.880000000000003</v>
      </c>
      <c r="C14" s="23">
        <v>32.47</v>
      </c>
      <c r="D14" s="23">
        <v>30.05</v>
      </c>
      <c r="E14" s="23">
        <v>26.55</v>
      </c>
      <c r="F14" s="23">
        <v>27.76</v>
      </c>
      <c r="H14" s="11"/>
      <c r="I14" s="11"/>
      <c r="J14" s="11"/>
      <c r="K14" s="11"/>
      <c r="L14" s="11"/>
    </row>
    <row r="15" spans="1:14" x14ac:dyDescent="0.25">
      <c r="A15" t="s">
        <v>106</v>
      </c>
      <c r="B15" s="23">
        <v>39.71</v>
      </c>
      <c r="C15" s="23">
        <v>33.33</v>
      </c>
      <c r="D15" s="23">
        <v>32.549999999999997</v>
      </c>
      <c r="E15" s="23">
        <v>33.630000000000003</v>
      </c>
      <c r="F15" s="23">
        <v>32.700000000000003</v>
      </c>
      <c r="H15" s="11"/>
      <c r="I15" s="11"/>
      <c r="J15" s="11"/>
      <c r="K15" s="11"/>
      <c r="L15" s="11"/>
    </row>
    <row r="16" spans="1:14" x14ac:dyDescent="0.25">
      <c r="A16" t="s">
        <v>1856</v>
      </c>
      <c r="B16" s="23">
        <v>45.33</v>
      </c>
      <c r="C16" s="23">
        <v>33.33</v>
      </c>
      <c r="D16" s="23">
        <v>37.25</v>
      </c>
      <c r="E16" s="23">
        <v>33.380000000000003</v>
      </c>
      <c r="F16" s="23">
        <v>34.409999999999997</v>
      </c>
      <c r="H16" s="11"/>
      <c r="I16" s="11"/>
      <c r="J16" s="11"/>
      <c r="K16" s="11"/>
      <c r="L16" s="11"/>
    </row>
    <row r="17" spans="1:12" x14ac:dyDescent="0.25">
      <c r="A17" t="s">
        <v>1857</v>
      </c>
      <c r="B17" s="23">
        <v>51.42</v>
      </c>
      <c r="C17" s="23">
        <v>48.2</v>
      </c>
      <c r="D17" s="23">
        <v>44.6</v>
      </c>
      <c r="E17" s="23">
        <v>37.69</v>
      </c>
      <c r="F17" s="23">
        <v>38.92</v>
      </c>
      <c r="H17" s="11"/>
      <c r="I17" s="11"/>
      <c r="J17" s="11"/>
      <c r="K17" s="11"/>
      <c r="L17" s="11"/>
    </row>
    <row r="18" spans="1:12" x14ac:dyDescent="0.25">
      <c r="A18" s="22" t="s">
        <v>1782</v>
      </c>
      <c r="B18" s="123">
        <v>66.239999999999995</v>
      </c>
      <c r="C18" s="123">
        <v>62.86</v>
      </c>
      <c r="D18" s="123">
        <v>59.56</v>
      </c>
      <c r="E18" s="123">
        <v>58.71</v>
      </c>
      <c r="F18" s="123">
        <v>55.78</v>
      </c>
      <c r="H18" s="11"/>
      <c r="I18" s="11"/>
      <c r="J18" s="11"/>
      <c r="K18" s="11"/>
      <c r="L18" s="11"/>
    </row>
    <row r="19" spans="1:12" x14ac:dyDescent="0.25">
      <c r="A19" s="22"/>
      <c r="B19" s="123"/>
      <c r="C19" s="123"/>
      <c r="D19" s="123"/>
      <c r="E19" s="123"/>
      <c r="F19" s="123"/>
      <c r="H19" s="11"/>
      <c r="I19" s="11"/>
      <c r="J19" s="11"/>
      <c r="K19" s="11"/>
      <c r="L19" s="11"/>
    </row>
    <row r="20" spans="1:12" x14ac:dyDescent="0.25">
      <c r="A20" s="152" t="s">
        <v>1858</v>
      </c>
    </row>
    <row r="21" spans="1:12" x14ac:dyDescent="0.25">
      <c r="A21" s="152" t="s">
        <v>1859</v>
      </c>
    </row>
  </sheetData>
  <pageMargins left="0.7" right="0.7" top="0.75" bottom="0.75" header="0.3" footer="0.3"/>
  <pageSetup paperSize="9" orientation="portrait" verticalDpi="0"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60FC-3172-4A85-9CEA-8AF1ABF127B5}">
  <sheetPr>
    <tabColor theme="8"/>
  </sheetPr>
  <dimension ref="A1:G164"/>
  <sheetViews>
    <sheetView topLeftCell="A151" workbookViewId="0">
      <selection activeCell="A164" sqref="A164"/>
    </sheetView>
  </sheetViews>
  <sheetFormatPr defaultColWidth="8.625" defaultRowHeight="15" x14ac:dyDescent="0.25"/>
  <cols>
    <col min="1" max="1" width="32.625" style="184" customWidth="1"/>
    <col min="2" max="2" width="28.5" style="184" customWidth="1"/>
    <col min="3" max="5" width="20.75" style="184" customWidth="1"/>
    <col min="6" max="6" width="22.375" style="184" customWidth="1"/>
    <col min="7" max="7" width="42.875" style="184" customWidth="1"/>
    <col min="8" max="16384" width="8.625" style="184"/>
  </cols>
  <sheetData>
    <row r="1" spans="1:7" ht="20.25" thickBot="1" x14ac:dyDescent="0.35">
      <c r="A1" s="78" t="str">
        <f>'Chapter 5'!A7</f>
        <v>Supporting information for Figure 5.5: Median and 10th percentile hourly pay by low paying industry, UK, 2015-2021</v>
      </c>
    </row>
    <row r="2" spans="1:7" ht="51.6" customHeight="1" thickTop="1" x14ac:dyDescent="0.25"/>
    <row r="3" spans="1:7" ht="30" customHeight="1" x14ac:dyDescent="0.25">
      <c r="A3" s="183" t="s">
        <v>1960</v>
      </c>
      <c r="B3" s="183" t="s">
        <v>1961</v>
      </c>
      <c r="C3" s="183" t="s">
        <v>1749</v>
      </c>
      <c r="D3" s="183" t="s">
        <v>1962</v>
      </c>
      <c r="E3" s="183" t="s">
        <v>1963</v>
      </c>
      <c r="F3" s="183" t="s">
        <v>1964</v>
      </c>
      <c r="G3" s="183" t="s">
        <v>1965</v>
      </c>
    </row>
    <row r="4" spans="1:7" ht="30" customHeight="1" x14ac:dyDescent="0.25">
      <c r="A4" s="185" t="s">
        <v>104</v>
      </c>
      <c r="B4" s="186" t="s">
        <v>1966</v>
      </c>
      <c r="C4" s="186">
        <v>2015</v>
      </c>
      <c r="D4" s="186" t="s">
        <v>1967</v>
      </c>
      <c r="E4" s="186">
        <v>7.5</v>
      </c>
      <c r="F4" s="186">
        <v>6.5</v>
      </c>
      <c r="G4" s="186">
        <v>15.38</v>
      </c>
    </row>
    <row r="5" spans="1:7" ht="30" customHeight="1" x14ac:dyDescent="0.25">
      <c r="A5" s="185" t="s">
        <v>1763</v>
      </c>
      <c r="B5" s="186" t="s">
        <v>1966</v>
      </c>
      <c r="C5" s="186">
        <v>2015</v>
      </c>
      <c r="D5" s="186" t="s">
        <v>1967</v>
      </c>
      <c r="E5" s="186">
        <v>7.62</v>
      </c>
      <c r="F5" s="186">
        <v>6.5</v>
      </c>
      <c r="G5" s="186">
        <v>17.23</v>
      </c>
    </row>
    <row r="6" spans="1:7" ht="30" customHeight="1" x14ac:dyDescent="0.25">
      <c r="A6" s="185" t="s">
        <v>1769</v>
      </c>
      <c r="B6" s="186" t="s">
        <v>1966</v>
      </c>
      <c r="C6" s="186">
        <v>2015</v>
      </c>
      <c r="D6" s="186" t="s">
        <v>1967</v>
      </c>
      <c r="E6" s="186">
        <v>7.84</v>
      </c>
      <c r="F6" s="186">
        <v>6.54</v>
      </c>
      <c r="G6" s="186">
        <v>19.88</v>
      </c>
    </row>
    <row r="7" spans="1:7" ht="30" customHeight="1" x14ac:dyDescent="0.25">
      <c r="A7" s="185" t="s">
        <v>1765</v>
      </c>
      <c r="B7" s="186" t="s">
        <v>1966</v>
      </c>
      <c r="C7" s="186">
        <v>2015</v>
      </c>
      <c r="D7" s="186" t="s">
        <v>1967</v>
      </c>
      <c r="E7" s="186">
        <v>7.84</v>
      </c>
      <c r="F7" s="186">
        <v>6.5</v>
      </c>
      <c r="G7" s="186">
        <v>20.62</v>
      </c>
    </row>
    <row r="8" spans="1:7" ht="30" customHeight="1" x14ac:dyDescent="0.25">
      <c r="A8" s="185" t="s">
        <v>1854</v>
      </c>
      <c r="B8" s="186" t="s">
        <v>1966</v>
      </c>
      <c r="C8" s="186">
        <v>2015</v>
      </c>
      <c r="D8" s="186" t="s">
        <v>1967</v>
      </c>
      <c r="E8" s="186">
        <v>8.61</v>
      </c>
      <c r="F8" s="186">
        <v>6.82</v>
      </c>
      <c r="G8" s="186">
        <v>26.25</v>
      </c>
    </row>
    <row r="9" spans="1:7" ht="30" customHeight="1" x14ac:dyDescent="0.25">
      <c r="A9" s="185" t="s">
        <v>1767</v>
      </c>
      <c r="B9" s="186" t="s">
        <v>1966</v>
      </c>
      <c r="C9" s="186">
        <v>2015</v>
      </c>
      <c r="D9" s="186" t="s">
        <v>1967</v>
      </c>
      <c r="E9" s="186">
        <v>8.39</v>
      </c>
      <c r="F9" s="186">
        <v>6.58</v>
      </c>
      <c r="G9" s="186">
        <v>27.51</v>
      </c>
    </row>
    <row r="10" spans="1:7" ht="30" customHeight="1" x14ac:dyDescent="0.25">
      <c r="A10" s="185" t="s">
        <v>98</v>
      </c>
      <c r="B10" s="186" t="s">
        <v>1966</v>
      </c>
      <c r="C10" s="186">
        <v>2015</v>
      </c>
      <c r="D10" s="186" t="s">
        <v>1967</v>
      </c>
      <c r="E10" s="186">
        <v>8.8699999999999992</v>
      </c>
      <c r="F10" s="186">
        <v>6.7</v>
      </c>
      <c r="G10" s="186">
        <v>32.39</v>
      </c>
    </row>
    <row r="11" spans="1:7" ht="30" customHeight="1" x14ac:dyDescent="0.25">
      <c r="A11" s="185" t="s">
        <v>1774</v>
      </c>
      <c r="B11" s="186" t="s">
        <v>1966</v>
      </c>
      <c r="C11" s="186">
        <v>2015</v>
      </c>
      <c r="D11" s="186" t="s">
        <v>1967</v>
      </c>
      <c r="E11" s="186">
        <v>8.8800000000000008</v>
      </c>
      <c r="F11" s="186">
        <v>6.67</v>
      </c>
      <c r="G11" s="186">
        <v>33.130000000000003</v>
      </c>
    </row>
    <row r="12" spans="1:7" ht="30" customHeight="1" x14ac:dyDescent="0.25">
      <c r="A12" s="185" t="s">
        <v>1764</v>
      </c>
      <c r="B12" s="186" t="s">
        <v>1966</v>
      </c>
      <c r="C12" s="186">
        <v>2015</v>
      </c>
      <c r="D12" s="186" t="s">
        <v>1967</v>
      </c>
      <c r="E12" s="186">
        <v>8.8800000000000008</v>
      </c>
      <c r="F12" s="186">
        <v>6.5</v>
      </c>
      <c r="G12" s="186">
        <v>36.619999999999997</v>
      </c>
    </row>
    <row r="13" spans="1:7" ht="30" customHeight="1" x14ac:dyDescent="0.25">
      <c r="A13" s="185" t="s">
        <v>1771</v>
      </c>
      <c r="B13" s="186" t="s">
        <v>1966</v>
      </c>
      <c r="C13" s="186">
        <v>2015</v>
      </c>
      <c r="D13" s="186" t="s">
        <v>1967</v>
      </c>
      <c r="E13" s="186">
        <v>9.14</v>
      </c>
      <c r="F13" s="186">
        <v>6.68</v>
      </c>
      <c r="G13" s="186">
        <v>36.83</v>
      </c>
    </row>
    <row r="14" spans="1:7" ht="30" customHeight="1" x14ac:dyDescent="0.25">
      <c r="A14" s="185" t="s">
        <v>106</v>
      </c>
      <c r="B14" s="186" t="s">
        <v>1966</v>
      </c>
      <c r="C14" s="186">
        <v>2015</v>
      </c>
      <c r="D14" s="186" t="s">
        <v>1967</v>
      </c>
      <c r="E14" s="186">
        <v>9.24</v>
      </c>
      <c r="F14" s="186">
        <v>6.61</v>
      </c>
      <c r="G14" s="186">
        <v>39.79</v>
      </c>
    </row>
    <row r="15" spans="1:7" ht="30" customHeight="1" x14ac:dyDescent="0.25">
      <c r="A15" s="185" t="s">
        <v>1856</v>
      </c>
      <c r="B15" s="186" t="s">
        <v>1966</v>
      </c>
      <c r="C15" s="186">
        <v>2015</v>
      </c>
      <c r="D15" s="186" t="s">
        <v>1967</v>
      </c>
      <c r="E15" s="186">
        <v>9.4499999999999993</v>
      </c>
      <c r="F15" s="186">
        <v>6.5</v>
      </c>
      <c r="G15" s="186">
        <v>45.38</v>
      </c>
    </row>
    <row r="16" spans="1:7" ht="30" customHeight="1" x14ac:dyDescent="0.25">
      <c r="A16" s="185" t="s">
        <v>1857</v>
      </c>
      <c r="B16" s="186" t="s">
        <v>1966</v>
      </c>
      <c r="C16" s="186">
        <v>2015</v>
      </c>
      <c r="D16" s="186" t="s">
        <v>1967</v>
      </c>
      <c r="E16" s="186">
        <v>10.27</v>
      </c>
      <c r="F16" s="186">
        <v>6.78</v>
      </c>
      <c r="G16" s="186">
        <v>51.47</v>
      </c>
    </row>
    <row r="17" spans="1:7" ht="30" customHeight="1" x14ac:dyDescent="0.25">
      <c r="A17" s="185" t="s">
        <v>1968</v>
      </c>
      <c r="B17" s="186" t="s">
        <v>1969</v>
      </c>
      <c r="C17" s="186">
        <v>2015</v>
      </c>
      <c r="D17" s="186" t="s">
        <v>1967</v>
      </c>
      <c r="E17" s="186">
        <v>12.1</v>
      </c>
      <c r="F17" s="186">
        <v>8</v>
      </c>
      <c r="G17" s="186">
        <v>51.25</v>
      </c>
    </row>
    <row r="18" spans="1:7" ht="30" customHeight="1" x14ac:dyDescent="0.25">
      <c r="A18" s="185" t="s">
        <v>1970</v>
      </c>
      <c r="B18" s="186" t="s">
        <v>1969</v>
      </c>
      <c r="C18" s="186">
        <v>2015</v>
      </c>
      <c r="D18" s="186" t="s">
        <v>1967</v>
      </c>
      <c r="E18" s="186">
        <v>13.22</v>
      </c>
      <c r="F18" s="186">
        <v>8.5</v>
      </c>
      <c r="G18" s="186">
        <v>55.53</v>
      </c>
    </row>
    <row r="19" spans="1:7" ht="30" customHeight="1" x14ac:dyDescent="0.25">
      <c r="A19" s="185" t="s">
        <v>1971</v>
      </c>
      <c r="B19" s="186" t="s">
        <v>1969</v>
      </c>
      <c r="C19" s="186">
        <v>2015</v>
      </c>
      <c r="D19" s="186" t="s">
        <v>1967</v>
      </c>
      <c r="E19" s="186">
        <v>14.94</v>
      </c>
      <c r="F19" s="186">
        <v>9.5</v>
      </c>
      <c r="G19" s="186">
        <v>57.26</v>
      </c>
    </row>
    <row r="20" spans="1:7" ht="30" customHeight="1" x14ac:dyDescent="0.25">
      <c r="A20" s="185" t="s">
        <v>1972</v>
      </c>
      <c r="B20" s="186" t="s">
        <v>1969</v>
      </c>
      <c r="C20" s="186">
        <v>2015</v>
      </c>
      <c r="D20" s="186" t="s">
        <v>1967</v>
      </c>
      <c r="E20" s="186">
        <v>12.58</v>
      </c>
      <c r="F20" s="186">
        <v>7.79</v>
      </c>
      <c r="G20" s="186">
        <v>61.49</v>
      </c>
    </row>
    <row r="21" spans="1:7" ht="30" customHeight="1" x14ac:dyDescent="0.25">
      <c r="A21" s="185" t="s">
        <v>1973</v>
      </c>
      <c r="B21" s="186" t="s">
        <v>1969</v>
      </c>
      <c r="C21" s="186">
        <v>2015</v>
      </c>
      <c r="D21" s="186" t="s">
        <v>1967</v>
      </c>
      <c r="E21" s="186">
        <v>12.45</v>
      </c>
      <c r="F21" s="186">
        <v>7.67</v>
      </c>
      <c r="G21" s="186">
        <v>62.32</v>
      </c>
    </row>
    <row r="22" spans="1:7" ht="30" customHeight="1" x14ac:dyDescent="0.25">
      <c r="A22" s="185" t="s">
        <v>1974</v>
      </c>
      <c r="B22" s="186" t="s">
        <v>1969</v>
      </c>
      <c r="C22" s="186">
        <v>2015</v>
      </c>
      <c r="D22" s="186" t="s">
        <v>1967</v>
      </c>
      <c r="E22" s="186">
        <v>13.15</v>
      </c>
      <c r="F22" s="186">
        <v>8</v>
      </c>
      <c r="G22" s="186">
        <v>64.38</v>
      </c>
    </row>
    <row r="23" spans="1:7" ht="30" customHeight="1" x14ac:dyDescent="0.25">
      <c r="A23" s="185" t="s">
        <v>1975</v>
      </c>
      <c r="B23" s="186" t="s">
        <v>1969</v>
      </c>
      <c r="C23" s="186">
        <v>2015</v>
      </c>
      <c r="D23" s="186" t="s">
        <v>1967</v>
      </c>
      <c r="E23" s="186">
        <v>12.49</v>
      </c>
      <c r="F23" s="186">
        <v>7.57</v>
      </c>
      <c r="G23" s="186">
        <v>64.989999999999995</v>
      </c>
    </row>
    <row r="24" spans="1:7" ht="30" customHeight="1" x14ac:dyDescent="0.25">
      <c r="A24" s="185" t="s">
        <v>1976</v>
      </c>
      <c r="B24" s="186" t="s">
        <v>1969</v>
      </c>
      <c r="C24" s="186">
        <v>2015</v>
      </c>
      <c r="D24" s="186" t="s">
        <v>1967</v>
      </c>
      <c r="E24" s="186">
        <v>12.39</v>
      </c>
      <c r="F24" s="186">
        <v>7.5</v>
      </c>
      <c r="G24" s="186">
        <v>65.2</v>
      </c>
    </row>
    <row r="25" spans="1:7" ht="30" customHeight="1" x14ac:dyDescent="0.25">
      <c r="A25" s="185" t="s">
        <v>1977</v>
      </c>
      <c r="B25" s="186" t="s">
        <v>1969</v>
      </c>
      <c r="C25" s="186">
        <v>2015</v>
      </c>
      <c r="D25" s="186" t="s">
        <v>1967</v>
      </c>
      <c r="E25" s="186">
        <v>12.04</v>
      </c>
      <c r="F25" s="186">
        <v>7.28</v>
      </c>
      <c r="G25" s="186">
        <v>65.38</v>
      </c>
    </row>
    <row r="26" spans="1:7" ht="30" customHeight="1" x14ac:dyDescent="0.25">
      <c r="A26" s="185" t="s">
        <v>1978</v>
      </c>
      <c r="B26" s="186" t="s">
        <v>1969</v>
      </c>
      <c r="C26" s="186">
        <v>2015</v>
      </c>
      <c r="D26" s="186" t="s">
        <v>1967</v>
      </c>
      <c r="E26" s="186">
        <v>13.14</v>
      </c>
      <c r="F26" s="186">
        <v>7.86</v>
      </c>
      <c r="G26" s="186">
        <v>67.180000000000007</v>
      </c>
    </row>
    <row r="27" spans="1:7" ht="30" customHeight="1" x14ac:dyDescent="0.25">
      <c r="A27" s="185" t="s">
        <v>1979</v>
      </c>
      <c r="B27" s="186" t="s">
        <v>1969</v>
      </c>
      <c r="C27" s="186">
        <v>2015</v>
      </c>
      <c r="D27" s="186" t="s">
        <v>1967</v>
      </c>
      <c r="E27" s="186">
        <v>13.16</v>
      </c>
      <c r="F27" s="186">
        <v>7.68</v>
      </c>
      <c r="G27" s="186">
        <v>71.349999999999994</v>
      </c>
    </row>
    <row r="28" spans="1:7" ht="30" customHeight="1" x14ac:dyDescent="0.25">
      <c r="A28" s="185" t="s">
        <v>1980</v>
      </c>
      <c r="B28" s="186" t="s">
        <v>1969</v>
      </c>
      <c r="C28" s="186">
        <v>2015</v>
      </c>
      <c r="D28" s="186" t="s">
        <v>1967</v>
      </c>
      <c r="E28" s="186">
        <v>14.37</v>
      </c>
      <c r="F28" s="186">
        <v>8.36</v>
      </c>
      <c r="G28" s="186">
        <v>71.89</v>
      </c>
    </row>
    <row r="29" spans="1:7" ht="30" customHeight="1" x14ac:dyDescent="0.25">
      <c r="A29" s="185" t="s">
        <v>1981</v>
      </c>
      <c r="B29" s="186" t="s">
        <v>1969</v>
      </c>
      <c r="C29" s="186">
        <v>2015</v>
      </c>
      <c r="D29" s="186" t="s">
        <v>1967</v>
      </c>
      <c r="E29" s="186">
        <v>18.23</v>
      </c>
      <c r="F29" s="186">
        <v>10.59</v>
      </c>
      <c r="G29" s="186">
        <v>72.14</v>
      </c>
    </row>
    <row r="30" spans="1:7" ht="30" customHeight="1" x14ac:dyDescent="0.25">
      <c r="A30" s="185" t="s">
        <v>1982</v>
      </c>
      <c r="B30" s="186" t="s">
        <v>1969</v>
      </c>
      <c r="C30" s="186">
        <v>2015</v>
      </c>
      <c r="D30" s="186" t="s">
        <v>1967</v>
      </c>
      <c r="E30" s="186">
        <v>18.489999999999998</v>
      </c>
      <c r="F30" s="186">
        <v>10.06</v>
      </c>
      <c r="G30" s="186">
        <v>83.8</v>
      </c>
    </row>
    <row r="31" spans="1:7" ht="30" customHeight="1" x14ac:dyDescent="0.25">
      <c r="A31" s="185" t="s">
        <v>1983</v>
      </c>
      <c r="B31" s="186" t="s">
        <v>1969</v>
      </c>
      <c r="C31" s="186">
        <v>2015</v>
      </c>
      <c r="D31" s="186" t="s">
        <v>1967</v>
      </c>
      <c r="E31" s="186">
        <v>14.54</v>
      </c>
      <c r="F31" s="186">
        <v>7.8</v>
      </c>
      <c r="G31" s="186">
        <v>86.41</v>
      </c>
    </row>
    <row r="32" spans="1:7" ht="30" customHeight="1" x14ac:dyDescent="0.25">
      <c r="A32" s="185" t="s">
        <v>1984</v>
      </c>
      <c r="B32" s="186" t="s">
        <v>1969</v>
      </c>
      <c r="C32" s="186">
        <v>2015</v>
      </c>
      <c r="D32" s="186" t="s">
        <v>1967</v>
      </c>
      <c r="E32" s="186">
        <v>18.34</v>
      </c>
      <c r="F32" s="186">
        <v>9.6999999999999993</v>
      </c>
      <c r="G32" s="186">
        <v>89.07</v>
      </c>
    </row>
    <row r="33" spans="1:7" ht="30" customHeight="1" x14ac:dyDescent="0.25">
      <c r="A33" s="185" t="s">
        <v>1985</v>
      </c>
      <c r="B33" s="186" t="s">
        <v>1969</v>
      </c>
      <c r="C33" s="186">
        <v>2015</v>
      </c>
      <c r="D33" s="186" t="s">
        <v>1967</v>
      </c>
      <c r="E33" s="186">
        <v>16.36</v>
      </c>
      <c r="F33" s="186">
        <v>8.5</v>
      </c>
      <c r="G33" s="186">
        <v>92.47</v>
      </c>
    </row>
    <row r="34" spans="1:7" ht="30" customHeight="1" x14ac:dyDescent="0.25">
      <c r="A34" s="185" t="s">
        <v>1986</v>
      </c>
      <c r="B34" s="186" t="s">
        <v>1969</v>
      </c>
      <c r="C34" s="186">
        <v>2015</v>
      </c>
      <c r="D34" s="186" t="s">
        <v>1967</v>
      </c>
      <c r="E34" s="186">
        <v>19.170000000000002</v>
      </c>
      <c r="F34" s="186">
        <v>9.75</v>
      </c>
      <c r="G34" s="186">
        <v>96.62</v>
      </c>
    </row>
    <row r="35" spans="1:7" ht="30" customHeight="1" x14ac:dyDescent="0.25">
      <c r="A35" s="185" t="s">
        <v>1763</v>
      </c>
      <c r="B35" s="186" t="s">
        <v>1966</v>
      </c>
      <c r="C35" s="186">
        <v>2017</v>
      </c>
      <c r="D35" s="186" t="s">
        <v>1967</v>
      </c>
      <c r="E35" s="186">
        <v>8.25</v>
      </c>
      <c r="F35" s="186">
        <v>7.5</v>
      </c>
      <c r="G35" s="186">
        <v>10</v>
      </c>
    </row>
    <row r="36" spans="1:7" ht="30" customHeight="1" x14ac:dyDescent="0.25">
      <c r="A36" s="185" t="s">
        <v>104</v>
      </c>
      <c r="B36" s="186" t="s">
        <v>1966</v>
      </c>
      <c r="C36" s="186">
        <v>2017</v>
      </c>
      <c r="D36" s="186" t="s">
        <v>1967</v>
      </c>
      <c r="E36" s="186">
        <v>8.2899999999999991</v>
      </c>
      <c r="F36" s="186">
        <v>7.5</v>
      </c>
      <c r="G36" s="186">
        <v>10.53</v>
      </c>
    </row>
    <row r="37" spans="1:7" ht="30" customHeight="1" x14ac:dyDescent="0.25">
      <c r="A37" s="185" t="s">
        <v>1769</v>
      </c>
      <c r="B37" s="186" t="s">
        <v>1966</v>
      </c>
      <c r="C37" s="186">
        <v>2017</v>
      </c>
      <c r="D37" s="186" t="s">
        <v>1967</v>
      </c>
      <c r="E37" s="186">
        <v>8.49</v>
      </c>
      <c r="F37" s="186">
        <v>7.5</v>
      </c>
      <c r="G37" s="186">
        <v>13.2</v>
      </c>
    </row>
    <row r="38" spans="1:7" ht="30" customHeight="1" x14ac:dyDescent="0.25">
      <c r="A38" s="185" t="s">
        <v>1765</v>
      </c>
      <c r="B38" s="186" t="s">
        <v>1966</v>
      </c>
      <c r="C38" s="186">
        <v>2017</v>
      </c>
      <c r="D38" s="186" t="s">
        <v>1967</v>
      </c>
      <c r="E38" s="186">
        <v>8.65</v>
      </c>
      <c r="F38" s="186">
        <v>7.5</v>
      </c>
      <c r="G38" s="186">
        <v>15.33</v>
      </c>
    </row>
    <row r="39" spans="1:7" ht="30" customHeight="1" x14ac:dyDescent="0.25">
      <c r="A39" s="185" t="s">
        <v>1767</v>
      </c>
      <c r="B39" s="186" t="s">
        <v>1966</v>
      </c>
      <c r="C39" s="186">
        <v>2017</v>
      </c>
      <c r="D39" s="186" t="s">
        <v>1967</v>
      </c>
      <c r="E39" s="186">
        <v>9.1</v>
      </c>
      <c r="F39" s="186">
        <v>7.5</v>
      </c>
      <c r="G39" s="186">
        <v>21.33</v>
      </c>
    </row>
    <row r="40" spans="1:7" ht="30" customHeight="1" x14ac:dyDescent="0.25">
      <c r="A40" s="185" t="s">
        <v>1854</v>
      </c>
      <c r="B40" s="186" t="s">
        <v>1966</v>
      </c>
      <c r="C40" s="186">
        <v>2017</v>
      </c>
      <c r="D40" s="186" t="s">
        <v>1967</v>
      </c>
      <c r="E40" s="186">
        <v>9.25</v>
      </c>
      <c r="F40" s="186">
        <v>7.51</v>
      </c>
      <c r="G40" s="186">
        <v>23.17</v>
      </c>
    </row>
    <row r="41" spans="1:7" ht="30" customHeight="1" x14ac:dyDescent="0.25">
      <c r="A41" s="185" t="s">
        <v>1764</v>
      </c>
      <c r="B41" s="186" t="s">
        <v>1966</v>
      </c>
      <c r="C41" s="186">
        <v>2017</v>
      </c>
      <c r="D41" s="186" t="s">
        <v>1967</v>
      </c>
      <c r="E41" s="186">
        <v>9.35</v>
      </c>
      <c r="F41" s="186">
        <v>7.5</v>
      </c>
      <c r="G41" s="186">
        <v>24.67</v>
      </c>
    </row>
    <row r="42" spans="1:7" ht="30" customHeight="1" x14ac:dyDescent="0.25">
      <c r="A42" s="185" t="s">
        <v>98</v>
      </c>
      <c r="B42" s="186" t="s">
        <v>1966</v>
      </c>
      <c r="C42" s="186">
        <v>2017</v>
      </c>
      <c r="D42" s="186" t="s">
        <v>1967</v>
      </c>
      <c r="E42" s="186">
        <v>9.44</v>
      </c>
      <c r="F42" s="186">
        <v>7.5</v>
      </c>
      <c r="G42" s="186">
        <v>25.87</v>
      </c>
    </row>
    <row r="43" spans="1:7" ht="30" customHeight="1" x14ac:dyDescent="0.25">
      <c r="A43" s="185" t="s">
        <v>1774</v>
      </c>
      <c r="B43" s="186" t="s">
        <v>1966</v>
      </c>
      <c r="C43" s="186">
        <v>2017</v>
      </c>
      <c r="D43" s="186" t="s">
        <v>1967</v>
      </c>
      <c r="E43" s="186">
        <v>9.5</v>
      </c>
      <c r="F43" s="186">
        <v>7.51</v>
      </c>
      <c r="G43" s="186">
        <v>26.5</v>
      </c>
    </row>
    <row r="44" spans="1:7" ht="30" customHeight="1" x14ac:dyDescent="0.25">
      <c r="A44" s="185" t="s">
        <v>1771</v>
      </c>
      <c r="B44" s="186" t="s">
        <v>1966</v>
      </c>
      <c r="C44" s="186">
        <v>2017</v>
      </c>
      <c r="D44" s="186" t="s">
        <v>1967</v>
      </c>
      <c r="E44" s="186">
        <v>9.94</v>
      </c>
      <c r="F44" s="186">
        <v>7.5</v>
      </c>
      <c r="G44" s="186">
        <v>32.53</v>
      </c>
    </row>
    <row r="45" spans="1:7" ht="30" customHeight="1" x14ac:dyDescent="0.25">
      <c r="A45" s="185" t="s">
        <v>1856</v>
      </c>
      <c r="B45" s="186" t="s">
        <v>1966</v>
      </c>
      <c r="C45" s="186">
        <v>2017</v>
      </c>
      <c r="D45" s="186" t="s">
        <v>1967</v>
      </c>
      <c r="E45" s="186">
        <v>10</v>
      </c>
      <c r="F45" s="186">
        <v>7.5</v>
      </c>
      <c r="G45" s="186">
        <v>33.33</v>
      </c>
    </row>
    <row r="46" spans="1:7" ht="30" customHeight="1" x14ac:dyDescent="0.25">
      <c r="A46" s="185" t="s">
        <v>106</v>
      </c>
      <c r="B46" s="186" t="s">
        <v>1966</v>
      </c>
      <c r="C46" s="186">
        <v>2017</v>
      </c>
      <c r="D46" s="186" t="s">
        <v>1967</v>
      </c>
      <c r="E46" s="186">
        <v>10</v>
      </c>
      <c r="F46" s="186">
        <v>7.5</v>
      </c>
      <c r="G46" s="186">
        <v>33.33</v>
      </c>
    </row>
    <row r="47" spans="1:7" ht="30" customHeight="1" x14ac:dyDescent="0.25">
      <c r="A47" s="185" t="s">
        <v>1857</v>
      </c>
      <c r="B47" s="186" t="s">
        <v>1966</v>
      </c>
      <c r="C47" s="186">
        <v>2017</v>
      </c>
      <c r="D47" s="186" t="s">
        <v>1967</v>
      </c>
      <c r="E47" s="186">
        <v>11.26</v>
      </c>
      <c r="F47" s="186">
        <v>7.6</v>
      </c>
      <c r="G47" s="186">
        <v>48.16</v>
      </c>
    </row>
    <row r="48" spans="1:7" ht="30" customHeight="1" x14ac:dyDescent="0.25">
      <c r="A48" s="185" t="s">
        <v>1972</v>
      </c>
      <c r="B48" s="186" t="s">
        <v>1969</v>
      </c>
      <c r="C48" s="186">
        <v>2017</v>
      </c>
      <c r="D48" s="186" t="s">
        <v>1967</v>
      </c>
      <c r="E48" s="186">
        <v>12.71</v>
      </c>
      <c r="F48" s="186">
        <v>8.93</v>
      </c>
      <c r="G48" s="186">
        <v>42.33</v>
      </c>
    </row>
    <row r="49" spans="1:7" ht="30" customHeight="1" x14ac:dyDescent="0.25">
      <c r="A49" s="185" t="s">
        <v>1968</v>
      </c>
      <c r="B49" s="186" t="s">
        <v>1969</v>
      </c>
      <c r="C49" s="186">
        <v>2017</v>
      </c>
      <c r="D49" s="186" t="s">
        <v>1967</v>
      </c>
      <c r="E49" s="186">
        <v>12.24</v>
      </c>
      <c r="F49" s="186">
        <v>8.4499999999999993</v>
      </c>
      <c r="G49" s="186">
        <v>44.85</v>
      </c>
    </row>
    <row r="50" spans="1:7" ht="30" customHeight="1" x14ac:dyDescent="0.25">
      <c r="A50" s="185" t="s">
        <v>1973</v>
      </c>
      <c r="B50" s="186" t="s">
        <v>1969</v>
      </c>
      <c r="C50" s="186">
        <v>2017</v>
      </c>
      <c r="D50" s="186" t="s">
        <v>1967</v>
      </c>
      <c r="E50" s="186">
        <v>12.97</v>
      </c>
      <c r="F50" s="186">
        <v>8.35</v>
      </c>
      <c r="G50" s="186">
        <v>55.33</v>
      </c>
    </row>
    <row r="51" spans="1:7" ht="30" customHeight="1" x14ac:dyDescent="0.25">
      <c r="A51" s="185" t="s">
        <v>1977</v>
      </c>
      <c r="B51" s="186" t="s">
        <v>1969</v>
      </c>
      <c r="C51" s="186">
        <v>2017</v>
      </c>
      <c r="D51" s="186" t="s">
        <v>1967</v>
      </c>
      <c r="E51" s="186">
        <v>12.36</v>
      </c>
      <c r="F51" s="186">
        <v>7.84</v>
      </c>
      <c r="G51" s="186">
        <v>57.65</v>
      </c>
    </row>
    <row r="52" spans="1:7" ht="30" customHeight="1" x14ac:dyDescent="0.25">
      <c r="A52" s="185" t="s">
        <v>1970</v>
      </c>
      <c r="B52" s="186" t="s">
        <v>1969</v>
      </c>
      <c r="C52" s="186">
        <v>2017</v>
      </c>
      <c r="D52" s="186" t="s">
        <v>1967</v>
      </c>
      <c r="E52" s="186">
        <v>14.06</v>
      </c>
      <c r="F52" s="186">
        <v>8.89</v>
      </c>
      <c r="G52" s="186">
        <v>58.16</v>
      </c>
    </row>
    <row r="53" spans="1:7" ht="30" customHeight="1" x14ac:dyDescent="0.25">
      <c r="A53" s="185" t="s">
        <v>1976</v>
      </c>
      <c r="B53" s="186" t="s">
        <v>1969</v>
      </c>
      <c r="C53" s="186">
        <v>2017</v>
      </c>
      <c r="D53" s="186" t="s">
        <v>1967</v>
      </c>
      <c r="E53" s="186">
        <v>12.77</v>
      </c>
      <c r="F53" s="186">
        <v>8.0500000000000007</v>
      </c>
      <c r="G53" s="186">
        <v>58.63</v>
      </c>
    </row>
    <row r="54" spans="1:7" ht="30" customHeight="1" x14ac:dyDescent="0.25">
      <c r="A54" s="185" t="s">
        <v>1978</v>
      </c>
      <c r="B54" s="186" t="s">
        <v>1969</v>
      </c>
      <c r="C54" s="186">
        <v>2017</v>
      </c>
      <c r="D54" s="186" t="s">
        <v>1967</v>
      </c>
      <c r="E54" s="186">
        <v>13.41</v>
      </c>
      <c r="F54" s="186">
        <v>8.4499999999999993</v>
      </c>
      <c r="G54" s="186">
        <v>58.7</v>
      </c>
    </row>
    <row r="55" spans="1:7" ht="30" customHeight="1" x14ac:dyDescent="0.25">
      <c r="A55" s="185" t="s">
        <v>1971</v>
      </c>
      <c r="B55" s="186" t="s">
        <v>1969</v>
      </c>
      <c r="C55" s="186">
        <v>2017</v>
      </c>
      <c r="D55" s="186" t="s">
        <v>1967</v>
      </c>
      <c r="E55" s="186">
        <v>15.46</v>
      </c>
      <c r="F55" s="186">
        <v>9.6300000000000008</v>
      </c>
      <c r="G55" s="186">
        <v>60.54</v>
      </c>
    </row>
    <row r="56" spans="1:7" ht="30" customHeight="1" x14ac:dyDescent="0.25">
      <c r="A56" s="185" t="s">
        <v>1975</v>
      </c>
      <c r="B56" s="186" t="s">
        <v>1969</v>
      </c>
      <c r="C56" s="186">
        <v>2017</v>
      </c>
      <c r="D56" s="186" t="s">
        <v>1967</v>
      </c>
      <c r="E56" s="186">
        <v>13.13</v>
      </c>
      <c r="F56" s="186">
        <v>8.16</v>
      </c>
      <c r="G56" s="186">
        <v>60.91</v>
      </c>
    </row>
    <row r="57" spans="1:7" ht="30" customHeight="1" x14ac:dyDescent="0.25">
      <c r="A57" s="185" t="s">
        <v>1974</v>
      </c>
      <c r="B57" s="186" t="s">
        <v>1969</v>
      </c>
      <c r="C57" s="186">
        <v>2017</v>
      </c>
      <c r="D57" s="186" t="s">
        <v>1967</v>
      </c>
      <c r="E57" s="186">
        <v>14</v>
      </c>
      <c r="F57" s="186">
        <v>8.5</v>
      </c>
      <c r="G57" s="186">
        <v>64.709999999999994</v>
      </c>
    </row>
    <row r="58" spans="1:7" ht="30" customHeight="1" x14ac:dyDescent="0.25">
      <c r="A58" s="185" t="s">
        <v>1979</v>
      </c>
      <c r="B58" s="186" t="s">
        <v>1969</v>
      </c>
      <c r="C58" s="186">
        <v>2017</v>
      </c>
      <c r="D58" s="186" t="s">
        <v>1967</v>
      </c>
      <c r="E58" s="186">
        <v>13.61</v>
      </c>
      <c r="F58" s="186">
        <v>8.19</v>
      </c>
      <c r="G58" s="186">
        <v>66.180000000000007</v>
      </c>
    </row>
    <row r="59" spans="1:7" ht="30" customHeight="1" x14ac:dyDescent="0.25">
      <c r="A59" s="185" t="s">
        <v>1980</v>
      </c>
      <c r="B59" s="186" t="s">
        <v>1969</v>
      </c>
      <c r="C59" s="186">
        <v>2017</v>
      </c>
      <c r="D59" s="186" t="s">
        <v>1967</v>
      </c>
      <c r="E59" s="186">
        <v>14.54</v>
      </c>
      <c r="F59" s="186">
        <v>8.66</v>
      </c>
      <c r="G59" s="186">
        <v>67.900000000000006</v>
      </c>
    </row>
    <row r="60" spans="1:7" ht="30" customHeight="1" x14ac:dyDescent="0.25">
      <c r="A60" s="185" t="s">
        <v>1981</v>
      </c>
      <c r="B60" s="186" t="s">
        <v>1969</v>
      </c>
      <c r="C60" s="186">
        <v>2017</v>
      </c>
      <c r="D60" s="186" t="s">
        <v>1967</v>
      </c>
      <c r="E60" s="186">
        <v>18.78</v>
      </c>
      <c r="F60" s="186">
        <v>10.87</v>
      </c>
      <c r="G60" s="186">
        <v>72.77</v>
      </c>
    </row>
    <row r="61" spans="1:7" ht="30" customHeight="1" x14ac:dyDescent="0.25">
      <c r="A61" s="185" t="s">
        <v>1983</v>
      </c>
      <c r="B61" s="186" t="s">
        <v>1969</v>
      </c>
      <c r="C61" s="186">
        <v>2017</v>
      </c>
      <c r="D61" s="186" t="s">
        <v>1967</v>
      </c>
      <c r="E61" s="186">
        <v>15.47</v>
      </c>
      <c r="F61" s="186">
        <v>8.36</v>
      </c>
      <c r="G61" s="186">
        <v>85.05</v>
      </c>
    </row>
    <row r="62" spans="1:7" ht="30" customHeight="1" x14ac:dyDescent="0.25">
      <c r="A62" s="185" t="s">
        <v>1985</v>
      </c>
      <c r="B62" s="186" t="s">
        <v>1969</v>
      </c>
      <c r="C62" s="186">
        <v>2017</v>
      </c>
      <c r="D62" s="186" t="s">
        <v>1967</v>
      </c>
      <c r="E62" s="186">
        <v>17.5</v>
      </c>
      <c r="F62" s="186">
        <v>9.42</v>
      </c>
      <c r="G62" s="186">
        <v>85.77</v>
      </c>
    </row>
    <row r="63" spans="1:7" ht="30" customHeight="1" x14ac:dyDescent="0.25">
      <c r="A63" s="185" t="s">
        <v>1982</v>
      </c>
      <c r="B63" s="186" t="s">
        <v>1969</v>
      </c>
      <c r="C63" s="186">
        <v>2017</v>
      </c>
      <c r="D63" s="186" t="s">
        <v>1967</v>
      </c>
      <c r="E63" s="186">
        <v>19.53</v>
      </c>
      <c r="F63" s="186">
        <v>10.46</v>
      </c>
      <c r="G63" s="186">
        <v>86.71</v>
      </c>
    </row>
    <row r="64" spans="1:7" ht="30" customHeight="1" x14ac:dyDescent="0.25">
      <c r="A64" s="185" t="s">
        <v>1984</v>
      </c>
      <c r="B64" s="186" t="s">
        <v>1969</v>
      </c>
      <c r="C64" s="186">
        <v>2017</v>
      </c>
      <c r="D64" s="186" t="s">
        <v>1967</v>
      </c>
      <c r="E64" s="186">
        <v>18.309999999999999</v>
      </c>
      <c r="F64" s="186">
        <v>9.7799999999999994</v>
      </c>
      <c r="G64" s="186">
        <v>87.22</v>
      </c>
    </row>
    <row r="65" spans="1:7" ht="30" customHeight="1" x14ac:dyDescent="0.25">
      <c r="A65" s="185" t="s">
        <v>1986</v>
      </c>
      <c r="B65" s="186" t="s">
        <v>1969</v>
      </c>
      <c r="C65" s="186">
        <v>2017</v>
      </c>
      <c r="D65" s="186" t="s">
        <v>1967</v>
      </c>
      <c r="E65" s="186">
        <v>20.58</v>
      </c>
      <c r="F65" s="186">
        <v>10.28</v>
      </c>
      <c r="G65" s="186">
        <v>100.19</v>
      </c>
    </row>
    <row r="66" spans="1:7" ht="30" customHeight="1" x14ac:dyDescent="0.25">
      <c r="A66" s="185" t="s">
        <v>1763</v>
      </c>
      <c r="B66" s="186" t="s">
        <v>1966</v>
      </c>
      <c r="C66" s="186">
        <v>2019</v>
      </c>
      <c r="D66" s="186" t="s">
        <v>1967</v>
      </c>
      <c r="E66" s="186">
        <v>8.81</v>
      </c>
      <c r="F66" s="186">
        <v>8.2100000000000009</v>
      </c>
      <c r="G66" s="186">
        <v>7.31</v>
      </c>
    </row>
    <row r="67" spans="1:7" ht="30" customHeight="1" x14ac:dyDescent="0.25">
      <c r="A67" s="185" t="s">
        <v>104</v>
      </c>
      <c r="B67" s="186" t="s">
        <v>1966</v>
      </c>
      <c r="C67" s="186">
        <v>2019</v>
      </c>
      <c r="D67" s="186" t="s">
        <v>1967</v>
      </c>
      <c r="E67" s="186">
        <v>9.09</v>
      </c>
      <c r="F67" s="186">
        <v>8.2100000000000009</v>
      </c>
      <c r="G67" s="186">
        <v>10.72</v>
      </c>
    </row>
    <row r="68" spans="1:7" ht="30" customHeight="1" x14ac:dyDescent="0.25">
      <c r="A68" s="185" t="s">
        <v>1765</v>
      </c>
      <c r="B68" s="186" t="s">
        <v>1966</v>
      </c>
      <c r="C68" s="186">
        <v>2019</v>
      </c>
      <c r="D68" s="186" t="s">
        <v>1967</v>
      </c>
      <c r="E68" s="186">
        <v>9.2100000000000009</v>
      </c>
      <c r="F68" s="186">
        <v>8.1999999999999993</v>
      </c>
      <c r="G68" s="186">
        <v>12.32</v>
      </c>
    </row>
    <row r="69" spans="1:7" ht="30" customHeight="1" x14ac:dyDescent="0.25">
      <c r="A69" s="185" t="s">
        <v>1769</v>
      </c>
      <c r="B69" s="186" t="s">
        <v>1966</v>
      </c>
      <c r="C69" s="186">
        <v>2019</v>
      </c>
      <c r="D69" s="186" t="s">
        <v>1967</v>
      </c>
      <c r="E69" s="186">
        <v>9.25</v>
      </c>
      <c r="F69" s="186">
        <v>8.2100000000000009</v>
      </c>
      <c r="G69" s="186">
        <v>12.67</v>
      </c>
    </row>
    <row r="70" spans="1:7" ht="30" customHeight="1" x14ac:dyDescent="0.25">
      <c r="A70" s="185" t="s">
        <v>1767</v>
      </c>
      <c r="B70" s="186" t="s">
        <v>1966</v>
      </c>
      <c r="C70" s="186">
        <v>2019</v>
      </c>
      <c r="D70" s="186" t="s">
        <v>1967</v>
      </c>
      <c r="E70" s="186">
        <v>9.8000000000000007</v>
      </c>
      <c r="F70" s="186">
        <v>8.2100000000000009</v>
      </c>
      <c r="G70" s="186">
        <v>19.37</v>
      </c>
    </row>
    <row r="71" spans="1:7" ht="30" customHeight="1" x14ac:dyDescent="0.25">
      <c r="A71" s="185" t="s">
        <v>1764</v>
      </c>
      <c r="B71" s="186" t="s">
        <v>1966</v>
      </c>
      <c r="C71" s="186">
        <v>2019</v>
      </c>
      <c r="D71" s="186" t="s">
        <v>1967</v>
      </c>
      <c r="E71" s="186">
        <v>9.82</v>
      </c>
      <c r="F71" s="186">
        <v>8.2100000000000009</v>
      </c>
      <c r="G71" s="186">
        <v>19.61</v>
      </c>
    </row>
    <row r="72" spans="1:7" ht="30" customHeight="1" x14ac:dyDescent="0.25">
      <c r="A72" s="185" t="s">
        <v>1854</v>
      </c>
      <c r="B72" s="186" t="s">
        <v>1966</v>
      </c>
      <c r="C72" s="186">
        <v>2019</v>
      </c>
      <c r="D72" s="186" t="s">
        <v>1967</v>
      </c>
      <c r="E72" s="186">
        <v>10</v>
      </c>
      <c r="F72" s="186">
        <v>8.27</v>
      </c>
      <c r="G72" s="186">
        <v>20.92</v>
      </c>
    </row>
    <row r="73" spans="1:7" ht="30" customHeight="1" x14ac:dyDescent="0.25">
      <c r="A73" s="185" t="s">
        <v>98</v>
      </c>
      <c r="B73" s="186" t="s">
        <v>1966</v>
      </c>
      <c r="C73" s="186">
        <v>2019</v>
      </c>
      <c r="D73" s="186" t="s">
        <v>1967</v>
      </c>
      <c r="E73" s="186">
        <v>10.029999999999999</v>
      </c>
      <c r="F73" s="186">
        <v>8.2100000000000009</v>
      </c>
      <c r="G73" s="186">
        <v>22.17</v>
      </c>
    </row>
    <row r="74" spans="1:7" ht="30" customHeight="1" x14ac:dyDescent="0.25">
      <c r="A74" s="185" t="s">
        <v>1774</v>
      </c>
      <c r="B74" s="186" t="s">
        <v>1966</v>
      </c>
      <c r="C74" s="186">
        <v>2019</v>
      </c>
      <c r="D74" s="186" t="s">
        <v>1967</v>
      </c>
      <c r="E74" s="186">
        <v>10.050000000000001</v>
      </c>
      <c r="F74" s="186">
        <v>8.2100000000000009</v>
      </c>
      <c r="G74" s="186">
        <v>22.41</v>
      </c>
    </row>
    <row r="75" spans="1:7" ht="30" customHeight="1" x14ac:dyDescent="0.25">
      <c r="A75" s="185" t="s">
        <v>1771</v>
      </c>
      <c r="B75" s="186" t="s">
        <v>1966</v>
      </c>
      <c r="C75" s="186">
        <v>2019</v>
      </c>
      <c r="D75" s="186" t="s">
        <v>1967</v>
      </c>
      <c r="E75" s="186">
        <v>10.71</v>
      </c>
      <c r="F75" s="186">
        <v>8.24</v>
      </c>
      <c r="G75" s="186">
        <v>29.98</v>
      </c>
    </row>
    <row r="76" spans="1:7" ht="30" customHeight="1" x14ac:dyDescent="0.25">
      <c r="A76" s="185" t="s">
        <v>106</v>
      </c>
      <c r="B76" s="186" t="s">
        <v>1966</v>
      </c>
      <c r="C76" s="186">
        <v>2019</v>
      </c>
      <c r="D76" s="186" t="s">
        <v>1967</v>
      </c>
      <c r="E76" s="186">
        <v>10.88</v>
      </c>
      <c r="F76" s="186">
        <v>8.2100000000000009</v>
      </c>
      <c r="G76" s="186">
        <v>32.520000000000003</v>
      </c>
    </row>
    <row r="77" spans="1:7" ht="30" customHeight="1" x14ac:dyDescent="0.25">
      <c r="A77" s="185" t="s">
        <v>1856</v>
      </c>
      <c r="B77" s="186" t="s">
        <v>1966</v>
      </c>
      <c r="C77" s="186">
        <v>2019</v>
      </c>
      <c r="D77" s="186" t="s">
        <v>1967</v>
      </c>
      <c r="E77" s="186">
        <v>11.27</v>
      </c>
      <c r="F77" s="186">
        <v>8.2100000000000009</v>
      </c>
      <c r="G77" s="186">
        <v>37.270000000000003</v>
      </c>
    </row>
    <row r="78" spans="1:7" ht="30" customHeight="1" x14ac:dyDescent="0.25">
      <c r="A78" s="185" t="s">
        <v>1857</v>
      </c>
      <c r="B78" s="186" t="s">
        <v>1966</v>
      </c>
      <c r="C78" s="186">
        <v>2019</v>
      </c>
      <c r="D78" s="186" t="s">
        <v>1967</v>
      </c>
      <c r="E78" s="186">
        <v>11.99</v>
      </c>
      <c r="F78" s="186">
        <v>8.2899999999999991</v>
      </c>
      <c r="G78" s="186">
        <v>44.63</v>
      </c>
    </row>
    <row r="79" spans="1:7" ht="30" customHeight="1" x14ac:dyDescent="0.25">
      <c r="A79" s="185" t="s">
        <v>1968</v>
      </c>
      <c r="B79" s="186" t="s">
        <v>1969</v>
      </c>
      <c r="C79" s="186">
        <v>2019</v>
      </c>
      <c r="D79" s="186" t="s">
        <v>1967</v>
      </c>
      <c r="E79" s="186">
        <v>13.19</v>
      </c>
      <c r="F79" s="186">
        <v>9.0500000000000007</v>
      </c>
      <c r="G79" s="186">
        <v>45.75</v>
      </c>
    </row>
    <row r="80" spans="1:7" ht="30" customHeight="1" x14ac:dyDescent="0.25">
      <c r="A80" s="185" t="s">
        <v>1972</v>
      </c>
      <c r="B80" s="186" t="s">
        <v>1969</v>
      </c>
      <c r="C80" s="186">
        <v>2019</v>
      </c>
      <c r="D80" s="186" t="s">
        <v>1967</v>
      </c>
      <c r="E80" s="186">
        <v>13.28</v>
      </c>
      <c r="F80" s="186">
        <v>8.8699999999999992</v>
      </c>
      <c r="G80" s="186">
        <v>49.72</v>
      </c>
    </row>
    <row r="81" spans="1:7" ht="30" customHeight="1" x14ac:dyDescent="0.25">
      <c r="A81" s="185" t="s">
        <v>1976</v>
      </c>
      <c r="B81" s="186" t="s">
        <v>1969</v>
      </c>
      <c r="C81" s="186">
        <v>2019</v>
      </c>
      <c r="D81" s="186" t="s">
        <v>1967</v>
      </c>
      <c r="E81" s="186">
        <v>13.43</v>
      </c>
      <c r="F81" s="186">
        <v>8.7200000000000006</v>
      </c>
      <c r="G81" s="186">
        <v>54.01</v>
      </c>
    </row>
    <row r="82" spans="1:7" ht="30" customHeight="1" x14ac:dyDescent="0.25">
      <c r="A82" s="185" t="s">
        <v>1979</v>
      </c>
      <c r="B82" s="186" t="s">
        <v>1969</v>
      </c>
      <c r="C82" s="186">
        <v>2019</v>
      </c>
      <c r="D82" s="186" t="s">
        <v>1967</v>
      </c>
      <c r="E82" s="186">
        <v>13.75</v>
      </c>
      <c r="F82" s="186">
        <v>8.8699999999999992</v>
      </c>
      <c r="G82" s="186">
        <v>55.02</v>
      </c>
    </row>
    <row r="83" spans="1:7" ht="30" customHeight="1" x14ac:dyDescent="0.25">
      <c r="A83" s="185" t="s">
        <v>1978</v>
      </c>
      <c r="B83" s="186" t="s">
        <v>1969</v>
      </c>
      <c r="C83" s="186">
        <v>2019</v>
      </c>
      <c r="D83" s="186" t="s">
        <v>1967</v>
      </c>
      <c r="E83" s="186">
        <v>14.19</v>
      </c>
      <c r="F83" s="186">
        <v>9.15</v>
      </c>
      <c r="G83" s="186">
        <v>55.08</v>
      </c>
    </row>
    <row r="84" spans="1:7" ht="30" customHeight="1" x14ac:dyDescent="0.25">
      <c r="A84" s="185" t="s">
        <v>1977</v>
      </c>
      <c r="B84" s="186" t="s">
        <v>1969</v>
      </c>
      <c r="C84" s="186">
        <v>2019</v>
      </c>
      <c r="D84" s="186" t="s">
        <v>1967</v>
      </c>
      <c r="E84" s="186">
        <v>13.29</v>
      </c>
      <c r="F84" s="186">
        <v>8.5</v>
      </c>
      <c r="G84" s="186">
        <v>56.35</v>
      </c>
    </row>
    <row r="85" spans="1:7" ht="30" customHeight="1" x14ac:dyDescent="0.25">
      <c r="A85" s="185" t="s">
        <v>1970</v>
      </c>
      <c r="B85" s="186" t="s">
        <v>1969</v>
      </c>
      <c r="C85" s="186">
        <v>2019</v>
      </c>
      <c r="D85" s="186" t="s">
        <v>1967</v>
      </c>
      <c r="E85" s="186">
        <v>15.13</v>
      </c>
      <c r="F85" s="186">
        <v>9.6300000000000008</v>
      </c>
      <c r="G85" s="186">
        <v>57.11</v>
      </c>
    </row>
    <row r="86" spans="1:7" ht="30" customHeight="1" x14ac:dyDescent="0.25">
      <c r="A86" s="185" t="s">
        <v>1973</v>
      </c>
      <c r="B86" s="186" t="s">
        <v>1969</v>
      </c>
      <c r="C86" s="186">
        <v>2019</v>
      </c>
      <c r="D86" s="186" t="s">
        <v>1967</v>
      </c>
      <c r="E86" s="186">
        <v>14.6</v>
      </c>
      <c r="F86" s="186">
        <v>9.1999999999999993</v>
      </c>
      <c r="G86" s="186">
        <v>58.7</v>
      </c>
    </row>
    <row r="87" spans="1:7" ht="30" customHeight="1" x14ac:dyDescent="0.25">
      <c r="A87" s="185" t="s">
        <v>1975</v>
      </c>
      <c r="B87" s="186" t="s">
        <v>1969</v>
      </c>
      <c r="C87" s="186">
        <v>2019</v>
      </c>
      <c r="D87" s="186" t="s">
        <v>1967</v>
      </c>
      <c r="E87" s="186">
        <v>14.11</v>
      </c>
      <c r="F87" s="186">
        <v>8.89</v>
      </c>
      <c r="G87" s="186">
        <v>58.72</v>
      </c>
    </row>
    <row r="88" spans="1:7" ht="30" customHeight="1" x14ac:dyDescent="0.25">
      <c r="A88" s="185" t="s">
        <v>1971</v>
      </c>
      <c r="B88" s="186" t="s">
        <v>1969</v>
      </c>
      <c r="C88" s="186">
        <v>2019</v>
      </c>
      <c r="D88" s="186" t="s">
        <v>1967</v>
      </c>
      <c r="E88" s="186">
        <v>16.25</v>
      </c>
      <c r="F88" s="186">
        <v>10.130000000000001</v>
      </c>
      <c r="G88" s="186">
        <v>60.41</v>
      </c>
    </row>
    <row r="89" spans="1:7" ht="30" customHeight="1" x14ac:dyDescent="0.25">
      <c r="A89" s="185" t="s">
        <v>1974</v>
      </c>
      <c r="B89" s="186" t="s">
        <v>1969</v>
      </c>
      <c r="C89" s="186">
        <v>2019</v>
      </c>
      <c r="D89" s="186" t="s">
        <v>1967</v>
      </c>
      <c r="E89" s="186">
        <v>14.7</v>
      </c>
      <c r="F89" s="186">
        <v>9.09</v>
      </c>
      <c r="G89" s="186">
        <v>61.72</v>
      </c>
    </row>
    <row r="90" spans="1:7" ht="30" customHeight="1" x14ac:dyDescent="0.25">
      <c r="A90" s="185" t="s">
        <v>1980</v>
      </c>
      <c r="B90" s="186" t="s">
        <v>1969</v>
      </c>
      <c r="C90" s="186">
        <v>2019</v>
      </c>
      <c r="D90" s="186" t="s">
        <v>1967</v>
      </c>
      <c r="E90" s="186">
        <v>15.54</v>
      </c>
      <c r="F90" s="186">
        <v>9.4</v>
      </c>
      <c r="G90" s="186">
        <v>65.319999999999993</v>
      </c>
    </row>
    <row r="91" spans="1:7" ht="30" customHeight="1" x14ac:dyDescent="0.25">
      <c r="A91" s="185" t="s">
        <v>1981</v>
      </c>
      <c r="B91" s="186" t="s">
        <v>1969</v>
      </c>
      <c r="C91" s="186">
        <v>2019</v>
      </c>
      <c r="D91" s="186" t="s">
        <v>1967</v>
      </c>
      <c r="E91" s="186">
        <v>19.45</v>
      </c>
      <c r="F91" s="186">
        <v>11.32</v>
      </c>
      <c r="G91" s="186">
        <v>71.819999999999993</v>
      </c>
    </row>
    <row r="92" spans="1:7" ht="30" customHeight="1" x14ac:dyDescent="0.25">
      <c r="A92" s="185" t="s">
        <v>1983</v>
      </c>
      <c r="B92" s="186" t="s">
        <v>1969</v>
      </c>
      <c r="C92" s="186">
        <v>2019</v>
      </c>
      <c r="D92" s="186" t="s">
        <v>1967</v>
      </c>
      <c r="E92" s="186">
        <v>16.3</v>
      </c>
      <c r="F92" s="186">
        <v>9.16</v>
      </c>
      <c r="G92" s="186">
        <v>77.95</v>
      </c>
    </row>
    <row r="93" spans="1:7" ht="30" customHeight="1" x14ac:dyDescent="0.25">
      <c r="A93" s="185" t="s">
        <v>1984</v>
      </c>
      <c r="B93" s="186" t="s">
        <v>1969</v>
      </c>
      <c r="C93" s="186">
        <v>2019</v>
      </c>
      <c r="D93" s="186" t="s">
        <v>1967</v>
      </c>
      <c r="E93" s="186">
        <v>18.39</v>
      </c>
      <c r="F93" s="186">
        <v>10.11</v>
      </c>
      <c r="G93" s="186">
        <v>81.900000000000006</v>
      </c>
    </row>
    <row r="94" spans="1:7" ht="30" customHeight="1" x14ac:dyDescent="0.25">
      <c r="A94" s="185" t="s">
        <v>1982</v>
      </c>
      <c r="B94" s="186" t="s">
        <v>1969</v>
      </c>
      <c r="C94" s="186">
        <v>2019</v>
      </c>
      <c r="D94" s="186" t="s">
        <v>1967</v>
      </c>
      <c r="E94" s="186">
        <v>20.43</v>
      </c>
      <c r="F94" s="186">
        <v>11.07</v>
      </c>
      <c r="G94" s="186">
        <v>84.55</v>
      </c>
    </row>
    <row r="95" spans="1:7" ht="30" customHeight="1" x14ac:dyDescent="0.25">
      <c r="A95" s="185" t="s">
        <v>1985</v>
      </c>
      <c r="B95" s="186" t="s">
        <v>1969</v>
      </c>
      <c r="C95" s="186">
        <v>2019</v>
      </c>
      <c r="D95" s="186" t="s">
        <v>1967</v>
      </c>
      <c r="E95" s="186">
        <v>18.55</v>
      </c>
      <c r="F95" s="186">
        <v>9.9499999999999993</v>
      </c>
      <c r="G95" s="186">
        <v>86.43</v>
      </c>
    </row>
    <row r="96" spans="1:7" ht="30" customHeight="1" x14ac:dyDescent="0.25">
      <c r="A96" s="185" t="s">
        <v>1986</v>
      </c>
      <c r="B96" s="186" t="s">
        <v>1969</v>
      </c>
      <c r="C96" s="186">
        <v>2019</v>
      </c>
      <c r="D96" s="186" t="s">
        <v>1967</v>
      </c>
      <c r="E96" s="186">
        <v>21.89</v>
      </c>
      <c r="F96" s="186">
        <v>10.97</v>
      </c>
      <c r="G96" s="186">
        <v>99.54</v>
      </c>
    </row>
    <row r="97" spans="1:7" ht="30" customHeight="1" x14ac:dyDescent="0.25">
      <c r="A97" s="185" t="s">
        <v>1769</v>
      </c>
      <c r="B97" s="186" t="s">
        <v>1966</v>
      </c>
      <c r="C97" s="186">
        <v>2021</v>
      </c>
      <c r="D97" s="186" t="s">
        <v>1987</v>
      </c>
      <c r="E97" s="186">
        <v>9.93</v>
      </c>
      <c r="F97" s="186">
        <v>8.91</v>
      </c>
      <c r="G97" s="186">
        <v>11.45</v>
      </c>
    </row>
    <row r="98" spans="1:7" ht="30" customHeight="1" x14ac:dyDescent="0.25">
      <c r="A98" s="185" t="s">
        <v>1765</v>
      </c>
      <c r="B98" s="186" t="s">
        <v>1966</v>
      </c>
      <c r="C98" s="186">
        <v>2021</v>
      </c>
      <c r="D98" s="186" t="s">
        <v>1987</v>
      </c>
      <c r="E98" s="186">
        <v>9.9700000000000006</v>
      </c>
      <c r="F98" s="186">
        <v>8.91</v>
      </c>
      <c r="G98" s="186">
        <v>11.9</v>
      </c>
    </row>
    <row r="99" spans="1:7" ht="30" customHeight="1" x14ac:dyDescent="0.25">
      <c r="A99" s="185" t="s">
        <v>1769</v>
      </c>
      <c r="B99" s="186" t="s">
        <v>1966</v>
      </c>
      <c r="C99" s="186">
        <v>2021</v>
      </c>
      <c r="D99" s="186" t="s">
        <v>1988</v>
      </c>
      <c r="E99" s="186">
        <v>10.01</v>
      </c>
      <c r="F99" s="186">
        <v>8.91</v>
      </c>
      <c r="G99" s="186">
        <v>12.35</v>
      </c>
    </row>
    <row r="100" spans="1:7" ht="30" customHeight="1" x14ac:dyDescent="0.25">
      <c r="A100" s="185" t="s">
        <v>104</v>
      </c>
      <c r="B100" s="186" t="s">
        <v>1966</v>
      </c>
      <c r="C100" s="186">
        <v>2021</v>
      </c>
      <c r="D100" s="186" t="s">
        <v>1988</v>
      </c>
      <c r="E100" s="186">
        <v>10.02</v>
      </c>
      <c r="F100" s="186">
        <v>8.84</v>
      </c>
      <c r="G100" s="186">
        <v>13.35</v>
      </c>
    </row>
    <row r="101" spans="1:7" ht="30" customHeight="1" x14ac:dyDescent="0.25">
      <c r="A101" s="185" t="s">
        <v>1765</v>
      </c>
      <c r="B101" s="186" t="s">
        <v>1966</v>
      </c>
      <c r="C101" s="186">
        <v>2021</v>
      </c>
      <c r="D101" s="186" t="s">
        <v>1988</v>
      </c>
      <c r="E101" s="186">
        <v>10.19</v>
      </c>
      <c r="F101" s="186">
        <v>8.91</v>
      </c>
      <c r="G101" s="186">
        <v>14.37</v>
      </c>
    </row>
    <row r="102" spans="1:7" ht="30" customHeight="1" x14ac:dyDescent="0.25">
      <c r="A102" s="185" t="s">
        <v>1763</v>
      </c>
      <c r="B102" s="186" t="s">
        <v>1966</v>
      </c>
      <c r="C102" s="186">
        <v>2021</v>
      </c>
      <c r="D102" s="186" t="s">
        <v>1988</v>
      </c>
      <c r="E102" s="186">
        <v>10.3</v>
      </c>
      <c r="F102" s="186">
        <v>8.91</v>
      </c>
      <c r="G102" s="186">
        <v>15.6</v>
      </c>
    </row>
    <row r="103" spans="1:7" ht="30" customHeight="1" x14ac:dyDescent="0.25">
      <c r="A103" s="185" t="s">
        <v>1764</v>
      </c>
      <c r="B103" s="186" t="s">
        <v>1966</v>
      </c>
      <c r="C103" s="186">
        <v>2021</v>
      </c>
      <c r="D103" s="186" t="s">
        <v>1987</v>
      </c>
      <c r="E103" s="186">
        <v>10.63</v>
      </c>
      <c r="F103" s="186">
        <v>8.91</v>
      </c>
      <c r="G103" s="186">
        <v>19.3</v>
      </c>
    </row>
    <row r="104" spans="1:7" ht="30" customHeight="1" x14ac:dyDescent="0.25">
      <c r="A104" s="185" t="s">
        <v>1763</v>
      </c>
      <c r="B104" s="186" t="s">
        <v>1966</v>
      </c>
      <c r="C104" s="186">
        <v>2021</v>
      </c>
      <c r="D104" s="186" t="s">
        <v>1987</v>
      </c>
      <c r="E104" s="186">
        <v>9.1</v>
      </c>
      <c r="F104" s="186">
        <v>7.62</v>
      </c>
      <c r="G104" s="186">
        <v>19.420000000000002</v>
      </c>
    </row>
    <row r="105" spans="1:7" ht="30" customHeight="1" x14ac:dyDescent="0.25">
      <c r="A105" s="185" t="s">
        <v>1767</v>
      </c>
      <c r="B105" s="186" t="s">
        <v>1966</v>
      </c>
      <c r="C105" s="186">
        <v>2021</v>
      </c>
      <c r="D105" s="186" t="s">
        <v>1987</v>
      </c>
      <c r="E105" s="186">
        <v>10.65</v>
      </c>
      <c r="F105" s="186">
        <v>8.91</v>
      </c>
      <c r="G105" s="186">
        <v>19.53</v>
      </c>
    </row>
    <row r="106" spans="1:7" ht="30" customHeight="1" x14ac:dyDescent="0.25">
      <c r="A106" s="185" t="s">
        <v>1854</v>
      </c>
      <c r="B106" s="186" t="s">
        <v>1966</v>
      </c>
      <c r="C106" s="186">
        <v>2021</v>
      </c>
      <c r="D106" s="186" t="s">
        <v>1987</v>
      </c>
      <c r="E106" s="186">
        <v>10.66</v>
      </c>
      <c r="F106" s="186">
        <v>8.91</v>
      </c>
      <c r="G106" s="186">
        <v>19.64</v>
      </c>
    </row>
    <row r="107" spans="1:7" ht="30" customHeight="1" x14ac:dyDescent="0.25">
      <c r="A107" s="185" t="s">
        <v>1854</v>
      </c>
      <c r="B107" s="186" t="s">
        <v>1966</v>
      </c>
      <c r="C107" s="186">
        <v>2021</v>
      </c>
      <c r="D107" s="186" t="s">
        <v>1988</v>
      </c>
      <c r="E107" s="186">
        <v>10.87</v>
      </c>
      <c r="F107" s="186">
        <v>9.08</v>
      </c>
      <c r="G107" s="186">
        <v>19.71</v>
      </c>
    </row>
    <row r="108" spans="1:7" ht="30" customHeight="1" x14ac:dyDescent="0.25">
      <c r="A108" s="185" t="s">
        <v>1767</v>
      </c>
      <c r="B108" s="186" t="s">
        <v>1966</v>
      </c>
      <c r="C108" s="186">
        <v>2021</v>
      </c>
      <c r="D108" s="186" t="s">
        <v>1988</v>
      </c>
      <c r="E108" s="186">
        <v>10.97</v>
      </c>
      <c r="F108" s="186">
        <v>9</v>
      </c>
      <c r="G108" s="186">
        <v>21.89</v>
      </c>
    </row>
    <row r="109" spans="1:7" ht="30" customHeight="1" x14ac:dyDescent="0.25">
      <c r="A109" s="185" t="s">
        <v>1764</v>
      </c>
      <c r="B109" s="186" t="s">
        <v>1966</v>
      </c>
      <c r="C109" s="186">
        <v>2021</v>
      </c>
      <c r="D109" s="186" t="s">
        <v>1988</v>
      </c>
      <c r="E109" s="186">
        <v>10.92</v>
      </c>
      <c r="F109" s="186">
        <v>8.91</v>
      </c>
      <c r="G109" s="186">
        <v>22.56</v>
      </c>
    </row>
    <row r="110" spans="1:7" ht="30" customHeight="1" x14ac:dyDescent="0.25">
      <c r="A110" s="185" t="s">
        <v>1774</v>
      </c>
      <c r="B110" s="186" t="s">
        <v>1966</v>
      </c>
      <c r="C110" s="186">
        <v>2021</v>
      </c>
      <c r="D110" s="186" t="s">
        <v>1987</v>
      </c>
      <c r="E110" s="186">
        <v>11.06</v>
      </c>
      <c r="F110" s="186">
        <v>9</v>
      </c>
      <c r="G110" s="186">
        <v>22.89</v>
      </c>
    </row>
    <row r="111" spans="1:7" ht="30" customHeight="1" x14ac:dyDescent="0.25">
      <c r="A111" s="185" t="s">
        <v>1774</v>
      </c>
      <c r="B111" s="186" t="s">
        <v>1966</v>
      </c>
      <c r="C111" s="186">
        <v>2021</v>
      </c>
      <c r="D111" s="186" t="s">
        <v>1988</v>
      </c>
      <c r="E111" s="186">
        <v>11.11</v>
      </c>
      <c r="F111" s="186">
        <v>9</v>
      </c>
      <c r="G111" s="186">
        <v>23.44</v>
      </c>
    </row>
    <row r="112" spans="1:7" ht="30" customHeight="1" x14ac:dyDescent="0.25">
      <c r="A112" s="185" t="s">
        <v>98</v>
      </c>
      <c r="B112" s="186" t="s">
        <v>1966</v>
      </c>
      <c r="C112" s="186">
        <v>2021</v>
      </c>
      <c r="D112" s="186" t="s">
        <v>1987</v>
      </c>
      <c r="E112" s="186">
        <v>11.09</v>
      </c>
      <c r="F112" s="186">
        <v>8.91</v>
      </c>
      <c r="G112" s="186">
        <v>24.47</v>
      </c>
    </row>
    <row r="113" spans="1:7" ht="30" customHeight="1" x14ac:dyDescent="0.25">
      <c r="A113" s="185" t="s">
        <v>98</v>
      </c>
      <c r="B113" s="186" t="s">
        <v>1966</v>
      </c>
      <c r="C113" s="186">
        <v>2021</v>
      </c>
      <c r="D113" s="186" t="s">
        <v>1988</v>
      </c>
      <c r="E113" s="186">
        <v>11.24</v>
      </c>
      <c r="F113" s="186">
        <v>8.94</v>
      </c>
      <c r="G113" s="186">
        <v>25.73</v>
      </c>
    </row>
    <row r="114" spans="1:7" ht="30" customHeight="1" x14ac:dyDescent="0.25">
      <c r="A114" s="185" t="s">
        <v>1771</v>
      </c>
      <c r="B114" s="186" t="s">
        <v>1966</v>
      </c>
      <c r="C114" s="186">
        <v>2021</v>
      </c>
      <c r="D114" s="186" t="s">
        <v>1987</v>
      </c>
      <c r="E114" s="186">
        <v>11.38</v>
      </c>
      <c r="F114" s="186">
        <v>8.99</v>
      </c>
      <c r="G114" s="186">
        <v>26.59</v>
      </c>
    </row>
    <row r="115" spans="1:7" ht="30" customHeight="1" x14ac:dyDescent="0.25">
      <c r="A115" s="185" t="s">
        <v>1771</v>
      </c>
      <c r="B115" s="186" t="s">
        <v>1966</v>
      </c>
      <c r="C115" s="186">
        <v>2021</v>
      </c>
      <c r="D115" s="186" t="s">
        <v>1988</v>
      </c>
      <c r="E115" s="186">
        <v>11.51</v>
      </c>
      <c r="F115" s="186">
        <v>9.01</v>
      </c>
      <c r="G115" s="186">
        <v>27.75</v>
      </c>
    </row>
    <row r="116" spans="1:7" ht="30" customHeight="1" x14ac:dyDescent="0.25">
      <c r="A116" s="185" t="s">
        <v>104</v>
      </c>
      <c r="B116" s="186" t="s">
        <v>1966</v>
      </c>
      <c r="C116" s="186">
        <v>2021</v>
      </c>
      <c r="D116" s="186" t="s">
        <v>1987</v>
      </c>
      <c r="E116" s="186">
        <v>9.1199999999999992</v>
      </c>
      <c r="F116" s="186">
        <v>7.13</v>
      </c>
      <c r="G116" s="186">
        <v>27.91</v>
      </c>
    </row>
    <row r="117" spans="1:7" ht="30" customHeight="1" x14ac:dyDescent="0.25">
      <c r="A117" s="185" t="s">
        <v>106</v>
      </c>
      <c r="B117" s="186" t="s">
        <v>1966</v>
      </c>
      <c r="C117" s="186">
        <v>2021</v>
      </c>
      <c r="D117" s="186" t="s">
        <v>1988</v>
      </c>
      <c r="E117" s="186">
        <v>12</v>
      </c>
      <c r="F117" s="186">
        <v>9.0399999999999991</v>
      </c>
      <c r="G117" s="186">
        <v>32.74</v>
      </c>
    </row>
    <row r="118" spans="1:7" ht="30" customHeight="1" x14ac:dyDescent="0.25">
      <c r="A118" s="185" t="s">
        <v>1856</v>
      </c>
      <c r="B118" s="186" t="s">
        <v>1966</v>
      </c>
      <c r="C118" s="186">
        <v>2021</v>
      </c>
      <c r="D118" s="186" t="s">
        <v>1987</v>
      </c>
      <c r="E118" s="186">
        <v>12</v>
      </c>
      <c r="F118" s="186">
        <v>9</v>
      </c>
      <c r="G118" s="186">
        <v>33.33</v>
      </c>
    </row>
    <row r="119" spans="1:7" ht="30" customHeight="1" x14ac:dyDescent="0.25">
      <c r="A119" s="185" t="s">
        <v>106</v>
      </c>
      <c r="B119" s="186" t="s">
        <v>1966</v>
      </c>
      <c r="C119" s="186">
        <v>2021</v>
      </c>
      <c r="D119" s="186" t="s">
        <v>1987</v>
      </c>
      <c r="E119" s="186">
        <v>11.02</v>
      </c>
      <c r="F119" s="186">
        <v>8.24</v>
      </c>
      <c r="G119" s="186">
        <v>33.74</v>
      </c>
    </row>
    <row r="120" spans="1:7" ht="30" customHeight="1" x14ac:dyDescent="0.25">
      <c r="A120" s="185" t="s">
        <v>1856</v>
      </c>
      <c r="B120" s="186" t="s">
        <v>1966</v>
      </c>
      <c r="C120" s="186">
        <v>2021</v>
      </c>
      <c r="D120" s="186" t="s">
        <v>1988</v>
      </c>
      <c r="E120" s="186">
        <v>12.1</v>
      </c>
      <c r="F120" s="186">
        <v>9</v>
      </c>
      <c r="G120" s="186">
        <v>34.44</v>
      </c>
    </row>
    <row r="121" spans="1:7" ht="30" customHeight="1" x14ac:dyDescent="0.25">
      <c r="A121" s="185" t="s">
        <v>1857</v>
      </c>
      <c r="B121" s="186" t="s">
        <v>1966</v>
      </c>
      <c r="C121" s="186">
        <v>2021</v>
      </c>
      <c r="D121" s="186" t="s">
        <v>1987</v>
      </c>
      <c r="E121" s="186">
        <v>12.27</v>
      </c>
      <c r="F121" s="186">
        <v>8.91</v>
      </c>
      <c r="G121" s="186">
        <v>37.71</v>
      </c>
    </row>
    <row r="122" spans="1:7" ht="30" customHeight="1" x14ac:dyDescent="0.25">
      <c r="A122" s="185" t="s">
        <v>1857</v>
      </c>
      <c r="B122" s="186" t="s">
        <v>1966</v>
      </c>
      <c r="C122" s="186">
        <v>2021</v>
      </c>
      <c r="D122" s="186" t="s">
        <v>1988</v>
      </c>
      <c r="E122" s="186">
        <v>12.5</v>
      </c>
      <c r="F122" s="186">
        <v>9</v>
      </c>
      <c r="G122" s="186">
        <v>38.89</v>
      </c>
    </row>
    <row r="123" spans="1:7" ht="30" customHeight="1" x14ac:dyDescent="0.25">
      <c r="A123" s="185" t="s">
        <v>1972</v>
      </c>
      <c r="B123" s="186" t="s">
        <v>1969</v>
      </c>
      <c r="C123" s="186">
        <v>2021</v>
      </c>
      <c r="D123" s="186" t="s">
        <v>1987</v>
      </c>
      <c r="E123" s="186">
        <v>13.98</v>
      </c>
      <c r="F123" s="186">
        <v>10.25</v>
      </c>
      <c r="G123" s="186">
        <v>36.39</v>
      </c>
    </row>
    <row r="124" spans="1:7" ht="30" customHeight="1" x14ac:dyDescent="0.25">
      <c r="A124" s="185" t="s">
        <v>1972</v>
      </c>
      <c r="B124" s="186" t="s">
        <v>1969</v>
      </c>
      <c r="C124" s="186">
        <v>2021</v>
      </c>
      <c r="D124" s="186" t="s">
        <v>1988</v>
      </c>
      <c r="E124" s="186">
        <v>13.98</v>
      </c>
      <c r="F124" s="186">
        <v>10.25</v>
      </c>
      <c r="G124" s="186">
        <v>36.39</v>
      </c>
    </row>
    <row r="125" spans="1:7" ht="30" customHeight="1" x14ac:dyDescent="0.25">
      <c r="A125" s="185" t="s">
        <v>1968</v>
      </c>
      <c r="B125" s="186" t="s">
        <v>1969</v>
      </c>
      <c r="C125" s="186">
        <v>2021</v>
      </c>
      <c r="D125" s="186" t="s">
        <v>1988</v>
      </c>
      <c r="E125" s="186">
        <v>14.06</v>
      </c>
      <c r="F125" s="186">
        <v>9.99</v>
      </c>
      <c r="G125" s="186">
        <v>40.74</v>
      </c>
    </row>
    <row r="126" spans="1:7" ht="30" customHeight="1" x14ac:dyDescent="0.25">
      <c r="A126" s="185" t="s">
        <v>1968</v>
      </c>
      <c r="B126" s="186" t="s">
        <v>1969</v>
      </c>
      <c r="C126" s="186">
        <v>2021</v>
      </c>
      <c r="D126" s="186" t="s">
        <v>1987</v>
      </c>
      <c r="E126" s="186">
        <v>14.01</v>
      </c>
      <c r="F126" s="186">
        <v>9.74</v>
      </c>
      <c r="G126" s="186">
        <v>43.84</v>
      </c>
    </row>
    <row r="127" spans="1:7" ht="30" customHeight="1" x14ac:dyDescent="0.25">
      <c r="A127" s="185" t="s">
        <v>1977</v>
      </c>
      <c r="B127" s="186" t="s">
        <v>1969</v>
      </c>
      <c r="C127" s="186">
        <v>2021</v>
      </c>
      <c r="D127" s="186" t="s">
        <v>1988</v>
      </c>
      <c r="E127" s="186">
        <v>13.65</v>
      </c>
      <c r="F127" s="186">
        <v>9.2799999999999994</v>
      </c>
      <c r="G127" s="186">
        <v>47.09</v>
      </c>
    </row>
    <row r="128" spans="1:7" ht="30" customHeight="1" x14ac:dyDescent="0.25">
      <c r="A128" s="185" t="s">
        <v>1973</v>
      </c>
      <c r="B128" s="186" t="s">
        <v>1969</v>
      </c>
      <c r="C128" s="186">
        <v>2021</v>
      </c>
      <c r="D128" s="186" t="s">
        <v>1988</v>
      </c>
      <c r="E128" s="186">
        <v>14.5</v>
      </c>
      <c r="F128" s="186">
        <v>9.81</v>
      </c>
      <c r="G128" s="186">
        <v>47.81</v>
      </c>
    </row>
    <row r="129" spans="1:7" ht="30" customHeight="1" x14ac:dyDescent="0.25">
      <c r="A129" s="185" t="s">
        <v>1977</v>
      </c>
      <c r="B129" s="186" t="s">
        <v>1969</v>
      </c>
      <c r="C129" s="186">
        <v>2021</v>
      </c>
      <c r="D129" s="186" t="s">
        <v>1987</v>
      </c>
      <c r="E129" s="186">
        <v>13.42</v>
      </c>
      <c r="F129" s="186">
        <v>9.07</v>
      </c>
      <c r="G129" s="186">
        <v>47.96</v>
      </c>
    </row>
    <row r="130" spans="1:7" ht="30" customHeight="1" x14ac:dyDescent="0.25">
      <c r="A130" s="185" t="s">
        <v>1973</v>
      </c>
      <c r="B130" s="186" t="s">
        <v>1969</v>
      </c>
      <c r="C130" s="186">
        <v>2021</v>
      </c>
      <c r="D130" s="186" t="s">
        <v>1987</v>
      </c>
      <c r="E130" s="186">
        <v>14.47</v>
      </c>
      <c r="F130" s="186">
        <v>9.74</v>
      </c>
      <c r="G130" s="186">
        <v>48.56</v>
      </c>
    </row>
    <row r="131" spans="1:7" ht="30" customHeight="1" x14ac:dyDescent="0.25">
      <c r="A131" s="185" t="s">
        <v>1976</v>
      </c>
      <c r="B131" s="186" t="s">
        <v>1969</v>
      </c>
      <c r="C131" s="186">
        <v>2021</v>
      </c>
      <c r="D131" s="186" t="s">
        <v>1988</v>
      </c>
      <c r="E131" s="186">
        <v>14.23</v>
      </c>
      <c r="F131" s="186">
        <v>9.4499999999999993</v>
      </c>
      <c r="G131" s="186">
        <v>50.58</v>
      </c>
    </row>
    <row r="132" spans="1:7" ht="30" customHeight="1" x14ac:dyDescent="0.25">
      <c r="A132" s="185" t="s">
        <v>1971</v>
      </c>
      <c r="B132" s="186" t="s">
        <v>1969</v>
      </c>
      <c r="C132" s="186">
        <v>2021</v>
      </c>
      <c r="D132" s="186" t="s">
        <v>1987</v>
      </c>
      <c r="E132" s="186">
        <v>16.399999999999999</v>
      </c>
      <c r="F132" s="186">
        <v>10.83</v>
      </c>
      <c r="G132" s="186">
        <v>51.43</v>
      </c>
    </row>
    <row r="133" spans="1:7" ht="30" customHeight="1" x14ac:dyDescent="0.25">
      <c r="A133" s="185" t="s">
        <v>1971</v>
      </c>
      <c r="B133" s="186" t="s">
        <v>1969</v>
      </c>
      <c r="C133" s="186">
        <v>2021</v>
      </c>
      <c r="D133" s="186" t="s">
        <v>1988</v>
      </c>
      <c r="E133" s="186">
        <v>16.399999999999999</v>
      </c>
      <c r="F133" s="186">
        <v>10.83</v>
      </c>
      <c r="G133" s="186">
        <v>51.43</v>
      </c>
    </row>
    <row r="134" spans="1:7" ht="30" customHeight="1" x14ac:dyDescent="0.25">
      <c r="A134" s="185" t="s">
        <v>1975</v>
      </c>
      <c r="B134" s="186" t="s">
        <v>1969</v>
      </c>
      <c r="C134" s="186">
        <v>2021</v>
      </c>
      <c r="D134" s="186" t="s">
        <v>1988</v>
      </c>
      <c r="E134" s="186">
        <v>14.56</v>
      </c>
      <c r="F134" s="186">
        <v>9.57</v>
      </c>
      <c r="G134" s="186">
        <v>52.14</v>
      </c>
    </row>
    <row r="135" spans="1:7" ht="30" customHeight="1" x14ac:dyDescent="0.25">
      <c r="A135" s="185" t="s">
        <v>1978</v>
      </c>
      <c r="B135" s="186" t="s">
        <v>1969</v>
      </c>
      <c r="C135" s="186">
        <v>2021</v>
      </c>
      <c r="D135" s="186" t="s">
        <v>1988</v>
      </c>
      <c r="E135" s="186">
        <v>14.91</v>
      </c>
      <c r="F135" s="186">
        <v>9.7899999999999991</v>
      </c>
      <c r="G135" s="186">
        <v>52.3</v>
      </c>
    </row>
    <row r="136" spans="1:7" ht="30" customHeight="1" x14ac:dyDescent="0.25">
      <c r="A136" s="185" t="s">
        <v>1979</v>
      </c>
      <c r="B136" s="186" t="s">
        <v>1969</v>
      </c>
      <c r="C136" s="186">
        <v>2021</v>
      </c>
      <c r="D136" s="186" t="s">
        <v>1988</v>
      </c>
      <c r="E136" s="186">
        <v>14.86</v>
      </c>
      <c r="F136" s="186">
        <v>9.75</v>
      </c>
      <c r="G136" s="186">
        <v>52.41</v>
      </c>
    </row>
    <row r="137" spans="1:7" ht="30" customHeight="1" x14ac:dyDescent="0.25">
      <c r="A137" s="185" t="s">
        <v>1975</v>
      </c>
      <c r="B137" s="186" t="s">
        <v>1969</v>
      </c>
      <c r="C137" s="186">
        <v>2021</v>
      </c>
      <c r="D137" s="186" t="s">
        <v>1987</v>
      </c>
      <c r="E137" s="186">
        <v>14.41</v>
      </c>
      <c r="F137" s="186">
        <v>9.41</v>
      </c>
      <c r="G137" s="186">
        <v>53.13</v>
      </c>
    </row>
    <row r="138" spans="1:7" ht="30" customHeight="1" x14ac:dyDescent="0.25">
      <c r="A138" s="185" t="s">
        <v>1976</v>
      </c>
      <c r="B138" s="186" t="s">
        <v>1969</v>
      </c>
      <c r="C138" s="186">
        <v>2021</v>
      </c>
      <c r="D138" s="186" t="s">
        <v>1987</v>
      </c>
      <c r="E138" s="186">
        <v>14.11</v>
      </c>
      <c r="F138" s="186">
        <v>9.19</v>
      </c>
      <c r="G138" s="186">
        <v>53.54</v>
      </c>
    </row>
    <row r="139" spans="1:7" ht="30" customHeight="1" x14ac:dyDescent="0.25">
      <c r="A139" s="185" t="s">
        <v>1978</v>
      </c>
      <c r="B139" s="186" t="s">
        <v>1969</v>
      </c>
      <c r="C139" s="186">
        <v>2021</v>
      </c>
      <c r="D139" s="186" t="s">
        <v>1987</v>
      </c>
      <c r="E139" s="186">
        <v>14.9</v>
      </c>
      <c r="F139" s="186">
        <v>9.61</v>
      </c>
      <c r="G139" s="186">
        <v>55.05</v>
      </c>
    </row>
    <row r="140" spans="1:7" ht="30" customHeight="1" x14ac:dyDescent="0.25">
      <c r="A140" s="185" t="s">
        <v>1979</v>
      </c>
      <c r="B140" s="186" t="s">
        <v>1969</v>
      </c>
      <c r="C140" s="186">
        <v>2021</v>
      </c>
      <c r="D140" s="186" t="s">
        <v>1987</v>
      </c>
      <c r="E140" s="186">
        <v>14.77</v>
      </c>
      <c r="F140" s="186">
        <v>9.41</v>
      </c>
      <c r="G140" s="186">
        <v>56.96</v>
      </c>
    </row>
    <row r="141" spans="1:7" ht="30" customHeight="1" x14ac:dyDescent="0.25">
      <c r="A141" s="185" t="s">
        <v>1974</v>
      </c>
      <c r="B141" s="186" t="s">
        <v>1969</v>
      </c>
      <c r="C141" s="186">
        <v>2021</v>
      </c>
      <c r="D141" s="186" t="s">
        <v>1988</v>
      </c>
      <c r="E141" s="186">
        <v>15.76</v>
      </c>
      <c r="F141" s="186">
        <v>9.9</v>
      </c>
      <c r="G141" s="186">
        <v>59.19</v>
      </c>
    </row>
    <row r="142" spans="1:7" ht="30" customHeight="1" x14ac:dyDescent="0.25">
      <c r="A142" s="185" t="s">
        <v>1974</v>
      </c>
      <c r="B142" s="186" t="s">
        <v>1969</v>
      </c>
      <c r="C142" s="186">
        <v>2021</v>
      </c>
      <c r="D142" s="186" t="s">
        <v>1987</v>
      </c>
      <c r="E142" s="186">
        <v>15.62</v>
      </c>
      <c r="F142" s="186">
        <v>9.74</v>
      </c>
      <c r="G142" s="186">
        <v>60.37</v>
      </c>
    </row>
    <row r="143" spans="1:7" ht="30" customHeight="1" x14ac:dyDescent="0.25">
      <c r="A143" s="185" t="s">
        <v>1980</v>
      </c>
      <c r="B143" s="186" t="s">
        <v>1969</v>
      </c>
      <c r="C143" s="186">
        <v>2021</v>
      </c>
      <c r="D143" s="186" t="s">
        <v>1987</v>
      </c>
      <c r="E143" s="186">
        <v>15.96</v>
      </c>
      <c r="F143" s="186">
        <v>9.89</v>
      </c>
      <c r="G143" s="186">
        <v>61.38</v>
      </c>
    </row>
    <row r="144" spans="1:7" ht="30" customHeight="1" x14ac:dyDescent="0.25">
      <c r="A144" s="185" t="s">
        <v>1980</v>
      </c>
      <c r="B144" s="186" t="s">
        <v>1969</v>
      </c>
      <c r="C144" s="186">
        <v>2021</v>
      </c>
      <c r="D144" s="186" t="s">
        <v>1988</v>
      </c>
      <c r="E144" s="186">
        <v>15.98</v>
      </c>
      <c r="F144" s="186">
        <v>9.89</v>
      </c>
      <c r="G144" s="186">
        <v>61.58</v>
      </c>
    </row>
    <row r="145" spans="1:7" ht="30" customHeight="1" x14ac:dyDescent="0.25">
      <c r="A145" s="185" t="s">
        <v>1970</v>
      </c>
      <c r="B145" s="186" t="s">
        <v>1969</v>
      </c>
      <c r="C145" s="186">
        <v>2021</v>
      </c>
      <c r="D145" s="186" t="s">
        <v>1987</v>
      </c>
      <c r="E145" s="186">
        <v>16.22</v>
      </c>
      <c r="F145" s="186">
        <v>10</v>
      </c>
      <c r="G145" s="186">
        <v>62.2</v>
      </c>
    </row>
    <row r="146" spans="1:7" ht="30" customHeight="1" x14ac:dyDescent="0.25">
      <c r="A146" s="185" t="s">
        <v>1970</v>
      </c>
      <c r="B146" s="186" t="s">
        <v>1969</v>
      </c>
      <c r="C146" s="186">
        <v>2021</v>
      </c>
      <c r="D146" s="186" t="s">
        <v>1988</v>
      </c>
      <c r="E146" s="186">
        <v>16.350000000000001</v>
      </c>
      <c r="F146" s="186">
        <v>10.01</v>
      </c>
      <c r="G146" s="186">
        <v>63.34</v>
      </c>
    </row>
    <row r="147" spans="1:7" ht="30" customHeight="1" x14ac:dyDescent="0.25">
      <c r="A147" s="185" t="s">
        <v>1984</v>
      </c>
      <c r="B147" s="186" t="s">
        <v>1969</v>
      </c>
      <c r="C147" s="186">
        <v>2021</v>
      </c>
      <c r="D147" s="186" t="s">
        <v>1987</v>
      </c>
      <c r="E147" s="186">
        <v>18.170000000000002</v>
      </c>
      <c r="F147" s="186">
        <v>10.92</v>
      </c>
      <c r="G147" s="186">
        <v>66.39</v>
      </c>
    </row>
    <row r="148" spans="1:7" ht="30" customHeight="1" x14ac:dyDescent="0.25">
      <c r="A148" s="185" t="s">
        <v>1984</v>
      </c>
      <c r="B148" s="186" t="s">
        <v>1969</v>
      </c>
      <c r="C148" s="186">
        <v>2021</v>
      </c>
      <c r="D148" s="186" t="s">
        <v>1988</v>
      </c>
      <c r="E148" s="186">
        <v>18.170000000000002</v>
      </c>
      <c r="F148" s="186">
        <v>10.92</v>
      </c>
      <c r="G148" s="186">
        <v>66.39</v>
      </c>
    </row>
    <row r="149" spans="1:7" ht="30" customHeight="1" x14ac:dyDescent="0.25">
      <c r="A149" s="185" t="s">
        <v>1981</v>
      </c>
      <c r="B149" s="186" t="s">
        <v>1969</v>
      </c>
      <c r="C149" s="186">
        <v>2021</v>
      </c>
      <c r="D149" s="186" t="s">
        <v>1987</v>
      </c>
      <c r="E149" s="186">
        <v>20.61</v>
      </c>
      <c r="F149" s="186">
        <v>12.13</v>
      </c>
      <c r="G149" s="186">
        <v>69.91</v>
      </c>
    </row>
    <row r="150" spans="1:7" ht="30" customHeight="1" x14ac:dyDescent="0.25">
      <c r="A150" s="185" t="s">
        <v>1981</v>
      </c>
      <c r="B150" s="186" t="s">
        <v>1969</v>
      </c>
      <c r="C150" s="186">
        <v>2021</v>
      </c>
      <c r="D150" s="186" t="s">
        <v>1988</v>
      </c>
      <c r="E150" s="186">
        <v>20.63</v>
      </c>
      <c r="F150" s="186">
        <v>12.13</v>
      </c>
      <c r="G150" s="186">
        <v>70.069999999999993</v>
      </c>
    </row>
    <row r="151" spans="1:7" ht="30" customHeight="1" x14ac:dyDescent="0.25">
      <c r="A151" s="185" t="s">
        <v>1983</v>
      </c>
      <c r="B151" s="186" t="s">
        <v>1969</v>
      </c>
      <c r="C151" s="186">
        <v>2021</v>
      </c>
      <c r="D151" s="186" t="s">
        <v>1988</v>
      </c>
      <c r="E151" s="186">
        <v>17.489999999999998</v>
      </c>
      <c r="F151" s="186">
        <v>9.86</v>
      </c>
      <c r="G151" s="186">
        <v>77.38</v>
      </c>
    </row>
    <row r="152" spans="1:7" ht="30" customHeight="1" x14ac:dyDescent="0.25">
      <c r="A152" s="185" t="s">
        <v>1983</v>
      </c>
      <c r="B152" s="186" t="s">
        <v>1969</v>
      </c>
      <c r="C152" s="186">
        <v>2021</v>
      </c>
      <c r="D152" s="186" t="s">
        <v>1987</v>
      </c>
      <c r="E152" s="186">
        <v>17.48</v>
      </c>
      <c r="F152" s="186">
        <v>9.84</v>
      </c>
      <c r="G152" s="186">
        <v>77.64</v>
      </c>
    </row>
    <row r="153" spans="1:7" ht="30" customHeight="1" x14ac:dyDescent="0.25">
      <c r="A153" s="185" t="s">
        <v>1985</v>
      </c>
      <c r="B153" s="186" t="s">
        <v>1969</v>
      </c>
      <c r="C153" s="186">
        <v>2021</v>
      </c>
      <c r="D153" s="186" t="s">
        <v>1987</v>
      </c>
      <c r="E153" s="186">
        <v>18.940000000000001</v>
      </c>
      <c r="F153" s="186">
        <v>10.41</v>
      </c>
      <c r="G153" s="186">
        <v>81.94</v>
      </c>
    </row>
    <row r="154" spans="1:7" ht="30" customHeight="1" x14ac:dyDescent="0.25">
      <c r="A154" s="185" t="s">
        <v>1985</v>
      </c>
      <c r="B154" s="186" t="s">
        <v>1969</v>
      </c>
      <c r="C154" s="186">
        <v>2021</v>
      </c>
      <c r="D154" s="186" t="s">
        <v>1988</v>
      </c>
      <c r="E154" s="186">
        <v>19.16</v>
      </c>
      <c r="F154" s="186">
        <v>10.53</v>
      </c>
      <c r="G154" s="186">
        <v>81.96</v>
      </c>
    </row>
    <row r="155" spans="1:7" ht="30" customHeight="1" x14ac:dyDescent="0.25">
      <c r="A155" s="185" t="s">
        <v>1982</v>
      </c>
      <c r="B155" s="186" t="s">
        <v>1969</v>
      </c>
      <c r="C155" s="186">
        <v>2021</v>
      </c>
      <c r="D155" s="186" t="s">
        <v>1988</v>
      </c>
      <c r="E155" s="186">
        <v>21.46</v>
      </c>
      <c r="F155" s="186">
        <v>11.71</v>
      </c>
      <c r="G155" s="186">
        <v>83.26</v>
      </c>
    </row>
    <row r="156" spans="1:7" ht="30" customHeight="1" x14ac:dyDescent="0.25">
      <c r="A156" s="185" t="s">
        <v>1982</v>
      </c>
      <c r="B156" s="186" t="s">
        <v>1969</v>
      </c>
      <c r="C156" s="186">
        <v>2021</v>
      </c>
      <c r="D156" s="186" t="s">
        <v>1987</v>
      </c>
      <c r="E156" s="186">
        <v>21.42</v>
      </c>
      <c r="F156" s="186">
        <v>11.65</v>
      </c>
      <c r="G156" s="186">
        <v>83.86</v>
      </c>
    </row>
    <row r="157" spans="1:7" ht="30" customHeight="1" x14ac:dyDescent="0.25">
      <c r="A157" s="185" t="s">
        <v>1986</v>
      </c>
      <c r="B157" s="186" t="s">
        <v>1969</v>
      </c>
      <c r="C157" s="186">
        <v>2021</v>
      </c>
      <c r="D157" s="186" t="s">
        <v>1988</v>
      </c>
      <c r="E157" s="186">
        <v>22.11</v>
      </c>
      <c r="F157" s="186">
        <v>11.33</v>
      </c>
      <c r="G157" s="186">
        <v>95.15</v>
      </c>
    </row>
    <row r="158" spans="1:7" ht="30" x14ac:dyDescent="0.25">
      <c r="A158" s="185" t="s">
        <v>1986</v>
      </c>
      <c r="B158" s="186" t="s">
        <v>1969</v>
      </c>
      <c r="C158" s="186">
        <v>2021</v>
      </c>
      <c r="D158" s="186" t="s">
        <v>1987</v>
      </c>
      <c r="E158" s="186">
        <v>22.11</v>
      </c>
      <c r="F158" s="186">
        <v>11.27</v>
      </c>
      <c r="G158" s="186">
        <v>96.18</v>
      </c>
    </row>
    <row r="159" spans="1:7" x14ac:dyDescent="0.25">
      <c r="A159" s="185"/>
    </row>
    <row r="160" spans="1:7" x14ac:dyDescent="0.25">
      <c r="A160" s="187" t="s">
        <v>1858</v>
      </c>
    </row>
    <row r="161" spans="1:1" x14ac:dyDescent="0.25">
      <c r="A161" s="187" t="s">
        <v>1989</v>
      </c>
    </row>
    <row r="162" spans="1:1" x14ac:dyDescent="0.25">
      <c r="A162" s="188" t="s">
        <v>1990</v>
      </c>
    </row>
    <row r="163" spans="1:1" x14ac:dyDescent="0.25">
      <c r="A163" s="188" t="s">
        <v>1991</v>
      </c>
    </row>
    <row r="164" spans="1:1" x14ac:dyDescent="0.25">
      <c r="A164" s="188" t="s">
        <v>1992</v>
      </c>
    </row>
  </sheetData>
  <pageMargins left="0.7" right="0.7" top="0.75" bottom="0.75" header="0.3" footer="0.3"/>
  <pageSetup paperSize="9" orientation="portrait" verticalDpi="0"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4044-D908-40D0-8052-533FC0D09271}">
  <sheetPr>
    <tabColor theme="8"/>
  </sheetPr>
  <dimension ref="A1:N12"/>
  <sheetViews>
    <sheetView workbookViewId="0"/>
  </sheetViews>
  <sheetFormatPr defaultRowHeight="15" x14ac:dyDescent="0.25"/>
  <cols>
    <col min="1" max="1" width="28.375" customWidth="1"/>
    <col min="2" max="2" width="36" customWidth="1"/>
    <col min="3" max="3" width="36.625" customWidth="1"/>
    <col min="4" max="4" width="35.625" customWidth="1"/>
    <col min="5" max="5" width="36.625" customWidth="1"/>
  </cols>
  <sheetData>
    <row r="1" spans="1:14" ht="20.25" thickBot="1" x14ac:dyDescent="0.35">
      <c r="A1" s="78" t="str">
        <f>'Chapter 5'!A8</f>
        <v xml:space="preserve">Figure 5.6: Outcomes for NLW and non-NLW workers after two years, UK, 2017-2021 </v>
      </c>
    </row>
    <row r="2" spans="1:14" ht="21" thickTop="1" thickBot="1" x14ac:dyDescent="0.35">
      <c r="A2" s="78"/>
    </row>
    <row r="3" spans="1:14" ht="15.75" thickTop="1" x14ac:dyDescent="0.25">
      <c r="A3" s="3" t="s">
        <v>1860</v>
      </c>
      <c r="B3" s="124" t="s">
        <v>1861</v>
      </c>
      <c r="C3" s="124" t="s">
        <v>1862</v>
      </c>
      <c r="D3" s="124" t="s">
        <v>1863</v>
      </c>
      <c r="E3" s="124" t="s">
        <v>1864</v>
      </c>
    </row>
    <row r="4" spans="1:14" x14ac:dyDescent="0.25">
      <c r="A4" s="28" t="s">
        <v>1865</v>
      </c>
      <c r="B4" s="125">
        <v>47.19</v>
      </c>
      <c r="C4" s="125">
        <v>40.92</v>
      </c>
      <c r="D4" s="125">
        <v>47.81</v>
      </c>
      <c r="E4" s="125">
        <v>38.229999999999997</v>
      </c>
      <c r="G4" s="11"/>
      <c r="H4" s="11"/>
      <c r="I4" s="11"/>
      <c r="J4" s="11"/>
      <c r="K4" s="11"/>
      <c r="L4" s="11"/>
      <c r="M4" s="11"/>
      <c r="N4" s="11"/>
    </row>
    <row r="5" spans="1:14" x14ac:dyDescent="0.25">
      <c r="A5" s="22" t="s">
        <v>1866</v>
      </c>
      <c r="B5" s="126">
        <v>52.03</v>
      </c>
      <c r="C5" s="126">
        <v>2.76</v>
      </c>
      <c r="D5" s="126">
        <v>52.15</v>
      </c>
      <c r="E5" s="126">
        <v>3.4</v>
      </c>
      <c r="G5" s="11"/>
      <c r="H5" s="11"/>
      <c r="I5" s="11"/>
      <c r="J5" s="11"/>
      <c r="K5" s="11"/>
      <c r="L5" s="11"/>
      <c r="M5" s="11"/>
      <c r="N5" s="11"/>
    </row>
    <row r="6" spans="1:14" x14ac:dyDescent="0.25">
      <c r="A6" s="22" t="s">
        <v>1867</v>
      </c>
      <c r="B6" s="126">
        <v>0.75</v>
      </c>
      <c r="C6" s="126">
        <v>40.81</v>
      </c>
      <c r="D6" s="126">
        <v>0.03</v>
      </c>
      <c r="E6" s="126">
        <v>40.11</v>
      </c>
      <c r="G6" s="11"/>
      <c r="H6" s="11"/>
      <c r="I6" s="11"/>
      <c r="J6" s="11"/>
      <c r="K6" s="11"/>
      <c r="L6" s="11"/>
      <c r="M6" s="11"/>
      <c r="N6" s="11"/>
    </row>
    <row r="7" spans="1:14" x14ac:dyDescent="0.25">
      <c r="A7" s="22" t="s">
        <v>1868</v>
      </c>
      <c r="B7" s="126">
        <v>0.03</v>
      </c>
      <c r="C7" s="126">
        <v>15.52</v>
      </c>
      <c r="D7" s="126">
        <v>0.02</v>
      </c>
      <c r="E7" s="126">
        <v>18.260000000000002</v>
      </c>
      <c r="G7" s="11"/>
      <c r="H7" s="11"/>
      <c r="I7" s="11"/>
      <c r="J7" s="11"/>
      <c r="K7" s="11"/>
      <c r="L7" s="11"/>
      <c r="M7" s="11"/>
      <c r="N7" s="11"/>
    </row>
    <row r="8" spans="1:14" x14ac:dyDescent="0.25">
      <c r="A8" s="22"/>
      <c r="B8" s="126"/>
      <c r="C8" s="126"/>
      <c r="D8" s="126"/>
      <c r="E8" s="126"/>
      <c r="G8" s="11"/>
      <c r="H8" s="11"/>
      <c r="I8" s="11"/>
      <c r="J8" s="11"/>
      <c r="K8" s="11"/>
      <c r="L8" s="11"/>
      <c r="M8" s="11"/>
      <c r="N8" s="11"/>
    </row>
    <row r="9" spans="1:14" x14ac:dyDescent="0.25">
      <c r="A9" s="152" t="s">
        <v>1869</v>
      </c>
    </row>
    <row r="10" spans="1:14" x14ac:dyDescent="0.25">
      <c r="A10" s="152" t="s">
        <v>1870</v>
      </c>
    </row>
    <row r="11" spans="1:14" x14ac:dyDescent="0.25">
      <c r="A11" s="152" t="s">
        <v>1871</v>
      </c>
    </row>
    <row r="12" spans="1:14" x14ac:dyDescent="0.25">
      <c r="A12" s="189"/>
    </row>
  </sheetData>
  <pageMargins left="0.7" right="0.7" top="0.75" bottom="0.75" header="0.3" footer="0.3"/>
  <pageSetup paperSize="9" orientation="portrait" verticalDpi="0"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B56BC-E641-4207-9E41-BCAD2957FEB0}">
  <sheetPr>
    <tabColor theme="8"/>
  </sheetPr>
  <dimension ref="A1:H17"/>
  <sheetViews>
    <sheetView workbookViewId="0"/>
  </sheetViews>
  <sheetFormatPr defaultRowHeight="15" x14ac:dyDescent="0.25"/>
  <cols>
    <col min="1" max="1" width="28.125" customWidth="1"/>
    <col min="2" max="2" width="22.125" customWidth="1"/>
    <col min="3" max="4" width="42.875" customWidth="1"/>
  </cols>
  <sheetData>
    <row r="1" spans="1:8" ht="20.25" thickBot="1" x14ac:dyDescent="0.35">
      <c r="A1" s="78" t="str">
        <f>'Chapter 5'!A9</f>
        <v>Figure 5.7: Growth in median hourly pay by region/country, UK, 2019-2021</v>
      </c>
    </row>
    <row r="2" spans="1:8" ht="21" thickTop="1" thickBot="1" x14ac:dyDescent="0.35">
      <c r="A2" s="78"/>
    </row>
    <row r="3" spans="1:8" ht="30.75" thickTop="1" x14ac:dyDescent="0.25">
      <c r="A3" s="107" t="s">
        <v>1711</v>
      </c>
      <c r="B3" s="127" t="s">
        <v>1872</v>
      </c>
      <c r="C3" s="128" t="s">
        <v>1873</v>
      </c>
      <c r="D3" s="128" t="s">
        <v>1874</v>
      </c>
    </row>
    <row r="4" spans="1:8" x14ac:dyDescent="0.25">
      <c r="A4" s="129" t="s">
        <v>728</v>
      </c>
      <c r="B4" s="130">
        <v>18.739999999999998</v>
      </c>
      <c r="C4" s="131">
        <v>4</v>
      </c>
      <c r="D4" s="131">
        <v>4.54</v>
      </c>
      <c r="F4" s="19"/>
      <c r="G4" s="19"/>
      <c r="H4" s="19"/>
    </row>
    <row r="5" spans="1:8" x14ac:dyDescent="0.25">
      <c r="A5" s="132" t="s">
        <v>638</v>
      </c>
      <c r="B5" s="133">
        <v>14.71</v>
      </c>
      <c r="C5" s="134">
        <v>6.02</v>
      </c>
      <c r="D5" s="134">
        <v>6.7</v>
      </c>
      <c r="F5" s="19"/>
      <c r="G5" s="19"/>
      <c r="H5" s="19"/>
    </row>
    <row r="6" spans="1:8" x14ac:dyDescent="0.25">
      <c r="A6" s="132" t="s">
        <v>681</v>
      </c>
      <c r="B6" s="133">
        <v>13.72</v>
      </c>
      <c r="C6" s="134">
        <v>6.77</v>
      </c>
      <c r="D6" s="134">
        <v>8.01</v>
      </c>
      <c r="F6" s="19"/>
      <c r="G6" s="19"/>
      <c r="H6" s="19"/>
    </row>
    <row r="7" spans="1:8" x14ac:dyDescent="0.25">
      <c r="A7" s="132" t="s">
        <v>637</v>
      </c>
      <c r="B7" s="133">
        <v>13.54</v>
      </c>
      <c r="C7" s="134">
        <v>5.4</v>
      </c>
      <c r="D7" s="134">
        <v>6.16</v>
      </c>
      <c r="F7" s="19"/>
      <c r="G7" s="19"/>
      <c r="H7" s="19"/>
    </row>
    <row r="8" spans="1:8" x14ac:dyDescent="0.25">
      <c r="A8" s="132" t="s">
        <v>422</v>
      </c>
      <c r="B8" s="133">
        <v>12.99</v>
      </c>
      <c r="C8" s="134">
        <v>5.81</v>
      </c>
      <c r="D8" s="134">
        <v>6.85</v>
      </c>
      <c r="F8" s="19"/>
      <c r="G8" s="19"/>
      <c r="H8" s="19"/>
    </row>
    <row r="9" spans="1:8" x14ac:dyDescent="0.25">
      <c r="A9" s="132" t="s">
        <v>525</v>
      </c>
      <c r="B9" s="133">
        <v>12.97</v>
      </c>
      <c r="C9" s="134">
        <v>6.48</v>
      </c>
      <c r="D9" s="134">
        <v>7.6</v>
      </c>
      <c r="F9" s="19"/>
      <c r="G9" s="19"/>
      <c r="H9" s="19"/>
    </row>
    <row r="10" spans="1:8" x14ac:dyDescent="0.25">
      <c r="A10" s="132" t="s">
        <v>579</v>
      </c>
      <c r="B10" s="133">
        <v>12.9</v>
      </c>
      <c r="C10" s="134">
        <v>6.14</v>
      </c>
      <c r="D10" s="134">
        <v>6.99</v>
      </c>
      <c r="F10" s="19"/>
      <c r="G10" s="19"/>
      <c r="H10" s="19"/>
    </row>
    <row r="11" spans="1:8" x14ac:dyDescent="0.25">
      <c r="A11" s="132" t="s">
        <v>501</v>
      </c>
      <c r="B11" s="133">
        <v>12.47</v>
      </c>
      <c r="C11" s="134">
        <v>6.02</v>
      </c>
      <c r="D11" s="134">
        <v>6.79</v>
      </c>
      <c r="F11" s="19"/>
      <c r="G11" s="19"/>
      <c r="H11" s="19"/>
    </row>
    <row r="12" spans="1:8" x14ac:dyDescent="0.25">
      <c r="A12" s="132" t="s">
        <v>554</v>
      </c>
      <c r="B12" s="133">
        <v>12.42</v>
      </c>
      <c r="C12" s="134">
        <v>5.37</v>
      </c>
      <c r="D12" s="134">
        <v>5.82</v>
      </c>
      <c r="F12" s="19"/>
      <c r="G12" s="19"/>
      <c r="H12" s="19"/>
    </row>
    <row r="13" spans="1:8" x14ac:dyDescent="0.25">
      <c r="A13" s="132" t="s">
        <v>463</v>
      </c>
      <c r="B13" s="133">
        <v>12.38</v>
      </c>
      <c r="C13" s="134">
        <v>6.04</v>
      </c>
      <c r="D13" s="134">
        <v>6.91</v>
      </c>
      <c r="F13" s="19"/>
      <c r="G13" s="19"/>
      <c r="H13" s="19"/>
    </row>
    <row r="14" spans="1:8" x14ac:dyDescent="0.25">
      <c r="A14" s="132" t="s">
        <v>502</v>
      </c>
      <c r="B14" s="133">
        <v>12.38</v>
      </c>
      <c r="C14" s="134">
        <v>6.17</v>
      </c>
      <c r="D14" s="134">
        <v>6.95</v>
      </c>
      <c r="F14" s="19"/>
      <c r="G14" s="19"/>
      <c r="H14" s="19"/>
    </row>
    <row r="15" spans="1:8" x14ac:dyDescent="0.25">
      <c r="A15" s="132" t="s">
        <v>398</v>
      </c>
      <c r="B15" s="133">
        <v>12.25</v>
      </c>
      <c r="C15" s="134">
        <v>6.79</v>
      </c>
      <c r="D15" s="134">
        <v>7.72</v>
      </c>
      <c r="F15" s="19"/>
      <c r="G15" s="19"/>
      <c r="H15" s="19"/>
    </row>
    <row r="16" spans="1:8" x14ac:dyDescent="0.25">
      <c r="A16" s="132"/>
      <c r="B16" s="133"/>
      <c r="C16" s="134"/>
      <c r="D16" s="134"/>
      <c r="F16" s="19"/>
      <c r="G16" s="19"/>
      <c r="H16" s="19"/>
    </row>
    <row r="17" spans="1:1" x14ac:dyDescent="0.25">
      <c r="A17" s="152" t="s">
        <v>1875</v>
      </c>
    </row>
  </sheetData>
  <pageMargins left="0.7" right="0.7" top="0.75" bottom="0.75" header="0.3" footer="0.3"/>
  <pageSetup paperSize="9" orientation="portrait" verticalDpi="0"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F4846-08FF-458F-93BA-A76C6AE5CA54}">
  <sheetPr>
    <tabColor theme="8"/>
  </sheetPr>
  <dimension ref="A1:F22"/>
  <sheetViews>
    <sheetView workbookViewId="0"/>
  </sheetViews>
  <sheetFormatPr defaultRowHeight="15" x14ac:dyDescent="0.25"/>
  <cols>
    <col min="1" max="1" width="23.625" bestFit="1" customWidth="1"/>
    <col min="2" max="2" width="25.5" customWidth="1"/>
    <col min="3" max="3" width="25.375" customWidth="1"/>
  </cols>
  <sheetData>
    <row r="1" spans="1:6" ht="19.5" x14ac:dyDescent="0.3">
      <c r="A1" s="135" t="str">
        <f>'Chapter 5'!A10</f>
        <v>Figure 5.8: Growth in hourly pay by low-paying occupation, UK, 2019-2021</v>
      </c>
    </row>
    <row r="2" spans="1:6" ht="19.5" x14ac:dyDescent="0.3">
      <c r="A2" s="135"/>
    </row>
    <row r="3" spans="1:6" ht="30" x14ac:dyDescent="0.25">
      <c r="A3" s="136" t="s">
        <v>1876</v>
      </c>
      <c r="B3" s="136" t="s">
        <v>1877</v>
      </c>
      <c r="C3" s="136" t="s">
        <v>1878</v>
      </c>
    </row>
    <row r="4" spans="1:6" ht="30" x14ac:dyDescent="0.25">
      <c r="A4" s="132" t="s">
        <v>1879</v>
      </c>
      <c r="B4" s="134">
        <v>2.78</v>
      </c>
      <c r="C4" s="134">
        <v>3.55</v>
      </c>
      <c r="E4" s="11"/>
      <c r="F4" s="11"/>
    </row>
    <row r="5" spans="1:6" x14ac:dyDescent="0.25">
      <c r="A5" s="132" t="s">
        <v>98</v>
      </c>
      <c r="B5" s="134">
        <v>5.64</v>
      </c>
      <c r="C5" s="134">
        <v>5.88</v>
      </c>
      <c r="E5" s="11"/>
      <c r="F5" s="11"/>
    </row>
    <row r="6" spans="1:6" x14ac:dyDescent="0.25">
      <c r="A6" s="132" t="s">
        <v>1768</v>
      </c>
      <c r="B6" s="134">
        <v>5.3</v>
      </c>
      <c r="C6" s="134">
        <v>6.89</v>
      </c>
      <c r="E6" s="11"/>
      <c r="F6" s="11"/>
    </row>
    <row r="7" spans="1:6" x14ac:dyDescent="0.25">
      <c r="A7" s="132" t="s">
        <v>1772</v>
      </c>
      <c r="B7" s="134">
        <v>5.34</v>
      </c>
      <c r="C7" s="134">
        <v>6.63</v>
      </c>
      <c r="E7" s="11"/>
      <c r="F7" s="11"/>
    </row>
    <row r="8" spans="1:6" x14ac:dyDescent="0.25">
      <c r="A8" s="132" t="s">
        <v>1769</v>
      </c>
      <c r="B8" s="134">
        <v>6.6</v>
      </c>
      <c r="C8" s="134">
        <v>7.38</v>
      </c>
      <c r="E8" s="11"/>
      <c r="F8" s="11"/>
    </row>
    <row r="9" spans="1:6" x14ac:dyDescent="0.25">
      <c r="A9" s="132" t="s">
        <v>1766</v>
      </c>
      <c r="B9" s="134">
        <v>3.83</v>
      </c>
      <c r="C9" s="134">
        <v>7.38</v>
      </c>
      <c r="E9" s="11"/>
      <c r="F9" s="11"/>
    </row>
    <row r="10" spans="1:6" x14ac:dyDescent="0.25">
      <c r="A10" s="132" t="s">
        <v>1774</v>
      </c>
      <c r="B10" s="134">
        <v>7.24</v>
      </c>
      <c r="C10" s="134">
        <v>7.46</v>
      </c>
      <c r="E10" s="11"/>
      <c r="F10" s="11"/>
    </row>
    <row r="11" spans="1:6" x14ac:dyDescent="0.25">
      <c r="A11" s="132" t="s">
        <v>104</v>
      </c>
      <c r="B11" s="134">
        <v>2.27</v>
      </c>
      <c r="C11" s="134">
        <v>8.2799999999999994</v>
      </c>
      <c r="E11" s="11"/>
      <c r="F11" s="11"/>
    </row>
    <row r="12" spans="1:6" x14ac:dyDescent="0.25">
      <c r="A12" s="132" t="s">
        <v>204</v>
      </c>
      <c r="B12" s="134">
        <v>5.68</v>
      </c>
      <c r="C12" s="134">
        <v>7.84</v>
      </c>
      <c r="E12" s="11"/>
      <c r="F12" s="11"/>
    </row>
    <row r="13" spans="1:6" x14ac:dyDescent="0.25">
      <c r="A13" s="132" t="s">
        <v>1765</v>
      </c>
      <c r="B13" s="134">
        <v>6.33</v>
      </c>
      <c r="C13" s="134">
        <v>8.0299999999999994</v>
      </c>
      <c r="E13" s="11"/>
      <c r="F13" s="11"/>
    </row>
    <row r="14" spans="1:6" x14ac:dyDescent="0.25">
      <c r="A14" s="132" t="s">
        <v>106</v>
      </c>
      <c r="B14" s="134">
        <v>3.48</v>
      </c>
      <c r="C14" s="134">
        <v>9.26</v>
      </c>
      <c r="E14" s="11"/>
      <c r="F14" s="11"/>
    </row>
    <row r="15" spans="1:6" x14ac:dyDescent="0.25">
      <c r="A15" s="132" t="s">
        <v>1771</v>
      </c>
      <c r="B15" s="134">
        <v>7.29</v>
      </c>
      <c r="C15" s="134">
        <v>8.6999999999999993</v>
      </c>
      <c r="E15" s="11"/>
      <c r="F15" s="11"/>
    </row>
    <row r="16" spans="1:6" x14ac:dyDescent="0.25">
      <c r="A16" s="132" t="s">
        <v>1764</v>
      </c>
      <c r="B16" s="134">
        <v>5.08</v>
      </c>
      <c r="C16" s="134">
        <v>8.42</v>
      </c>
      <c r="E16" s="11"/>
      <c r="F16" s="11"/>
    </row>
    <row r="17" spans="1:6" x14ac:dyDescent="0.25">
      <c r="A17" s="132" t="s">
        <v>1773</v>
      </c>
      <c r="B17" s="134">
        <v>7.89</v>
      </c>
      <c r="C17" s="134">
        <v>9.09</v>
      </c>
      <c r="E17" s="11"/>
      <c r="F17" s="11"/>
    </row>
    <row r="18" spans="1:6" x14ac:dyDescent="0.25">
      <c r="A18" s="132" t="s">
        <v>1770</v>
      </c>
      <c r="B18" s="134">
        <v>7.52</v>
      </c>
      <c r="C18" s="134">
        <v>9.18</v>
      </c>
      <c r="E18" s="11"/>
      <c r="F18" s="11"/>
    </row>
    <row r="19" spans="1:6" x14ac:dyDescent="0.25">
      <c r="A19" s="132" t="s">
        <v>1767</v>
      </c>
      <c r="B19" s="134">
        <v>10.29</v>
      </c>
      <c r="C19" s="134">
        <v>10.51</v>
      </c>
      <c r="E19" s="11"/>
      <c r="F19" s="11"/>
    </row>
    <row r="20" spans="1:6" x14ac:dyDescent="0.25">
      <c r="A20" s="132" t="s">
        <v>1763</v>
      </c>
      <c r="B20" s="134">
        <v>0.19</v>
      </c>
      <c r="C20" s="134">
        <v>12.21</v>
      </c>
      <c r="E20" s="11"/>
      <c r="F20" s="11"/>
    </row>
    <row r="21" spans="1:6" x14ac:dyDescent="0.25">
      <c r="A21" s="132"/>
      <c r="B21" s="134"/>
      <c r="C21" s="134"/>
      <c r="E21" s="11"/>
      <c r="F21" s="11"/>
    </row>
    <row r="22" spans="1:6" x14ac:dyDescent="0.25">
      <c r="A22" s="152" t="s">
        <v>1880</v>
      </c>
    </row>
  </sheetData>
  <pageMargins left="0.7" right="0.7" top="0.75" bottom="0.75" header="0.3" footer="0.3"/>
  <pageSetup paperSize="9" orientation="portrait" verticalDpi="0"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0408B-48E3-48CC-9E86-7016F4607080}">
  <sheetPr>
    <tabColor theme="8"/>
  </sheetPr>
  <dimension ref="A1:H10"/>
  <sheetViews>
    <sheetView workbookViewId="0"/>
  </sheetViews>
  <sheetFormatPr defaultRowHeight="15" x14ac:dyDescent="0.25"/>
  <cols>
    <col min="1" max="1" width="17.875" customWidth="1"/>
    <col min="2" max="2" width="19.25" customWidth="1"/>
    <col min="3" max="3" width="29.75" customWidth="1"/>
    <col min="4" max="4" width="29.875" customWidth="1"/>
  </cols>
  <sheetData>
    <row r="1" spans="1:8" ht="20.25" thickBot="1" x14ac:dyDescent="0.35">
      <c r="A1" s="78" t="str">
        <f>'Chapter 5'!A11</f>
        <v xml:space="preserve">Figure 5.9: The NLW as a percentage of median hourly wages by gender and full-time/part-time, UK, 2019-2021 </v>
      </c>
    </row>
    <row r="2" spans="1:8" ht="21" thickTop="1" thickBot="1" x14ac:dyDescent="0.35">
      <c r="A2" s="78"/>
    </row>
    <row r="3" spans="1:8" ht="30.75" thickTop="1" x14ac:dyDescent="0.25">
      <c r="A3" s="137" t="s">
        <v>1723</v>
      </c>
      <c r="B3" s="138" t="s">
        <v>1851</v>
      </c>
      <c r="C3" s="138" t="s">
        <v>1881</v>
      </c>
      <c r="D3" s="138" t="s">
        <v>1882</v>
      </c>
    </row>
    <row r="4" spans="1:8" x14ac:dyDescent="0.25">
      <c r="A4" s="132" t="s">
        <v>1883</v>
      </c>
      <c r="B4" s="134">
        <v>79.3</v>
      </c>
      <c r="C4" s="134">
        <v>80</v>
      </c>
      <c r="D4" s="134">
        <v>82.1</v>
      </c>
      <c r="E4" s="11"/>
      <c r="F4" s="11"/>
      <c r="G4" s="11"/>
    </row>
    <row r="5" spans="1:8" x14ac:dyDescent="0.25">
      <c r="A5" s="132" t="s">
        <v>1884</v>
      </c>
      <c r="B5" s="134">
        <v>80.400000000000006</v>
      </c>
      <c r="C5" s="134">
        <v>80.7</v>
      </c>
      <c r="D5" s="134">
        <v>82</v>
      </c>
      <c r="E5" s="11"/>
      <c r="F5" s="11"/>
      <c r="G5" s="11"/>
    </row>
    <row r="6" spans="1:8" x14ac:dyDescent="0.25">
      <c r="A6" s="132" t="s">
        <v>1885</v>
      </c>
      <c r="B6" s="134">
        <v>51.9</v>
      </c>
      <c r="C6" s="134">
        <v>54.3</v>
      </c>
      <c r="D6" s="134">
        <v>54.8</v>
      </c>
      <c r="E6" s="11"/>
      <c r="F6" s="11"/>
      <c r="G6" s="11"/>
    </row>
    <row r="7" spans="1:8" x14ac:dyDescent="0.25">
      <c r="A7" s="132" t="s">
        <v>1886</v>
      </c>
      <c r="B7" s="134">
        <v>56.9</v>
      </c>
      <c r="C7" s="134">
        <v>58.8</v>
      </c>
      <c r="D7" s="134">
        <v>59.3</v>
      </c>
    </row>
    <row r="8" spans="1:8" x14ac:dyDescent="0.25">
      <c r="A8" s="132" t="s">
        <v>1887</v>
      </c>
      <c r="B8" s="134">
        <v>59.4</v>
      </c>
      <c r="C8" s="134">
        <v>61.5</v>
      </c>
      <c r="D8" s="134">
        <v>62</v>
      </c>
      <c r="F8" s="11"/>
      <c r="G8" s="11"/>
      <c r="H8" s="11"/>
    </row>
    <row r="9" spans="1:8" x14ac:dyDescent="0.25">
      <c r="A9" s="132"/>
      <c r="B9" s="134"/>
      <c r="C9" s="134"/>
      <c r="D9" s="134"/>
      <c r="F9" s="11"/>
      <c r="G9" s="11"/>
      <c r="H9" s="11"/>
    </row>
    <row r="10" spans="1:8" x14ac:dyDescent="0.25">
      <c r="A10" s="152" t="s">
        <v>1888</v>
      </c>
      <c r="B10" s="119"/>
      <c r="C10" s="119"/>
      <c r="D10" s="119"/>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5851-4AE1-42EF-BF0C-4EAE82236FD8}">
  <sheetPr>
    <tabColor theme="3"/>
  </sheetPr>
  <dimension ref="A1:AO25"/>
  <sheetViews>
    <sheetView workbookViewId="0"/>
  </sheetViews>
  <sheetFormatPr defaultRowHeight="15" x14ac:dyDescent="0.25"/>
  <cols>
    <col min="2" max="2" width="14.5" customWidth="1"/>
    <col min="3" max="3" width="11.125" customWidth="1"/>
    <col min="4" max="5" width="13.625" customWidth="1"/>
    <col min="6" max="7" width="12.75" customWidth="1"/>
    <col min="8" max="8" width="15.375" customWidth="1"/>
    <col min="9" max="9" width="12.75" customWidth="1"/>
    <col min="10" max="10" width="18.375" customWidth="1"/>
    <col min="11" max="11" width="15.375" customWidth="1"/>
  </cols>
  <sheetData>
    <row r="1" spans="1:41" ht="20.25" thickBot="1" x14ac:dyDescent="0.35">
      <c r="A1" s="78" t="str">
        <f>'Chapter 1'!A6</f>
        <v>Figure 1.5: GDP by selected sector, UK, 2020-2021</v>
      </c>
    </row>
    <row r="2" spans="1:41" ht="15.75" thickTop="1" x14ac:dyDescent="0.25"/>
    <row r="3" spans="1:41" ht="85.5" x14ac:dyDescent="0.25">
      <c r="A3" s="76" t="s">
        <v>71</v>
      </c>
      <c r="B3" s="76" t="s">
        <v>86</v>
      </c>
      <c r="C3" s="76" t="s">
        <v>87</v>
      </c>
      <c r="D3" s="76" t="s">
        <v>88</v>
      </c>
      <c r="E3" s="76" t="s">
        <v>89</v>
      </c>
      <c r="F3" s="76" t="s">
        <v>90</v>
      </c>
      <c r="G3" s="76" t="s">
        <v>91</v>
      </c>
      <c r="H3" s="76" t="s">
        <v>92</v>
      </c>
      <c r="I3" s="76" t="s">
        <v>93</v>
      </c>
      <c r="J3" s="76" t="s">
        <v>94</v>
      </c>
      <c r="K3" s="76" t="s">
        <v>95</v>
      </c>
    </row>
    <row r="4" spans="1:41" x14ac:dyDescent="0.25">
      <c r="A4" t="s">
        <v>96</v>
      </c>
      <c r="B4">
        <v>100</v>
      </c>
      <c r="C4">
        <v>100</v>
      </c>
      <c r="D4">
        <v>100</v>
      </c>
      <c r="E4">
        <v>100</v>
      </c>
      <c r="F4">
        <v>100</v>
      </c>
      <c r="G4">
        <v>100</v>
      </c>
      <c r="H4">
        <v>100</v>
      </c>
      <c r="I4">
        <v>100</v>
      </c>
      <c r="J4">
        <v>100</v>
      </c>
      <c r="K4">
        <v>100</v>
      </c>
      <c r="R4" t="s">
        <v>97</v>
      </c>
      <c r="S4" t="s">
        <v>98</v>
      </c>
      <c r="T4" t="s">
        <v>99</v>
      </c>
      <c r="U4" t="s">
        <v>100</v>
      </c>
      <c r="V4" t="s">
        <v>101</v>
      </c>
      <c r="W4" t="s">
        <v>102</v>
      </c>
      <c r="X4" t="s">
        <v>103</v>
      </c>
      <c r="Y4" t="s">
        <v>104</v>
      </c>
      <c r="Z4" t="s">
        <v>105</v>
      </c>
      <c r="AA4" t="s">
        <v>106</v>
      </c>
      <c r="AB4" t="s">
        <v>107</v>
      </c>
      <c r="AE4" t="s">
        <v>97</v>
      </c>
      <c r="AF4" t="s">
        <v>98</v>
      </c>
      <c r="AG4" t="s">
        <v>99</v>
      </c>
      <c r="AH4" t="s">
        <v>100</v>
      </c>
      <c r="AI4" t="s">
        <v>101</v>
      </c>
      <c r="AJ4" t="s">
        <v>102</v>
      </c>
      <c r="AK4" t="s">
        <v>103</v>
      </c>
      <c r="AL4" t="s">
        <v>104</v>
      </c>
      <c r="AM4" t="s">
        <v>105</v>
      </c>
      <c r="AN4" t="s">
        <v>106</v>
      </c>
      <c r="AO4" t="s">
        <v>107</v>
      </c>
    </row>
    <row r="5" spans="1:41" x14ac:dyDescent="0.25">
      <c r="A5" t="s">
        <v>108</v>
      </c>
      <c r="B5" s="9">
        <v>92.3</v>
      </c>
      <c r="C5" s="9">
        <v>94.4</v>
      </c>
      <c r="D5" s="9">
        <v>93</v>
      </c>
      <c r="E5" s="9">
        <v>95.3</v>
      </c>
      <c r="F5" s="9">
        <v>85.1</v>
      </c>
      <c r="G5" s="9">
        <v>93.3</v>
      </c>
      <c r="H5" s="9">
        <v>88.9</v>
      </c>
      <c r="I5" s="9">
        <v>67.7</v>
      </c>
      <c r="J5" s="9">
        <v>91.8</v>
      </c>
      <c r="K5" s="9">
        <v>82.8</v>
      </c>
      <c r="Q5" t="s">
        <v>96</v>
      </c>
      <c r="R5">
        <v>100</v>
      </c>
      <c r="S5">
        <v>100</v>
      </c>
      <c r="T5">
        <v>100</v>
      </c>
      <c r="U5">
        <v>100</v>
      </c>
      <c r="V5">
        <v>100</v>
      </c>
      <c r="W5">
        <v>100</v>
      </c>
      <c r="X5">
        <v>100</v>
      </c>
      <c r="Y5">
        <v>100</v>
      </c>
      <c r="Z5">
        <v>100</v>
      </c>
      <c r="AA5">
        <v>100</v>
      </c>
      <c r="AB5">
        <v>100</v>
      </c>
      <c r="AD5" t="s">
        <v>96</v>
      </c>
      <c r="AE5">
        <f t="shared" ref="AE5:AE23" si="0">ROUND(R5, 1)</f>
        <v>100</v>
      </c>
      <c r="AF5">
        <f t="shared" ref="AF5:AF23" si="1">ROUND(S5, 1)</f>
        <v>100</v>
      </c>
      <c r="AG5">
        <f t="shared" ref="AG5:AG23" si="2">ROUND(T5, 1)</f>
        <v>100</v>
      </c>
      <c r="AH5">
        <f t="shared" ref="AH5:AH23" si="3">ROUND(U5, 1)</f>
        <v>100</v>
      </c>
      <c r="AI5">
        <f t="shared" ref="AI5:AI23" si="4">ROUND(V5, 1)</f>
        <v>100</v>
      </c>
      <c r="AJ5">
        <f t="shared" ref="AJ5:AJ23" si="5">ROUND(W5, 1)</f>
        <v>100</v>
      </c>
      <c r="AK5">
        <f t="shared" ref="AK5:AK23" si="6">ROUND(X5, 1)</f>
        <v>100</v>
      </c>
      <c r="AL5">
        <f t="shared" ref="AL5:AL23" si="7">ROUND(Y5, 1)</f>
        <v>100</v>
      </c>
      <c r="AM5">
        <f t="shared" ref="AM5:AM23" si="8">ROUND(Z5, 1)</f>
        <v>100</v>
      </c>
      <c r="AN5">
        <f t="shared" ref="AN5:AN23" si="9">ROUND(AA5, 1)</f>
        <v>100</v>
      </c>
      <c r="AO5">
        <f t="shared" ref="AO5:AO23" si="10">ROUND(AB5, 1)</f>
        <v>100</v>
      </c>
    </row>
    <row r="6" spans="1:41" x14ac:dyDescent="0.25">
      <c r="A6" t="s">
        <v>109</v>
      </c>
      <c r="B6" s="9">
        <v>74.900000000000006</v>
      </c>
      <c r="C6" s="9">
        <v>82.3</v>
      </c>
      <c r="D6" s="9">
        <v>69</v>
      </c>
      <c r="E6" s="9">
        <v>55.5</v>
      </c>
      <c r="F6" s="9">
        <v>56.6</v>
      </c>
      <c r="G6" s="9">
        <v>81.3</v>
      </c>
      <c r="H6" s="9">
        <v>64.099999999999994</v>
      </c>
      <c r="I6" s="9">
        <v>9.3000000000000007</v>
      </c>
      <c r="J6" s="9">
        <v>76</v>
      </c>
      <c r="K6" s="9">
        <v>53.1</v>
      </c>
      <c r="Q6" t="s">
        <v>108</v>
      </c>
      <c r="R6">
        <v>92.307692307692321</v>
      </c>
      <c r="S6">
        <v>94.444444444444457</v>
      </c>
      <c r="T6">
        <v>93.006993006993014</v>
      </c>
      <c r="U6">
        <v>95.252837977296181</v>
      </c>
      <c r="V6">
        <v>85.1</v>
      </c>
      <c r="W6">
        <v>93.3</v>
      </c>
      <c r="X6">
        <v>88.9</v>
      </c>
      <c r="Y6">
        <v>67.672833495618306</v>
      </c>
      <c r="Z6">
        <v>91.762452107279685</v>
      </c>
      <c r="AA6">
        <v>82.817182817182839</v>
      </c>
      <c r="AB6">
        <v>100</v>
      </c>
      <c r="AD6" t="s">
        <v>108</v>
      </c>
      <c r="AE6">
        <f t="shared" si="0"/>
        <v>92.3</v>
      </c>
      <c r="AF6">
        <f t="shared" si="1"/>
        <v>94.4</v>
      </c>
      <c r="AG6">
        <f t="shared" si="2"/>
        <v>93</v>
      </c>
      <c r="AH6">
        <f t="shared" si="3"/>
        <v>95.3</v>
      </c>
      <c r="AI6">
        <f t="shared" si="4"/>
        <v>85.1</v>
      </c>
      <c r="AJ6">
        <f t="shared" si="5"/>
        <v>93.3</v>
      </c>
      <c r="AK6">
        <f t="shared" si="6"/>
        <v>88.9</v>
      </c>
      <c r="AL6">
        <f t="shared" si="7"/>
        <v>67.7</v>
      </c>
      <c r="AM6">
        <f t="shared" si="8"/>
        <v>91.8</v>
      </c>
      <c r="AN6">
        <f t="shared" si="9"/>
        <v>82.8</v>
      </c>
      <c r="AO6">
        <f t="shared" si="10"/>
        <v>100</v>
      </c>
    </row>
    <row r="7" spans="1:41" x14ac:dyDescent="0.25">
      <c r="A7" t="s">
        <v>110</v>
      </c>
      <c r="B7" s="9">
        <v>77</v>
      </c>
      <c r="C7" s="9">
        <v>82.9</v>
      </c>
      <c r="D7" s="9">
        <v>75.3</v>
      </c>
      <c r="E7" s="9">
        <v>60.8</v>
      </c>
      <c r="F7" s="9">
        <v>60.9</v>
      </c>
      <c r="G7" s="9">
        <v>82</v>
      </c>
      <c r="H7" s="9">
        <v>72.599999999999994</v>
      </c>
      <c r="I7" s="9">
        <v>10.7</v>
      </c>
      <c r="J7" s="9">
        <v>77.900000000000006</v>
      </c>
      <c r="K7" s="9">
        <v>49.5</v>
      </c>
      <c r="Q7" t="s">
        <v>109</v>
      </c>
      <c r="R7">
        <v>74.925074925074924</v>
      </c>
      <c r="S7">
        <v>82.341269841269849</v>
      </c>
      <c r="T7">
        <v>69.030969030969018</v>
      </c>
      <c r="U7">
        <v>55.521155830753344</v>
      </c>
      <c r="V7">
        <v>56.6</v>
      </c>
      <c r="W7">
        <v>81.3</v>
      </c>
      <c r="X7">
        <v>64.099999999999994</v>
      </c>
      <c r="Y7">
        <v>9.2502434274586172</v>
      </c>
      <c r="Z7">
        <v>75.957854406130267</v>
      </c>
      <c r="AA7">
        <v>53.146853146853154</v>
      </c>
      <c r="AB7">
        <v>100</v>
      </c>
      <c r="AD7" t="s">
        <v>109</v>
      </c>
      <c r="AE7">
        <f t="shared" si="0"/>
        <v>74.900000000000006</v>
      </c>
      <c r="AF7">
        <f t="shared" si="1"/>
        <v>82.3</v>
      </c>
      <c r="AG7">
        <f t="shared" si="2"/>
        <v>69</v>
      </c>
      <c r="AH7">
        <f t="shared" si="3"/>
        <v>55.5</v>
      </c>
      <c r="AI7">
        <f t="shared" si="4"/>
        <v>56.6</v>
      </c>
      <c r="AJ7">
        <f t="shared" si="5"/>
        <v>81.3</v>
      </c>
      <c r="AK7">
        <f t="shared" si="6"/>
        <v>64.099999999999994</v>
      </c>
      <c r="AL7">
        <f t="shared" si="7"/>
        <v>9.3000000000000007</v>
      </c>
      <c r="AM7">
        <f t="shared" si="8"/>
        <v>76</v>
      </c>
      <c r="AN7">
        <f t="shared" si="9"/>
        <v>53.1</v>
      </c>
      <c r="AO7">
        <f t="shared" si="10"/>
        <v>100</v>
      </c>
    </row>
    <row r="8" spans="1:41" x14ac:dyDescent="0.25">
      <c r="A8" t="s">
        <v>111</v>
      </c>
      <c r="B8" s="9">
        <v>84.2</v>
      </c>
      <c r="C8" s="9">
        <v>84.5</v>
      </c>
      <c r="D8" s="9">
        <v>85.2</v>
      </c>
      <c r="E8" s="9">
        <v>74.3</v>
      </c>
      <c r="F8" s="9">
        <v>75.8</v>
      </c>
      <c r="G8" s="9">
        <v>86.4</v>
      </c>
      <c r="H8" s="9">
        <v>94.5</v>
      </c>
      <c r="I8" s="9">
        <v>23.1</v>
      </c>
      <c r="J8" s="9">
        <v>79.900000000000006</v>
      </c>
      <c r="K8" s="9">
        <v>59.4</v>
      </c>
      <c r="Q8" t="s">
        <v>110</v>
      </c>
      <c r="R8">
        <v>77.022977022977017</v>
      </c>
      <c r="S8">
        <v>82.936507936507937</v>
      </c>
      <c r="T8">
        <v>75.32467532467534</v>
      </c>
      <c r="U8">
        <v>60.784313725490193</v>
      </c>
      <c r="V8">
        <v>60.9</v>
      </c>
      <c r="W8">
        <v>82</v>
      </c>
      <c r="X8">
        <v>72.599999999999994</v>
      </c>
      <c r="Y8">
        <v>10.710808179162608</v>
      </c>
      <c r="Z8">
        <v>77.8735632183908</v>
      </c>
      <c r="AA8">
        <v>49.450549450549453</v>
      </c>
      <c r="AB8">
        <v>100</v>
      </c>
      <c r="AD8" t="s">
        <v>110</v>
      </c>
      <c r="AE8">
        <f t="shared" si="0"/>
        <v>77</v>
      </c>
      <c r="AF8">
        <f t="shared" si="1"/>
        <v>82.9</v>
      </c>
      <c r="AG8">
        <f t="shared" si="2"/>
        <v>75.3</v>
      </c>
      <c r="AH8">
        <f t="shared" si="3"/>
        <v>60.8</v>
      </c>
      <c r="AI8">
        <f t="shared" si="4"/>
        <v>60.9</v>
      </c>
      <c r="AJ8">
        <f t="shared" si="5"/>
        <v>82</v>
      </c>
      <c r="AK8">
        <f t="shared" si="6"/>
        <v>72.599999999999994</v>
      </c>
      <c r="AL8">
        <f t="shared" si="7"/>
        <v>10.7</v>
      </c>
      <c r="AM8">
        <f t="shared" si="8"/>
        <v>77.900000000000006</v>
      </c>
      <c r="AN8">
        <f t="shared" si="9"/>
        <v>49.5</v>
      </c>
      <c r="AO8">
        <f t="shared" si="10"/>
        <v>100</v>
      </c>
    </row>
    <row r="9" spans="1:41" x14ac:dyDescent="0.25">
      <c r="A9" t="s">
        <v>112</v>
      </c>
      <c r="B9" s="9">
        <v>90.8</v>
      </c>
      <c r="C9" s="9">
        <v>86.6</v>
      </c>
      <c r="D9" s="9">
        <v>91.6</v>
      </c>
      <c r="E9" s="9">
        <v>87.3</v>
      </c>
      <c r="F9" s="9">
        <v>88.9</v>
      </c>
      <c r="G9" s="9">
        <v>91</v>
      </c>
      <c r="H9" s="9">
        <v>101.5</v>
      </c>
      <c r="I9" s="9">
        <v>60</v>
      </c>
      <c r="J9" s="9">
        <v>85.3</v>
      </c>
      <c r="K9" s="9">
        <v>68.900000000000006</v>
      </c>
      <c r="Q9" t="s">
        <v>111</v>
      </c>
      <c r="R9">
        <v>84.215784215784211</v>
      </c>
      <c r="S9">
        <v>84.523809523809533</v>
      </c>
      <c r="T9">
        <v>85.214785214785209</v>
      </c>
      <c r="U9">
        <v>74.303405572755409</v>
      </c>
      <c r="V9">
        <v>75.8</v>
      </c>
      <c r="W9">
        <v>86.4</v>
      </c>
      <c r="X9">
        <v>94.5</v>
      </c>
      <c r="Y9">
        <v>23.076923076923077</v>
      </c>
      <c r="Z9">
        <v>79.885057471264361</v>
      </c>
      <c r="AA9">
        <v>59.440559440559447</v>
      </c>
      <c r="AB9">
        <v>100</v>
      </c>
      <c r="AD9" t="s">
        <v>111</v>
      </c>
      <c r="AE9">
        <f t="shared" si="0"/>
        <v>84.2</v>
      </c>
      <c r="AF9">
        <f t="shared" si="1"/>
        <v>84.5</v>
      </c>
      <c r="AG9">
        <f t="shared" si="2"/>
        <v>85.2</v>
      </c>
      <c r="AH9">
        <f t="shared" si="3"/>
        <v>74.3</v>
      </c>
      <c r="AI9">
        <f t="shared" si="4"/>
        <v>75.8</v>
      </c>
      <c r="AJ9">
        <f t="shared" si="5"/>
        <v>86.4</v>
      </c>
      <c r="AK9">
        <f t="shared" si="6"/>
        <v>94.5</v>
      </c>
      <c r="AL9">
        <f t="shared" si="7"/>
        <v>23.1</v>
      </c>
      <c r="AM9">
        <f t="shared" si="8"/>
        <v>79.900000000000006</v>
      </c>
      <c r="AN9">
        <f t="shared" si="9"/>
        <v>59.4</v>
      </c>
      <c r="AO9">
        <f t="shared" si="10"/>
        <v>100</v>
      </c>
    </row>
    <row r="10" spans="1:41" x14ac:dyDescent="0.25">
      <c r="A10" t="s">
        <v>113</v>
      </c>
      <c r="B10" s="9">
        <v>92.8</v>
      </c>
      <c r="C10" s="9">
        <v>88.5</v>
      </c>
      <c r="D10" s="9">
        <v>93.8</v>
      </c>
      <c r="E10" s="9">
        <v>89.5</v>
      </c>
      <c r="F10" s="9">
        <v>89.6</v>
      </c>
      <c r="G10" s="9">
        <v>93.4</v>
      </c>
      <c r="H10" s="9">
        <v>99.1</v>
      </c>
      <c r="I10" s="9">
        <v>86.1</v>
      </c>
      <c r="J10" s="9">
        <v>89.8</v>
      </c>
      <c r="K10" s="9">
        <v>68.7</v>
      </c>
      <c r="Q10" t="s">
        <v>112</v>
      </c>
      <c r="R10">
        <v>90.809190809190824</v>
      </c>
      <c r="S10">
        <v>86.607142857142861</v>
      </c>
      <c r="T10">
        <v>91.608391608391614</v>
      </c>
      <c r="U10">
        <v>87.306501547987608</v>
      </c>
      <c r="V10">
        <v>88.9</v>
      </c>
      <c r="W10">
        <v>91</v>
      </c>
      <c r="X10">
        <v>101.49999999999999</v>
      </c>
      <c r="Y10">
        <v>59.980525803310613</v>
      </c>
      <c r="Z10">
        <v>85.34482758620689</v>
      </c>
      <c r="AA10">
        <v>68.931068931068936</v>
      </c>
      <c r="AB10">
        <v>100</v>
      </c>
      <c r="AD10" t="s">
        <v>112</v>
      </c>
      <c r="AE10">
        <f t="shared" si="0"/>
        <v>90.8</v>
      </c>
      <c r="AF10">
        <f t="shared" si="1"/>
        <v>86.6</v>
      </c>
      <c r="AG10">
        <f t="shared" si="2"/>
        <v>91.6</v>
      </c>
      <c r="AH10">
        <f t="shared" si="3"/>
        <v>87.3</v>
      </c>
      <c r="AI10">
        <f t="shared" si="4"/>
        <v>88.9</v>
      </c>
      <c r="AJ10">
        <f t="shared" si="5"/>
        <v>91</v>
      </c>
      <c r="AK10">
        <f t="shared" si="6"/>
        <v>101.5</v>
      </c>
      <c r="AL10">
        <f t="shared" si="7"/>
        <v>60</v>
      </c>
      <c r="AM10">
        <f t="shared" si="8"/>
        <v>85.3</v>
      </c>
      <c r="AN10">
        <f t="shared" si="9"/>
        <v>68.900000000000006</v>
      </c>
      <c r="AO10">
        <f t="shared" si="10"/>
        <v>100</v>
      </c>
    </row>
    <row r="11" spans="1:41" x14ac:dyDescent="0.25">
      <c r="A11" t="s">
        <v>114</v>
      </c>
      <c r="B11" s="9">
        <v>94.4</v>
      </c>
      <c r="C11" s="9">
        <v>90.3</v>
      </c>
      <c r="D11" s="9">
        <v>94.9</v>
      </c>
      <c r="E11" s="9">
        <v>92.4</v>
      </c>
      <c r="F11" s="9">
        <v>89.8</v>
      </c>
      <c r="G11" s="9">
        <v>95.5</v>
      </c>
      <c r="H11" s="9">
        <v>100.7</v>
      </c>
      <c r="I11" s="9">
        <v>75</v>
      </c>
      <c r="J11" s="9">
        <v>94.3</v>
      </c>
      <c r="K11" s="9">
        <v>72</v>
      </c>
      <c r="Q11" t="s">
        <v>113</v>
      </c>
      <c r="R11">
        <v>92.80719280719282</v>
      </c>
      <c r="S11">
        <v>88.492063492063494</v>
      </c>
      <c r="T11">
        <v>93.806193806193818</v>
      </c>
      <c r="U11">
        <v>89.473684210526315</v>
      </c>
      <c r="V11">
        <v>89.6</v>
      </c>
      <c r="W11">
        <v>93.4</v>
      </c>
      <c r="X11">
        <v>99.1</v>
      </c>
      <c r="Y11">
        <v>86.075949367088612</v>
      </c>
      <c r="Z11">
        <v>89.750957854406138</v>
      </c>
      <c r="AA11">
        <v>68.731268731268742</v>
      </c>
      <c r="AB11">
        <v>100</v>
      </c>
      <c r="AD11" t="s">
        <v>113</v>
      </c>
      <c r="AE11">
        <f t="shared" si="0"/>
        <v>92.8</v>
      </c>
      <c r="AF11">
        <f t="shared" si="1"/>
        <v>88.5</v>
      </c>
      <c r="AG11">
        <f t="shared" si="2"/>
        <v>93.8</v>
      </c>
      <c r="AH11">
        <f t="shared" si="3"/>
        <v>89.5</v>
      </c>
      <c r="AI11">
        <f t="shared" si="4"/>
        <v>89.6</v>
      </c>
      <c r="AJ11">
        <f t="shared" si="5"/>
        <v>93.4</v>
      </c>
      <c r="AK11">
        <f t="shared" si="6"/>
        <v>99.1</v>
      </c>
      <c r="AL11">
        <f t="shared" si="7"/>
        <v>86.1</v>
      </c>
      <c r="AM11">
        <f t="shared" si="8"/>
        <v>89.8</v>
      </c>
      <c r="AN11">
        <f t="shared" si="9"/>
        <v>68.7</v>
      </c>
      <c r="AO11">
        <f t="shared" si="10"/>
        <v>100</v>
      </c>
    </row>
    <row r="12" spans="1:41" x14ac:dyDescent="0.25">
      <c r="A12" t="s">
        <v>115</v>
      </c>
      <c r="B12" s="9">
        <v>95.1</v>
      </c>
      <c r="C12" s="9">
        <v>90.8</v>
      </c>
      <c r="D12" s="9">
        <v>96.3</v>
      </c>
      <c r="E12" s="9">
        <v>94.1</v>
      </c>
      <c r="F12" s="9">
        <v>89.3</v>
      </c>
      <c r="G12" s="9">
        <v>96.4</v>
      </c>
      <c r="H12" s="9">
        <v>102</v>
      </c>
      <c r="I12" s="9">
        <v>64.5</v>
      </c>
      <c r="J12" s="9">
        <v>95.2</v>
      </c>
      <c r="K12" s="9">
        <v>73.2</v>
      </c>
      <c r="Q12" t="s">
        <v>114</v>
      </c>
      <c r="R12">
        <v>94.4055944055944</v>
      </c>
      <c r="S12">
        <v>90.277777777777786</v>
      </c>
      <c r="T12">
        <v>94.905094905094913</v>
      </c>
      <c r="U12">
        <v>92.363261093911248</v>
      </c>
      <c r="V12">
        <v>89.8</v>
      </c>
      <c r="W12">
        <v>95.5</v>
      </c>
      <c r="X12">
        <v>100.70000000000002</v>
      </c>
      <c r="Y12">
        <v>74.975657254138255</v>
      </c>
      <c r="Z12">
        <v>94.348659003831415</v>
      </c>
      <c r="AA12">
        <v>72.027972027972027</v>
      </c>
      <c r="AB12">
        <v>100</v>
      </c>
      <c r="AD12" t="s">
        <v>114</v>
      </c>
      <c r="AE12">
        <f t="shared" si="0"/>
        <v>94.4</v>
      </c>
      <c r="AF12">
        <f t="shared" si="1"/>
        <v>90.3</v>
      </c>
      <c r="AG12">
        <f t="shared" si="2"/>
        <v>94.9</v>
      </c>
      <c r="AH12">
        <f t="shared" si="3"/>
        <v>92.4</v>
      </c>
      <c r="AI12">
        <f t="shared" si="4"/>
        <v>89.8</v>
      </c>
      <c r="AJ12">
        <f t="shared" si="5"/>
        <v>95.5</v>
      </c>
      <c r="AK12">
        <f t="shared" si="6"/>
        <v>100.7</v>
      </c>
      <c r="AL12">
        <f t="shared" si="7"/>
        <v>75</v>
      </c>
      <c r="AM12">
        <f t="shared" si="8"/>
        <v>94.3</v>
      </c>
      <c r="AN12">
        <f t="shared" si="9"/>
        <v>72</v>
      </c>
      <c r="AO12">
        <f t="shared" si="10"/>
        <v>100</v>
      </c>
    </row>
    <row r="13" spans="1:41" x14ac:dyDescent="0.25">
      <c r="A13" t="s">
        <v>116</v>
      </c>
      <c r="B13" s="9">
        <v>92.9</v>
      </c>
      <c r="C13" s="9">
        <v>90.3</v>
      </c>
      <c r="D13" s="9">
        <v>98</v>
      </c>
      <c r="E13" s="9">
        <v>94.9</v>
      </c>
      <c r="F13" s="9">
        <v>79.7</v>
      </c>
      <c r="G13" s="9">
        <v>95.1</v>
      </c>
      <c r="H13" s="9">
        <v>95.9</v>
      </c>
      <c r="I13" s="9">
        <v>38.1</v>
      </c>
      <c r="J13" s="9">
        <v>94.9</v>
      </c>
      <c r="K13" s="9">
        <v>63.2</v>
      </c>
      <c r="Q13" t="s">
        <v>115</v>
      </c>
      <c r="R13">
        <v>95.104895104895121</v>
      </c>
      <c r="S13">
        <v>90.773809523809518</v>
      </c>
      <c r="T13">
        <v>96.303696303696313</v>
      </c>
      <c r="U13">
        <v>94.117647058823522</v>
      </c>
      <c r="V13">
        <v>89.3</v>
      </c>
      <c r="W13">
        <v>96.4</v>
      </c>
      <c r="X13">
        <v>102</v>
      </c>
      <c r="Y13">
        <v>64.45959104186953</v>
      </c>
      <c r="Z13">
        <v>95.210727969348667</v>
      </c>
      <c r="AA13">
        <v>73.226773226773219</v>
      </c>
      <c r="AB13">
        <v>100</v>
      </c>
      <c r="AD13" t="s">
        <v>115</v>
      </c>
      <c r="AE13">
        <f t="shared" si="0"/>
        <v>95.1</v>
      </c>
      <c r="AF13">
        <f t="shared" si="1"/>
        <v>90.8</v>
      </c>
      <c r="AG13">
        <f t="shared" si="2"/>
        <v>96.3</v>
      </c>
      <c r="AH13">
        <f t="shared" si="3"/>
        <v>94.1</v>
      </c>
      <c r="AI13">
        <f t="shared" si="4"/>
        <v>89.3</v>
      </c>
      <c r="AJ13">
        <f t="shared" si="5"/>
        <v>96.4</v>
      </c>
      <c r="AK13">
        <f t="shared" si="6"/>
        <v>102</v>
      </c>
      <c r="AL13">
        <f t="shared" si="7"/>
        <v>64.5</v>
      </c>
      <c r="AM13">
        <f t="shared" si="8"/>
        <v>95.2</v>
      </c>
      <c r="AN13">
        <f t="shared" si="9"/>
        <v>73.2</v>
      </c>
      <c r="AO13">
        <f t="shared" si="10"/>
        <v>100</v>
      </c>
    </row>
    <row r="14" spans="1:41" x14ac:dyDescent="0.25">
      <c r="A14" t="s">
        <v>117</v>
      </c>
      <c r="B14" s="9">
        <v>93.8</v>
      </c>
      <c r="C14" s="9">
        <v>89.1</v>
      </c>
      <c r="D14" s="9">
        <v>96.9</v>
      </c>
      <c r="E14" s="9">
        <v>93.5</v>
      </c>
      <c r="F14" s="9">
        <v>85</v>
      </c>
      <c r="G14" s="9">
        <v>95.4</v>
      </c>
      <c r="H14" s="9">
        <v>98.4</v>
      </c>
      <c r="I14" s="9">
        <v>47.7</v>
      </c>
      <c r="J14" s="9">
        <v>95.2</v>
      </c>
      <c r="K14" s="9">
        <v>68.2</v>
      </c>
      <c r="Q14" t="s">
        <v>116</v>
      </c>
      <c r="R14">
        <v>92.907092907092917</v>
      </c>
      <c r="S14">
        <v>90.277777777777786</v>
      </c>
      <c r="T14">
        <v>98.001998001998004</v>
      </c>
      <c r="U14">
        <v>94.94324045407636</v>
      </c>
      <c r="V14">
        <v>79.7</v>
      </c>
      <c r="W14">
        <v>95.1</v>
      </c>
      <c r="X14">
        <v>95.9</v>
      </c>
      <c r="Y14">
        <v>38.07205452775073</v>
      </c>
      <c r="Z14">
        <v>94.923371647509569</v>
      </c>
      <c r="AA14">
        <v>63.236763236763238</v>
      </c>
      <c r="AB14">
        <v>100</v>
      </c>
      <c r="AD14" t="s">
        <v>116</v>
      </c>
      <c r="AE14">
        <f t="shared" si="0"/>
        <v>92.9</v>
      </c>
      <c r="AF14">
        <f t="shared" si="1"/>
        <v>90.3</v>
      </c>
      <c r="AG14">
        <f t="shared" si="2"/>
        <v>98</v>
      </c>
      <c r="AH14">
        <f t="shared" si="3"/>
        <v>94.9</v>
      </c>
      <c r="AI14">
        <f t="shared" si="4"/>
        <v>79.7</v>
      </c>
      <c r="AJ14">
        <f t="shared" si="5"/>
        <v>95.1</v>
      </c>
      <c r="AK14">
        <f t="shared" si="6"/>
        <v>95.9</v>
      </c>
      <c r="AL14">
        <f t="shared" si="7"/>
        <v>38.1</v>
      </c>
      <c r="AM14">
        <f t="shared" si="8"/>
        <v>94.9</v>
      </c>
      <c r="AN14">
        <f t="shared" si="9"/>
        <v>63.2</v>
      </c>
      <c r="AO14">
        <f t="shared" si="10"/>
        <v>100</v>
      </c>
    </row>
    <row r="15" spans="1:41" x14ac:dyDescent="0.25">
      <c r="A15" t="s">
        <v>118</v>
      </c>
      <c r="B15" s="9">
        <v>91.6</v>
      </c>
      <c r="C15" s="9">
        <v>88</v>
      </c>
      <c r="D15" s="9">
        <v>95.1</v>
      </c>
      <c r="E15" s="9">
        <v>92.7</v>
      </c>
      <c r="F15" s="9">
        <v>77.3</v>
      </c>
      <c r="G15" s="9">
        <v>94.1</v>
      </c>
      <c r="H15" s="9">
        <v>90</v>
      </c>
      <c r="I15" s="9">
        <v>40.200000000000003</v>
      </c>
      <c r="J15" s="9">
        <v>99.2</v>
      </c>
      <c r="K15" s="9">
        <v>68.400000000000006</v>
      </c>
      <c r="Q15" t="s">
        <v>117</v>
      </c>
      <c r="R15">
        <v>93.806193806193818</v>
      </c>
      <c r="S15">
        <v>89.087301587301582</v>
      </c>
      <c r="T15">
        <v>96.903096903096909</v>
      </c>
      <c r="U15">
        <v>93.498452012383893</v>
      </c>
      <c r="V15">
        <v>85</v>
      </c>
      <c r="W15">
        <v>95.4</v>
      </c>
      <c r="X15">
        <v>98.4</v>
      </c>
      <c r="Y15">
        <v>47.711781888997081</v>
      </c>
      <c r="Z15">
        <v>95.210727969348667</v>
      </c>
      <c r="AA15">
        <v>68.231768231768228</v>
      </c>
      <c r="AB15">
        <v>100</v>
      </c>
      <c r="AD15" t="s">
        <v>117</v>
      </c>
      <c r="AE15">
        <f t="shared" si="0"/>
        <v>93.8</v>
      </c>
      <c r="AF15">
        <f t="shared" si="1"/>
        <v>89.1</v>
      </c>
      <c r="AG15">
        <f t="shared" si="2"/>
        <v>96.9</v>
      </c>
      <c r="AH15">
        <f t="shared" si="3"/>
        <v>93.5</v>
      </c>
      <c r="AI15">
        <f t="shared" si="4"/>
        <v>85</v>
      </c>
      <c r="AJ15">
        <f t="shared" si="5"/>
        <v>95.4</v>
      </c>
      <c r="AK15">
        <f t="shared" si="6"/>
        <v>98.4</v>
      </c>
      <c r="AL15">
        <f t="shared" si="7"/>
        <v>47.7</v>
      </c>
      <c r="AM15">
        <f t="shared" si="8"/>
        <v>95.2</v>
      </c>
      <c r="AN15">
        <f t="shared" si="9"/>
        <v>68.2</v>
      </c>
      <c r="AO15">
        <f t="shared" si="10"/>
        <v>100</v>
      </c>
    </row>
    <row r="16" spans="1:41" x14ac:dyDescent="0.25">
      <c r="A16" t="s">
        <v>119</v>
      </c>
      <c r="B16" s="9">
        <v>92.3</v>
      </c>
      <c r="C16" s="9">
        <v>87.6</v>
      </c>
      <c r="D16" s="9">
        <v>96</v>
      </c>
      <c r="E16" s="9">
        <v>95.8</v>
      </c>
      <c r="F16" s="9">
        <v>78.7</v>
      </c>
      <c r="G16" s="9">
        <v>94.5</v>
      </c>
      <c r="H16" s="9">
        <v>93.4</v>
      </c>
      <c r="I16" s="9">
        <v>41.2</v>
      </c>
      <c r="J16" s="9">
        <v>98.5</v>
      </c>
      <c r="K16" s="9">
        <v>69.900000000000006</v>
      </c>
      <c r="Q16" t="s">
        <v>118</v>
      </c>
      <c r="R16">
        <v>91.608391608391614</v>
      </c>
      <c r="S16">
        <v>87.996031746031761</v>
      </c>
      <c r="T16">
        <v>95.104895104895121</v>
      </c>
      <c r="U16">
        <v>92.672858617131055</v>
      </c>
      <c r="V16">
        <v>77.3</v>
      </c>
      <c r="W16">
        <v>94.1</v>
      </c>
      <c r="X16">
        <v>90</v>
      </c>
      <c r="Y16">
        <v>40.214216163583252</v>
      </c>
      <c r="Z16">
        <v>99.233716475095775</v>
      </c>
      <c r="AA16">
        <v>68.431568431568436</v>
      </c>
      <c r="AB16">
        <v>100</v>
      </c>
      <c r="AD16" t="s">
        <v>118</v>
      </c>
      <c r="AE16">
        <f t="shared" si="0"/>
        <v>91.6</v>
      </c>
      <c r="AF16">
        <f t="shared" si="1"/>
        <v>88</v>
      </c>
      <c r="AG16">
        <f t="shared" si="2"/>
        <v>95.1</v>
      </c>
      <c r="AH16">
        <f t="shared" si="3"/>
        <v>92.7</v>
      </c>
      <c r="AI16">
        <f t="shared" si="4"/>
        <v>77.3</v>
      </c>
      <c r="AJ16">
        <f t="shared" si="5"/>
        <v>94.1</v>
      </c>
      <c r="AK16">
        <f t="shared" si="6"/>
        <v>90</v>
      </c>
      <c r="AL16">
        <f t="shared" si="7"/>
        <v>40.200000000000003</v>
      </c>
      <c r="AM16">
        <f t="shared" si="8"/>
        <v>99.2</v>
      </c>
      <c r="AN16">
        <f t="shared" si="9"/>
        <v>68.400000000000006</v>
      </c>
      <c r="AO16">
        <f t="shared" si="10"/>
        <v>100</v>
      </c>
    </row>
    <row r="17" spans="1:41" x14ac:dyDescent="0.25">
      <c r="A17" t="s">
        <v>120</v>
      </c>
      <c r="B17" s="9">
        <v>94.2</v>
      </c>
      <c r="C17" s="9">
        <v>87.6</v>
      </c>
      <c r="D17" s="9">
        <v>97.3</v>
      </c>
      <c r="E17" s="9">
        <v>100.5</v>
      </c>
      <c r="F17" s="9">
        <v>79.5</v>
      </c>
      <c r="G17" s="9">
        <v>96.6</v>
      </c>
      <c r="H17" s="9">
        <v>95.8</v>
      </c>
      <c r="I17" s="9">
        <v>40.700000000000003</v>
      </c>
      <c r="J17" s="9">
        <v>99.7</v>
      </c>
      <c r="K17" s="9">
        <v>71.7</v>
      </c>
      <c r="Q17" t="s">
        <v>119</v>
      </c>
      <c r="R17">
        <v>92.307692307692321</v>
      </c>
      <c r="S17">
        <v>87.599206349206355</v>
      </c>
      <c r="T17">
        <v>96.003996003996008</v>
      </c>
      <c r="U17">
        <v>95.768833849329198</v>
      </c>
      <c r="V17">
        <v>78.7</v>
      </c>
      <c r="W17">
        <v>94.5</v>
      </c>
      <c r="X17">
        <v>93.4</v>
      </c>
      <c r="Y17">
        <v>41.187925998052577</v>
      </c>
      <c r="Z17">
        <v>98.467432950191551</v>
      </c>
      <c r="AA17">
        <v>69.930069930069934</v>
      </c>
      <c r="AB17">
        <v>100</v>
      </c>
      <c r="AD17" t="s">
        <v>119</v>
      </c>
      <c r="AE17">
        <f t="shared" si="0"/>
        <v>92.3</v>
      </c>
      <c r="AF17">
        <f t="shared" si="1"/>
        <v>87.6</v>
      </c>
      <c r="AG17">
        <f t="shared" si="2"/>
        <v>96</v>
      </c>
      <c r="AH17">
        <f t="shared" si="3"/>
        <v>95.8</v>
      </c>
      <c r="AI17">
        <f t="shared" si="4"/>
        <v>78.7</v>
      </c>
      <c r="AJ17">
        <f t="shared" si="5"/>
        <v>94.5</v>
      </c>
      <c r="AK17">
        <f t="shared" si="6"/>
        <v>93.4</v>
      </c>
      <c r="AL17">
        <f t="shared" si="7"/>
        <v>41.2</v>
      </c>
      <c r="AM17">
        <f t="shared" si="8"/>
        <v>98.5</v>
      </c>
      <c r="AN17">
        <f t="shared" si="9"/>
        <v>69.900000000000006</v>
      </c>
      <c r="AO17">
        <f t="shared" si="10"/>
        <v>100</v>
      </c>
    </row>
    <row r="18" spans="1:41" x14ac:dyDescent="0.25">
      <c r="A18" t="s">
        <v>121</v>
      </c>
      <c r="B18" s="9">
        <v>96.9</v>
      </c>
      <c r="C18" s="9">
        <v>89.3</v>
      </c>
      <c r="D18" s="9">
        <v>97.8</v>
      </c>
      <c r="E18" s="9">
        <v>100.8</v>
      </c>
      <c r="F18" s="9">
        <v>90.2</v>
      </c>
      <c r="G18" s="9">
        <v>98.2</v>
      </c>
      <c r="H18" s="9">
        <v>105.6</v>
      </c>
      <c r="I18" s="9">
        <v>58.9</v>
      </c>
      <c r="J18" s="9">
        <v>103.1</v>
      </c>
      <c r="K18" s="9">
        <v>76.099999999999994</v>
      </c>
      <c r="Q18" t="s">
        <v>120</v>
      </c>
      <c r="R18">
        <v>94.20579420579422</v>
      </c>
      <c r="S18">
        <v>87.599206349206355</v>
      </c>
      <c r="T18">
        <v>97.302697302697311</v>
      </c>
      <c r="U18">
        <v>100.51599587203302</v>
      </c>
      <c r="V18">
        <v>79.5</v>
      </c>
      <c r="W18">
        <v>96.6</v>
      </c>
      <c r="X18">
        <v>95.8</v>
      </c>
      <c r="Y18">
        <v>40.701071080817911</v>
      </c>
      <c r="Z18">
        <v>99.712643678160902</v>
      </c>
      <c r="AA18">
        <v>71.728271728271736</v>
      </c>
      <c r="AB18">
        <v>100</v>
      </c>
      <c r="AD18" t="s">
        <v>120</v>
      </c>
      <c r="AE18">
        <f t="shared" si="0"/>
        <v>94.2</v>
      </c>
      <c r="AF18">
        <f t="shared" si="1"/>
        <v>87.6</v>
      </c>
      <c r="AG18">
        <f t="shared" si="2"/>
        <v>97.3</v>
      </c>
      <c r="AH18">
        <f t="shared" si="3"/>
        <v>100.5</v>
      </c>
      <c r="AI18">
        <f t="shared" si="4"/>
        <v>79.5</v>
      </c>
      <c r="AJ18">
        <f t="shared" si="5"/>
        <v>96.6</v>
      </c>
      <c r="AK18">
        <f t="shared" si="6"/>
        <v>95.8</v>
      </c>
      <c r="AL18">
        <f t="shared" si="7"/>
        <v>40.700000000000003</v>
      </c>
      <c r="AM18">
        <f t="shared" si="8"/>
        <v>99.7</v>
      </c>
      <c r="AN18">
        <f t="shared" si="9"/>
        <v>71.7</v>
      </c>
      <c r="AO18">
        <f t="shared" si="10"/>
        <v>100</v>
      </c>
    </row>
    <row r="19" spans="1:41" x14ac:dyDescent="0.25">
      <c r="A19" t="s">
        <v>122</v>
      </c>
      <c r="B19" s="9">
        <v>97.5</v>
      </c>
      <c r="C19" s="9">
        <v>90.4</v>
      </c>
      <c r="D19" s="9">
        <v>97.9</v>
      </c>
      <c r="E19" s="9">
        <v>99.4</v>
      </c>
      <c r="F19" s="9">
        <v>93</v>
      </c>
      <c r="G19" s="9">
        <v>98.4</v>
      </c>
      <c r="H19" s="9">
        <v>105.2</v>
      </c>
      <c r="I19" s="9">
        <v>79.599999999999994</v>
      </c>
      <c r="J19" s="9">
        <v>105.7</v>
      </c>
      <c r="K19" s="9">
        <v>80.2</v>
      </c>
      <c r="Q19" t="s">
        <v>121</v>
      </c>
      <c r="R19">
        <v>96.903096903096909</v>
      </c>
      <c r="S19">
        <v>89.285714285714292</v>
      </c>
      <c r="T19">
        <v>97.80219780219781</v>
      </c>
      <c r="U19">
        <v>100.82559339525284</v>
      </c>
      <c r="V19">
        <v>90.2</v>
      </c>
      <c r="W19">
        <v>98.2</v>
      </c>
      <c r="X19">
        <v>105.60000000000001</v>
      </c>
      <c r="Y19">
        <v>58.909444985394352</v>
      </c>
      <c r="Z19">
        <v>103.06513409961684</v>
      </c>
      <c r="AA19">
        <v>76.12387612387613</v>
      </c>
      <c r="AB19">
        <v>100</v>
      </c>
      <c r="AD19" t="s">
        <v>121</v>
      </c>
      <c r="AE19">
        <f t="shared" si="0"/>
        <v>96.9</v>
      </c>
      <c r="AF19">
        <f t="shared" si="1"/>
        <v>89.3</v>
      </c>
      <c r="AG19">
        <f t="shared" si="2"/>
        <v>97.8</v>
      </c>
      <c r="AH19">
        <f t="shared" si="3"/>
        <v>100.8</v>
      </c>
      <c r="AI19">
        <f t="shared" si="4"/>
        <v>90.2</v>
      </c>
      <c r="AJ19">
        <f t="shared" si="5"/>
        <v>98.2</v>
      </c>
      <c r="AK19">
        <f t="shared" si="6"/>
        <v>105.6</v>
      </c>
      <c r="AL19">
        <f t="shared" si="7"/>
        <v>58.9</v>
      </c>
      <c r="AM19">
        <f t="shared" si="8"/>
        <v>103.1</v>
      </c>
      <c r="AN19">
        <f t="shared" si="9"/>
        <v>76.099999999999994</v>
      </c>
      <c r="AO19">
        <f t="shared" si="10"/>
        <v>100</v>
      </c>
    </row>
    <row r="20" spans="1:41" x14ac:dyDescent="0.25">
      <c r="A20" t="s">
        <v>123</v>
      </c>
      <c r="B20" s="9">
        <v>98.9</v>
      </c>
      <c r="C20" s="9">
        <v>91.7</v>
      </c>
      <c r="D20" s="9">
        <v>97.8</v>
      </c>
      <c r="E20" s="9">
        <v>99.7</v>
      </c>
      <c r="F20" s="9">
        <v>94.1</v>
      </c>
      <c r="G20" s="9">
        <v>100.4</v>
      </c>
      <c r="H20" s="9">
        <v>105</v>
      </c>
      <c r="I20" s="9">
        <v>90.7</v>
      </c>
      <c r="J20" s="9">
        <v>114.3</v>
      </c>
      <c r="K20" s="9">
        <v>82.8</v>
      </c>
      <c r="Q20" t="s">
        <v>122</v>
      </c>
      <c r="R20">
        <v>97.502497502497505</v>
      </c>
      <c r="S20">
        <v>90.376984126984127</v>
      </c>
      <c r="T20">
        <v>97.902097902097907</v>
      </c>
      <c r="U20">
        <v>99.380804953560357</v>
      </c>
      <c r="V20">
        <v>93</v>
      </c>
      <c r="W20">
        <v>98.4</v>
      </c>
      <c r="X20">
        <v>105.2</v>
      </c>
      <c r="Y20">
        <v>79.552093476144108</v>
      </c>
      <c r="Z20">
        <v>105.74712643678161</v>
      </c>
      <c r="AA20">
        <v>80.219780219780219</v>
      </c>
      <c r="AB20">
        <v>100</v>
      </c>
      <c r="AD20" t="s">
        <v>122</v>
      </c>
      <c r="AE20">
        <f t="shared" si="0"/>
        <v>97.5</v>
      </c>
      <c r="AF20">
        <f t="shared" si="1"/>
        <v>90.4</v>
      </c>
      <c r="AG20">
        <f t="shared" si="2"/>
        <v>97.9</v>
      </c>
      <c r="AH20">
        <f t="shared" si="3"/>
        <v>99.4</v>
      </c>
      <c r="AI20">
        <f t="shared" si="4"/>
        <v>93</v>
      </c>
      <c r="AJ20">
        <f t="shared" si="5"/>
        <v>98.4</v>
      </c>
      <c r="AK20">
        <f t="shared" si="6"/>
        <v>105.2</v>
      </c>
      <c r="AL20">
        <f t="shared" si="7"/>
        <v>79.599999999999994</v>
      </c>
      <c r="AM20">
        <f t="shared" si="8"/>
        <v>105.7</v>
      </c>
      <c r="AN20">
        <f t="shared" si="9"/>
        <v>80.2</v>
      </c>
      <c r="AO20">
        <f t="shared" si="10"/>
        <v>100</v>
      </c>
    </row>
    <row r="21" spans="1:41" x14ac:dyDescent="0.25">
      <c r="A21" t="s">
        <v>124</v>
      </c>
      <c r="B21" s="9">
        <v>98.8</v>
      </c>
      <c r="C21" s="9">
        <v>91.6</v>
      </c>
      <c r="D21" s="9">
        <v>97.2</v>
      </c>
      <c r="E21" s="9">
        <v>98.8</v>
      </c>
      <c r="F21" s="9">
        <v>94.2</v>
      </c>
      <c r="G21" s="9">
        <v>100.3</v>
      </c>
      <c r="H21" s="9">
        <v>103.7</v>
      </c>
      <c r="I21" s="9">
        <v>93.1</v>
      </c>
      <c r="J21" s="9">
        <v>112.7</v>
      </c>
      <c r="K21" s="9">
        <v>91.5</v>
      </c>
      <c r="Q21" t="s">
        <v>123</v>
      </c>
      <c r="R21">
        <v>98.901098901098905</v>
      </c>
      <c r="S21">
        <v>91.666666666666671</v>
      </c>
      <c r="T21">
        <v>97.80219780219781</v>
      </c>
      <c r="U21">
        <v>99.690402476780164</v>
      </c>
      <c r="V21">
        <v>94.1</v>
      </c>
      <c r="W21">
        <v>100.4</v>
      </c>
      <c r="X21">
        <v>105</v>
      </c>
      <c r="Y21">
        <v>90.652385589094436</v>
      </c>
      <c r="Z21">
        <v>114.272030651341</v>
      </c>
      <c r="AA21">
        <v>82.817182817182839</v>
      </c>
      <c r="AB21">
        <v>100</v>
      </c>
      <c r="AD21" t="s">
        <v>123</v>
      </c>
      <c r="AE21">
        <f t="shared" si="0"/>
        <v>98.9</v>
      </c>
      <c r="AF21">
        <f t="shared" si="1"/>
        <v>91.7</v>
      </c>
      <c r="AG21">
        <f t="shared" si="2"/>
        <v>97.8</v>
      </c>
      <c r="AH21">
        <f t="shared" si="3"/>
        <v>99.7</v>
      </c>
      <c r="AI21">
        <f t="shared" si="4"/>
        <v>94.1</v>
      </c>
      <c r="AJ21">
        <f t="shared" si="5"/>
        <v>100.4</v>
      </c>
      <c r="AK21">
        <f t="shared" si="6"/>
        <v>105</v>
      </c>
      <c r="AL21">
        <f t="shared" si="7"/>
        <v>90.7</v>
      </c>
      <c r="AM21">
        <f t="shared" si="8"/>
        <v>114.3</v>
      </c>
      <c r="AN21">
        <f t="shared" si="9"/>
        <v>82.8</v>
      </c>
      <c r="AO21">
        <f t="shared" si="10"/>
        <v>100</v>
      </c>
    </row>
    <row r="22" spans="1:41" x14ac:dyDescent="0.25">
      <c r="A22" t="s">
        <v>125</v>
      </c>
      <c r="B22" s="9">
        <v>99.2</v>
      </c>
      <c r="C22" s="9">
        <v>91</v>
      </c>
      <c r="D22" s="9">
        <v>97.7</v>
      </c>
      <c r="E22" s="9">
        <v>98.6</v>
      </c>
      <c r="F22" s="9">
        <v>95.3</v>
      </c>
      <c r="G22" s="9">
        <v>100.4</v>
      </c>
      <c r="H22" s="9">
        <v>102.1</v>
      </c>
      <c r="I22" s="9">
        <v>102.6</v>
      </c>
      <c r="J22" s="9">
        <v>108.1</v>
      </c>
      <c r="K22" s="9">
        <v>99.2</v>
      </c>
      <c r="Q22" t="s">
        <v>124</v>
      </c>
      <c r="R22">
        <v>98.801198801198808</v>
      </c>
      <c r="S22">
        <v>91.567460317460316</v>
      </c>
      <c r="T22">
        <v>97.202797202797214</v>
      </c>
      <c r="U22">
        <v>98.761609907120743</v>
      </c>
      <c r="V22">
        <v>94.2</v>
      </c>
      <c r="W22">
        <v>100.3</v>
      </c>
      <c r="X22">
        <v>103.69999999999999</v>
      </c>
      <c r="Y22">
        <v>93.086660175267767</v>
      </c>
      <c r="Z22">
        <v>112.73946360153258</v>
      </c>
      <c r="AA22">
        <v>91.508491508491502</v>
      </c>
      <c r="AB22">
        <v>100</v>
      </c>
      <c r="AD22" t="s">
        <v>124</v>
      </c>
      <c r="AE22">
        <f t="shared" si="0"/>
        <v>98.8</v>
      </c>
      <c r="AF22">
        <f t="shared" si="1"/>
        <v>91.6</v>
      </c>
      <c r="AG22">
        <f t="shared" si="2"/>
        <v>97.2</v>
      </c>
      <c r="AH22">
        <f t="shared" si="3"/>
        <v>98.8</v>
      </c>
      <c r="AI22">
        <f t="shared" si="4"/>
        <v>94.2</v>
      </c>
      <c r="AJ22">
        <f t="shared" si="5"/>
        <v>100.3</v>
      </c>
      <c r="AK22">
        <f t="shared" si="6"/>
        <v>103.7</v>
      </c>
      <c r="AL22">
        <f t="shared" si="7"/>
        <v>93.1</v>
      </c>
      <c r="AM22">
        <f t="shared" si="8"/>
        <v>112.7</v>
      </c>
      <c r="AN22">
        <f t="shared" si="9"/>
        <v>91.5</v>
      </c>
      <c r="AO22">
        <f t="shared" si="10"/>
        <v>100</v>
      </c>
    </row>
    <row r="23" spans="1:41" x14ac:dyDescent="0.25">
      <c r="Q23" t="s">
        <v>125</v>
      </c>
      <c r="R23">
        <v>99.20079920079921</v>
      </c>
      <c r="S23">
        <v>90.972222222222229</v>
      </c>
      <c r="T23">
        <v>97.702297702297699</v>
      </c>
      <c r="U23">
        <v>98.555211558307533</v>
      </c>
      <c r="V23">
        <v>95.3</v>
      </c>
      <c r="W23">
        <v>100.4</v>
      </c>
      <c r="X23">
        <v>102.1</v>
      </c>
      <c r="Y23">
        <v>102.6290165530672</v>
      </c>
      <c r="Z23">
        <v>108.14176245210727</v>
      </c>
      <c r="AA23">
        <v>99.20079920079921</v>
      </c>
      <c r="AB23">
        <v>100</v>
      </c>
      <c r="AD23" t="s">
        <v>125</v>
      </c>
      <c r="AE23">
        <f t="shared" si="0"/>
        <v>99.2</v>
      </c>
      <c r="AF23">
        <f t="shared" si="1"/>
        <v>91</v>
      </c>
      <c r="AG23">
        <f t="shared" si="2"/>
        <v>97.7</v>
      </c>
      <c r="AH23">
        <f t="shared" si="3"/>
        <v>98.6</v>
      </c>
      <c r="AI23">
        <f t="shared" si="4"/>
        <v>95.3</v>
      </c>
      <c r="AJ23">
        <f t="shared" si="5"/>
        <v>100.4</v>
      </c>
      <c r="AK23">
        <f t="shared" si="6"/>
        <v>102.1</v>
      </c>
      <c r="AL23">
        <f t="shared" si="7"/>
        <v>102.6</v>
      </c>
      <c r="AM23">
        <f t="shared" si="8"/>
        <v>108.1</v>
      </c>
      <c r="AN23">
        <f t="shared" si="9"/>
        <v>99.2</v>
      </c>
      <c r="AO23">
        <f t="shared" si="10"/>
        <v>100</v>
      </c>
    </row>
    <row r="24" spans="1:41" x14ac:dyDescent="0.25">
      <c r="A24" s="77" t="s">
        <v>126</v>
      </c>
    </row>
    <row r="25" spans="1:41" x14ac:dyDescent="0.25">
      <c r="A25" s="77" t="s">
        <v>127</v>
      </c>
    </row>
  </sheetData>
  <pageMargins left="0.7" right="0.7" top="0.75" bottom="0.75" header="0.3" footer="0.3"/>
  <pageSetup paperSize="9" orientation="portrait" verticalDpi="0"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90A78-18D1-4EA9-BD9F-CE8BEB6CCBA6}">
  <sheetPr>
    <tabColor theme="8"/>
  </sheetPr>
  <dimension ref="A1:N12"/>
  <sheetViews>
    <sheetView workbookViewId="0"/>
  </sheetViews>
  <sheetFormatPr defaultRowHeight="15" x14ac:dyDescent="0.25"/>
  <cols>
    <col min="1" max="1" width="17.625" bestFit="1" customWidth="1"/>
    <col min="2" max="7" width="42.875" customWidth="1"/>
  </cols>
  <sheetData>
    <row r="1" spans="1:14" ht="19.5" x14ac:dyDescent="0.3">
      <c r="A1" s="135" t="str">
        <f>'Chapter 5'!A12</f>
        <v>Figure 5.10: Number and per cent of employees covered by National Living Wage, UK, 2016-2021</v>
      </c>
    </row>
    <row r="2" spans="1:14" ht="19.5" x14ac:dyDescent="0.3">
      <c r="A2" s="135"/>
    </row>
    <row r="3" spans="1:14" ht="33.950000000000003" customHeight="1" x14ac:dyDescent="0.25">
      <c r="A3" s="136" t="s">
        <v>1889</v>
      </c>
      <c r="B3" s="138" t="s">
        <v>1890</v>
      </c>
      <c r="C3" s="138" t="s">
        <v>1891</v>
      </c>
      <c r="D3" s="138" t="s">
        <v>1892</v>
      </c>
      <c r="E3" s="138" t="s">
        <v>1893</v>
      </c>
      <c r="F3" s="138" t="s">
        <v>1894</v>
      </c>
      <c r="G3" s="138" t="s">
        <v>1895</v>
      </c>
    </row>
    <row r="4" spans="1:14" x14ac:dyDescent="0.25">
      <c r="A4" s="132" t="s">
        <v>1896</v>
      </c>
      <c r="B4" s="139">
        <v>1591</v>
      </c>
      <c r="C4" s="139">
        <v>1612</v>
      </c>
      <c r="D4" s="139">
        <v>1604</v>
      </c>
      <c r="E4" s="139">
        <v>1621</v>
      </c>
      <c r="F4" s="139">
        <v>2424</v>
      </c>
      <c r="G4" s="139">
        <v>1770</v>
      </c>
      <c r="I4" s="30"/>
      <c r="J4" s="30"/>
      <c r="K4" s="30"/>
      <c r="L4" s="30"/>
      <c r="M4" s="30"/>
      <c r="N4" s="30"/>
    </row>
    <row r="5" spans="1:14" ht="30" x14ac:dyDescent="0.25">
      <c r="A5" s="132" t="s">
        <v>1897</v>
      </c>
      <c r="B5" s="139">
        <v>1591</v>
      </c>
      <c r="C5" s="139">
        <v>1612</v>
      </c>
      <c r="D5" s="139">
        <v>1604</v>
      </c>
      <c r="E5" s="139">
        <v>1621</v>
      </c>
      <c r="F5" s="139">
        <v>1861</v>
      </c>
      <c r="G5" s="139">
        <v>1430</v>
      </c>
      <c r="I5" s="30"/>
      <c r="J5" s="30"/>
      <c r="K5" s="30"/>
      <c r="L5" s="30"/>
      <c r="M5" s="30"/>
      <c r="N5" s="30"/>
    </row>
    <row r="6" spans="1:14" x14ac:dyDescent="0.25">
      <c r="A6" s="132" t="s">
        <v>1898</v>
      </c>
      <c r="B6" s="139">
        <v>1591</v>
      </c>
      <c r="C6" s="139">
        <v>1612</v>
      </c>
      <c r="D6" s="139">
        <v>1604</v>
      </c>
      <c r="E6" s="139">
        <v>1621</v>
      </c>
      <c r="F6" s="139">
        <v>1640</v>
      </c>
      <c r="G6" s="139">
        <v>1278</v>
      </c>
      <c r="I6" s="30"/>
      <c r="J6" s="30"/>
      <c r="K6" s="30"/>
      <c r="L6" s="30"/>
      <c r="M6" s="30"/>
      <c r="N6" s="30"/>
    </row>
    <row r="7" spans="1:14" ht="39.6" customHeight="1" x14ac:dyDescent="0.25">
      <c r="A7" s="137" t="s">
        <v>1889</v>
      </c>
      <c r="B7" s="138" t="s">
        <v>1899</v>
      </c>
      <c r="C7" s="138" t="s">
        <v>1900</v>
      </c>
      <c r="D7" s="138" t="s">
        <v>1901</v>
      </c>
      <c r="E7" s="138" t="s">
        <v>1902</v>
      </c>
      <c r="F7" s="138" t="s">
        <v>1903</v>
      </c>
      <c r="G7" s="138" t="s">
        <v>1904</v>
      </c>
    </row>
    <row r="8" spans="1:14" x14ac:dyDescent="0.25">
      <c r="A8" s="132" t="s">
        <v>1896</v>
      </c>
      <c r="B8" s="140">
        <v>6.7</v>
      </c>
      <c r="C8" s="140">
        <v>6.6</v>
      </c>
      <c r="D8" s="140">
        <v>6.5</v>
      </c>
      <c r="E8" s="140">
        <v>6.5</v>
      </c>
      <c r="F8" s="140">
        <v>9.6999999999999993</v>
      </c>
      <c r="G8" s="140">
        <v>6.7</v>
      </c>
      <c r="I8" s="30"/>
      <c r="J8" s="30"/>
      <c r="K8" s="30"/>
      <c r="L8" s="30"/>
      <c r="M8" s="30"/>
      <c r="N8" s="30"/>
    </row>
    <row r="9" spans="1:14" ht="30" x14ac:dyDescent="0.25">
      <c r="A9" s="132" t="s">
        <v>1897</v>
      </c>
      <c r="B9" s="140">
        <v>6.7</v>
      </c>
      <c r="C9" s="140">
        <v>6.6</v>
      </c>
      <c r="D9" s="140">
        <v>6.5</v>
      </c>
      <c r="E9" s="140">
        <v>6.5</v>
      </c>
      <c r="F9" s="140">
        <v>7.4</v>
      </c>
      <c r="G9" s="140">
        <v>5.4</v>
      </c>
      <c r="I9" s="30"/>
      <c r="J9" s="30"/>
      <c r="K9" s="30"/>
      <c r="L9" s="30"/>
      <c r="M9" s="30"/>
      <c r="N9" s="30"/>
    </row>
    <row r="10" spans="1:14" x14ac:dyDescent="0.25">
      <c r="A10" s="132" t="s">
        <v>1898</v>
      </c>
      <c r="B10" s="140">
        <v>6.7</v>
      </c>
      <c r="C10" s="140">
        <v>6.6</v>
      </c>
      <c r="D10" s="140">
        <v>6.5</v>
      </c>
      <c r="E10" s="140">
        <v>6.5</v>
      </c>
      <c r="F10" s="140">
        <v>6.5</v>
      </c>
      <c r="G10" s="140">
        <v>4.8</v>
      </c>
      <c r="I10" s="30"/>
      <c r="J10" s="30"/>
      <c r="K10" s="30"/>
      <c r="L10" s="30"/>
      <c r="M10" s="30"/>
      <c r="N10" s="30"/>
    </row>
    <row r="11" spans="1:14" x14ac:dyDescent="0.25">
      <c r="A11" s="132"/>
      <c r="B11" s="140"/>
      <c r="C11" s="140"/>
      <c r="D11" s="140"/>
      <c r="E11" s="140"/>
      <c r="F11" s="140"/>
      <c r="G11" s="140"/>
      <c r="I11" s="30"/>
      <c r="J11" s="30"/>
      <c r="K11" s="30"/>
      <c r="L11" s="30"/>
      <c r="M11" s="30"/>
      <c r="N11" s="30"/>
    </row>
    <row r="12" spans="1:14" x14ac:dyDescent="0.25">
      <c r="A12" s="152" t="s">
        <v>1905</v>
      </c>
    </row>
  </sheetData>
  <pageMargins left="0.7" right="0.7" top="0.75" bottom="0.75" header="0.3" footer="0.3"/>
  <pageSetup paperSize="9" orientation="portrait" verticalDpi="0" r:id="rId1"/>
  <tableParts count="2">
    <tablePart r:id="rId2"/>
    <tablePart r:id="rId3"/>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0C722-D163-4B83-B057-90443D782A54}">
  <sheetPr>
    <tabColor theme="8"/>
  </sheetPr>
  <dimension ref="A1:O10"/>
  <sheetViews>
    <sheetView workbookViewId="0"/>
  </sheetViews>
  <sheetFormatPr defaultRowHeight="15" x14ac:dyDescent="0.25"/>
  <cols>
    <col min="1" max="1" width="48.125" bestFit="1" customWidth="1"/>
    <col min="2" max="6" width="29" customWidth="1"/>
    <col min="7" max="7" width="30.125" customWidth="1"/>
  </cols>
  <sheetData>
    <row r="1" spans="1:15" ht="20.25" thickBot="1" x14ac:dyDescent="0.35">
      <c r="A1" s="78" t="str">
        <f>'Chapter 5'!A13</f>
        <v>Figure 5.11: Proportion of workers with stated hourly pay within 20 pence of the NLW, UK, 2016-2021</v>
      </c>
      <c r="B1" s="3"/>
    </row>
    <row r="2" spans="1:15" ht="21" thickTop="1" thickBot="1" x14ac:dyDescent="0.35">
      <c r="A2" s="78"/>
      <c r="B2" s="3"/>
    </row>
    <row r="3" spans="1:15" ht="30.75" thickTop="1" x14ac:dyDescent="0.25">
      <c r="A3" s="141" t="s">
        <v>1906</v>
      </c>
      <c r="B3" s="142" t="s">
        <v>1907</v>
      </c>
      <c r="C3" s="142" t="s">
        <v>1908</v>
      </c>
      <c r="D3" s="142" t="s">
        <v>1909</v>
      </c>
      <c r="E3" s="142" t="s">
        <v>1910</v>
      </c>
      <c r="F3" s="142" t="s">
        <v>1911</v>
      </c>
      <c r="G3" s="142" t="s">
        <v>1912</v>
      </c>
    </row>
    <row r="4" spans="1:15" x14ac:dyDescent="0.25">
      <c r="A4" s="129" t="s">
        <v>1913</v>
      </c>
      <c r="B4" s="131">
        <v>1.25</v>
      </c>
      <c r="C4" s="131">
        <v>0.96</v>
      </c>
      <c r="D4" s="131">
        <v>2.2000000000000002</v>
      </c>
      <c r="E4" s="131">
        <v>1.89</v>
      </c>
      <c r="F4" s="131">
        <v>3.63</v>
      </c>
      <c r="G4" s="131">
        <v>1.41</v>
      </c>
      <c r="I4" s="11"/>
      <c r="J4" s="11"/>
      <c r="K4" s="11"/>
      <c r="L4" s="11"/>
      <c r="M4" s="11"/>
      <c r="N4" s="11"/>
      <c r="O4" s="11"/>
    </row>
    <row r="5" spans="1:15" x14ac:dyDescent="0.25">
      <c r="A5" s="132" t="s">
        <v>1914</v>
      </c>
      <c r="B5" s="134">
        <v>17.63</v>
      </c>
      <c r="C5" s="134">
        <v>18.329999999999998</v>
      </c>
      <c r="D5" s="134">
        <v>16.010000000000002</v>
      </c>
      <c r="E5" s="134">
        <v>16.52</v>
      </c>
      <c r="F5" s="134">
        <v>14.51</v>
      </c>
      <c r="G5" s="134">
        <v>13.94</v>
      </c>
      <c r="I5" s="11"/>
      <c r="J5" s="11"/>
      <c r="K5" s="11"/>
      <c r="L5" s="11"/>
      <c r="M5" s="11"/>
      <c r="N5" s="11"/>
      <c r="O5" s="11"/>
    </row>
    <row r="6" spans="1:15" x14ac:dyDescent="0.25">
      <c r="A6" s="132" t="s">
        <v>1915</v>
      </c>
      <c r="B6" s="134">
        <v>1.19</v>
      </c>
      <c r="C6" s="134">
        <v>0.63</v>
      </c>
      <c r="D6" s="134">
        <v>1.1000000000000001</v>
      </c>
      <c r="E6" s="134">
        <v>1.1599999999999999</v>
      </c>
      <c r="F6" s="134">
        <v>1.02</v>
      </c>
      <c r="G6" s="134">
        <v>4.21</v>
      </c>
      <c r="I6" s="11"/>
      <c r="J6" s="11"/>
      <c r="K6" s="11"/>
      <c r="L6" s="11"/>
      <c r="M6" s="11"/>
      <c r="N6" s="11"/>
      <c r="O6" s="11"/>
    </row>
    <row r="7" spans="1:15" x14ac:dyDescent="0.25">
      <c r="A7" s="132" t="s">
        <v>1916</v>
      </c>
      <c r="B7" s="134">
        <v>3.25</v>
      </c>
      <c r="C7" s="134">
        <v>3.59</v>
      </c>
      <c r="D7" s="134">
        <v>6.29</v>
      </c>
      <c r="E7" s="134">
        <v>2.62</v>
      </c>
      <c r="F7" s="134">
        <v>1.67</v>
      </c>
      <c r="G7" s="134">
        <v>1.86</v>
      </c>
      <c r="I7" s="11"/>
      <c r="J7" s="11"/>
      <c r="K7" s="11"/>
      <c r="L7" s="11"/>
      <c r="M7" s="11"/>
      <c r="N7" s="11"/>
      <c r="O7" s="11"/>
    </row>
    <row r="8" spans="1:15" x14ac:dyDescent="0.25">
      <c r="A8" s="132"/>
      <c r="B8" s="134"/>
      <c r="C8" s="134"/>
      <c r="D8" s="134"/>
      <c r="E8" s="134"/>
      <c r="F8" s="134"/>
      <c r="G8" s="134"/>
      <c r="I8" s="11"/>
      <c r="J8" s="11"/>
      <c r="K8" s="11"/>
      <c r="L8" s="11"/>
      <c r="M8" s="11"/>
      <c r="N8" s="11"/>
      <c r="O8" s="11"/>
    </row>
    <row r="9" spans="1:15" x14ac:dyDescent="0.25">
      <c r="A9" s="152" t="s">
        <v>1917</v>
      </c>
      <c r="B9" s="119"/>
      <c r="C9" s="119"/>
      <c r="D9" s="119"/>
      <c r="E9" s="119"/>
      <c r="F9" s="119"/>
      <c r="G9" s="119"/>
    </row>
    <row r="10" spans="1:15" x14ac:dyDescent="0.25">
      <c r="A10" s="152" t="s">
        <v>1918</v>
      </c>
      <c r="B10" s="119"/>
      <c r="C10" s="119"/>
      <c r="D10" s="119"/>
      <c r="E10" s="119"/>
      <c r="F10" s="119"/>
      <c r="G10" s="119"/>
    </row>
  </sheetData>
  <pageMargins left="0.7" right="0.7" top="0.75" bottom="0.75" header="0.3" footer="0.3"/>
  <pageSetup paperSize="9" orientation="portrait" verticalDpi="0"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8DD38-5A6C-451E-8A13-1BE91E7B00E5}">
  <sheetPr>
    <tabColor theme="8"/>
  </sheetPr>
  <dimension ref="A1:F16"/>
  <sheetViews>
    <sheetView workbookViewId="0"/>
  </sheetViews>
  <sheetFormatPr defaultRowHeight="15" x14ac:dyDescent="0.25"/>
  <cols>
    <col min="1" max="1" width="26.625" bestFit="1" customWidth="1"/>
    <col min="2" max="2" width="27.625" customWidth="1"/>
    <col min="3" max="3" width="36.125" customWidth="1"/>
  </cols>
  <sheetData>
    <row r="1" spans="1:6" ht="20.25" thickBot="1" x14ac:dyDescent="0.35">
      <c r="A1" s="78" t="str">
        <f>'Chapter 5'!A14</f>
        <v>Figure 5.12: Change in employment rate since 2020 Q1 by worker characteristics, UK 2020-2021</v>
      </c>
    </row>
    <row r="2" spans="1:6" ht="21" thickTop="1" thickBot="1" x14ac:dyDescent="0.35">
      <c r="A2" s="78"/>
    </row>
    <row r="3" spans="1:6" ht="30.75" thickTop="1" x14ac:dyDescent="0.25">
      <c r="A3" s="107" t="s">
        <v>1723</v>
      </c>
      <c r="B3" s="106" t="s">
        <v>1919</v>
      </c>
      <c r="C3" s="106" t="s">
        <v>1920</v>
      </c>
    </row>
    <row r="4" spans="1:6" x14ac:dyDescent="0.25">
      <c r="A4" s="117" t="s">
        <v>1603</v>
      </c>
      <c r="B4" s="118">
        <v>-1.73</v>
      </c>
      <c r="C4" s="118">
        <v>-1.3</v>
      </c>
      <c r="E4" s="11"/>
      <c r="F4" s="11"/>
    </row>
    <row r="5" spans="1:6" x14ac:dyDescent="0.25">
      <c r="A5" s="119" t="s">
        <v>1604</v>
      </c>
      <c r="B5" s="120">
        <v>-0.71</v>
      </c>
      <c r="C5" s="120">
        <v>-0.67</v>
      </c>
      <c r="E5" s="11"/>
      <c r="F5" s="11"/>
    </row>
    <row r="6" spans="1:6" x14ac:dyDescent="0.25">
      <c r="A6" s="119" t="s">
        <v>1921</v>
      </c>
      <c r="B6" s="120">
        <v>-1.34</v>
      </c>
      <c r="C6" s="120">
        <v>-0.97</v>
      </c>
      <c r="E6" s="11"/>
      <c r="F6" s="11"/>
    </row>
    <row r="7" spans="1:6" x14ac:dyDescent="0.25">
      <c r="A7" s="119" t="s">
        <v>1922</v>
      </c>
      <c r="B7" s="120">
        <v>-0.61</v>
      </c>
      <c r="C7" s="120">
        <v>-1.02</v>
      </c>
      <c r="E7" s="11"/>
      <c r="F7" s="11"/>
    </row>
    <row r="8" spans="1:6" ht="30" x14ac:dyDescent="0.25">
      <c r="A8" s="119" t="s">
        <v>1923</v>
      </c>
      <c r="B8" s="120">
        <v>-1.05</v>
      </c>
      <c r="C8" s="120">
        <v>-0.68</v>
      </c>
      <c r="E8" s="11"/>
      <c r="F8" s="11"/>
    </row>
    <row r="9" spans="1:6" x14ac:dyDescent="0.25">
      <c r="A9" s="119" t="s">
        <v>1924</v>
      </c>
      <c r="B9" s="120">
        <v>-3.32</v>
      </c>
      <c r="C9" s="120">
        <v>0.04</v>
      </c>
      <c r="E9" s="11"/>
      <c r="F9" s="11"/>
    </row>
    <row r="10" spans="1:6" x14ac:dyDescent="0.25">
      <c r="A10" s="119" t="s">
        <v>1925</v>
      </c>
      <c r="B10" s="120">
        <v>-2.25</v>
      </c>
      <c r="C10" s="120">
        <v>-2.4300000000000002</v>
      </c>
      <c r="E10" s="11"/>
      <c r="F10" s="11"/>
    </row>
    <row r="11" spans="1:6" x14ac:dyDescent="0.25">
      <c r="A11" s="119" t="s">
        <v>1926</v>
      </c>
      <c r="B11" s="120">
        <v>-1.54</v>
      </c>
      <c r="C11" s="120">
        <v>-0.45</v>
      </c>
      <c r="E11" s="11"/>
      <c r="F11" s="11"/>
    </row>
    <row r="12" spans="1:6" x14ac:dyDescent="0.25">
      <c r="A12" s="119" t="s">
        <v>1927</v>
      </c>
      <c r="B12" s="120">
        <v>-1.43</v>
      </c>
      <c r="C12" s="120">
        <v>-0.52</v>
      </c>
      <c r="E12" s="11"/>
      <c r="F12" s="11"/>
    </row>
    <row r="13" spans="1:6" x14ac:dyDescent="0.25">
      <c r="A13" s="119" t="s">
        <v>1928</v>
      </c>
      <c r="B13" s="120">
        <v>-1.22</v>
      </c>
      <c r="C13" s="120">
        <v>-0.87</v>
      </c>
      <c r="E13" s="11"/>
      <c r="F13" s="11"/>
    </row>
    <row r="14" spans="1:6" x14ac:dyDescent="0.25">
      <c r="A14" s="119" t="s">
        <v>1611</v>
      </c>
      <c r="B14" s="120">
        <v>-1.0900000000000001</v>
      </c>
      <c r="C14" s="120">
        <v>-1.34</v>
      </c>
      <c r="E14" s="11"/>
      <c r="F14" s="11"/>
    </row>
    <row r="15" spans="1:6" x14ac:dyDescent="0.25">
      <c r="A15" s="119"/>
      <c r="B15" s="120"/>
      <c r="C15" s="120"/>
      <c r="E15" s="11"/>
      <c r="F15" s="11"/>
    </row>
    <row r="16" spans="1:6" x14ac:dyDescent="0.25">
      <c r="A16" s="152" t="s">
        <v>1929</v>
      </c>
      <c r="B16" s="119"/>
      <c r="C16" s="119"/>
    </row>
  </sheetData>
  <pageMargins left="0.7" right="0.7" top="0.75" bottom="0.75" header="0.3" footer="0.3"/>
  <pageSetup paperSize="9" orientation="portrait" verticalDpi="0"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B1AED-F8FC-4958-814E-309EC9F0903A}">
  <sheetPr>
    <tabColor theme="8"/>
  </sheetPr>
  <dimension ref="A1:G12"/>
  <sheetViews>
    <sheetView workbookViewId="0"/>
  </sheetViews>
  <sheetFormatPr defaultRowHeight="15" x14ac:dyDescent="0.25"/>
  <cols>
    <col min="1" max="1" width="34.875" customWidth="1"/>
    <col min="2" max="2" width="27.625" customWidth="1"/>
    <col min="3" max="3" width="36.125" customWidth="1"/>
  </cols>
  <sheetData>
    <row r="1" spans="1:7" ht="20.25" thickBot="1" x14ac:dyDescent="0.35">
      <c r="A1" s="78" t="str">
        <f>'Chapter 5'!A15</f>
        <v>Figure 5.13: Change in employment rate by ethnicity since 2020 Q1, UK, 2020-2021</v>
      </c>
    </row>
    <row r="2" spans="1:7" ht="21" thickTop="1" thickBot="1" x14ac:dyDescent="0.35">
      <c r="A2" s="78"/>
    </row>
    <row r="3" spans="1:7" ht="30.75" thickTop="1" x14ac:dyDescent="0.25">
      <c r="A3" s="107" t="s">
        <v>1930</v>
      </c>
      <c r="B3" s="142" t="s">
        <v>1919</v>
      </c>
      <c r="C3" s="142" t="s">
        <v>1920</v>
      </c>
    </row>
    <row r="4" spans="1:7" ht="30" x14ac:dyDescent="0.25">
      <c r="A4" s="129" t="s">
        <v>1931</v>
      </c>
      <c r="B4" s="131">
        <v>-4.7699999999999996</v>
      </c>
      <c r="C4" s="131">
        <v>-1</v>
      </c>
      <c r="F4" s="11"/>
      <c r="G4" s="11"/>
    </row>
    <row r="5" spans="1:7" x14ac:dyDescent="0.25">
      <c r="A5" s="132" t="s">
        <v>1932</v>
      </c>
      <c r="B5" s="134">
        <v>-2.13</v>
      </c>
      <c r="C5" s="134">
        <v>-3.85</v>
      </c>
      <c r="F5" s="11"/>
      <c r="G5" s="11"/>
    </row>
    <row r="6" spans="1:7" x14ac:dyDescent="0.25">
      <c r="A6" s="132" t="s">
        <v>1921</v>
      </c>
      <c r="B6" s="134">
        <v>-1.34</v>
      </c>
      <c r="C6" s="134">
        <v>-0.97</v>
      </c>
      <c r="F6" s="11"/>
      <c r="G6" s="11"/>
    </row>
    <row r="7" spans="1:7" x14ac:dyDescent="0.25">
      <c r="A7" s="132" t="s">
        <v>1933</v>
      </c>
      <c r="B7" s="134">
        <v>0.5</v>
      </c>
      <c r="C7" s="134">
        <v>-2.92</v>
      </c>
      <c r="F7" s="11"/>
      <c r="G7" s="11"/>
    </row>
    <row r="8" spans="1:7" x14ac:dyDescent="0.25">
      <c r="A8" s="132" t="s">
        <v>1934</v>
      </c>
      <c r="B8" s="134">
        <v>0.92</v>
      </c>
      <c r="C8" s="134">
        <v>0.44</v>
      </c>
      <c r="F8" s="11"/>
      <c r="G8" s="11"/>
    </row>
    <row r="9" spans="1:7" x14ac:dyDescent="0.25">
      <c r="A9" s="132" t="s">
        <v>1935</v>
      </c>
      <c r="B9" s="134">
        <v>1.97</v>
      </c>
      <c r="C9" s="134">
        <v>0.5</v>
      </c>
      <c r="F9" s="11"/>
      <c r="G9" s="11"/>
    </row>
    <row r="10" spans="1:7" x14ac:dyDescent="0.25">
      <c r="A10" s="132" t="s">
        <v>1936</v>
      </c>
      <c r="B10" s="134">
        <v>5.14</v>
      </c>
      <c r="C10" s="134">
        <v>0.45</v>
      </c>
      <c r="F10" s="11"/>
      <c r="G10" s="11"/>
    </row>
    <row r="11" spans="1:7" x14ac:dyDescent="0.25">
      <c r="A11" s="132"/>
      <c r="B11" s="134"/>
      <c r="C11" s="134"/>
      <c r="F11" s="11"/>
      <c r="G11" s="11"/>
    </row>
    <row r="12" spans="1:7" x14ac:dyDescent="0.25">
      <c r="A12" s="152" t="s">
        <v>1937</v>
      </c>
    </row>
  </sheetData>
  <pageMargins left="0.7" right="0.7" top="0.75" bottom="0.75" header="0.3" footer="0.3"/>
  <pageSetup paperSize="9" orientation="portrait" verticalDpi="0"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7D88-66DC-4956-A039-9BBF96FF0AE7}">
  <sheetPr>
    <tabColor theme="8"/>
  </sheetPr>
  <dimension ref="A1:P33"/>
  <sheetViews>
    <sheetView workbookViewId="0"/>
  </sheetViews>
  <sheetFormatPr defaultRowHeight="15" x14ac:dyDescent="0.25"/>
  <cols>
    <col min="1" max="1" width="15.125" customWidth="1"/>
    <col min="2" max="8" width="42.875" customWidth="1"/>
    <col min="9" max="27" width="11.625" customWidth="1"/>
    <col min="28" max="28" width="8.625" bestFit="1" customWidth="1"/>
  </cols>
  <sheetData>
    <row r="1" spans="1:16" ht="20.25" thickBot="1" x14ac:dyDescent="0.35">
      <c r="A1" s="78" t="str">
        <f>'Chapter 5'!A16</f>
        <v>Figure 5.14: Employment by low-paying occupation and shutdown sectors, UK, 2015-2021</v>
      </c>
    </row>
    <row r="2" spans="1:16" ht="21" thickTop="1" thickBot="1" x14ac:dyDescent="0.35">
      <c r="A2" s="78"/>
    </row>
    <row r="3" spans="1:16" ht="45.75" thickTop="1" x14ac:dyDescent="0.25">
      <c r="A3" s="128" t="s">
        <v>359</v>
      </c>
      <c r="B3" s="127" t="s">
        <v>1938</v>
      </c>
      <c r="C3" s="127" t="s">
        <v>1939</v>
      </c>
      <c r="D3" s="127" t="s">
        <v>1940</v>
      </c>
      <c r="E3" s="127" t="s">
        <v>1941</v>
      </c>
      <c r="F3" s="127" t="s">
        <v>1942</v>
      </c>
      <c r="G3" s="127" t="s">
        <v>1943</v>
      </c>
      <c r="H3" s="127" t="s">
        <v>1944</v>
      </c>
    </row>
    <row r="4" spans="1:16" x14ac:dyDescent="0.25">
      <c r="A4" s="143" t="s">
        <v>1945</v>
      </c>
      <c r="B4" s="144">
        <v>102.3</v>
      </c>
      <c r="C4" s="144">
        <v>97.2</v>
      </c>
      <c r="D4" s="144">
        <v>100.6</v>
      </c>
      <c r="E4" s="144">
        <v>91.5</v>
      </c>
      <c r="F4" s="144">
        <v>91.4</v>
      </c>
      <c r="G4" s="144">
        <v>91.5</v>
      </c>
      <c r="H4" s="144">
        <v>93.9</v>
      </c>
      <c r="J4" s="11"/>
      <c r="K4" s="11"/>
      <c r="L4" s="11"/>
      <c r="M4" s="11"/>
      <c r="N4" s="11"/>
      <c r="O4" s="11"/>
      <c r="P4" s="11"/>
    </row>
    <row r="5" spans="1:16" x14ac:dyDescent="0.25">
      <c r="A5" s="145" t="s">
        <v>1795</v>
      </c>
      <c r="B5" s="140">
        <v>103.1</v>
      </c>
      <c r="C5" s="140">
        <v>98.5</v>
      </c>
      <c r="D5" s="140">
        <v>101.6</v>
      </c>
      <c r="E5" s="140">
        <v>91</v>
      </c>
      <c r="F5" s="140">
        <v>92.3</v>
      </c>
      <c r="G5" s="140">
        <v>91.2</v>
      </c>
      <c r="H5" s="140">
        <v>94</v>
      </c>
      <c r="J5" s="11"/>
      <c r="K5" s="11"/>
      <c r="L5" s="11"/>
      <c r="M5" s="11"/>
      <c r="N5" s="11"/>
      <c r="O5" s="11"/>
      <c r="P5" s="11"/>
    </row>
    <row r="6" spans="1:16" x14ac:dyDescent="0.25">
      <c r="A6" s="145" t="s">
        <v>1796</v>
      </c>
      <c r="B6" s="140">
        <v>103.8</v>
      </c>
      <c r="C6" s="140">
        <v>101.1</v>
      </c>
      <c r="D6" s="140">
        <v>102.9</v>
      </c>
      <c r="E6" s="140">
        <v>91.2</v>
      </c>
      <c r="F6" s="140">
        <v>93.9</v>
      </c>
      <c r="G6" s="140">
        <v>91.4</v>
      </c>
      <c r="H6" s="140">
        <v>94.5</v>
      </c>
      <c r="J6" s="11"/>
      <c r="K6" s="11"/>
      <c r="L6" s="11"/>
      <c r="M6" s="11"/>
      <c r="N6" s="11"/>
      <c r="O6" s="11"/>
      <c r="P6" s="11"/>
    </row>
    <row r="7" spans="1:16" x14ac:dyDescent="0.25">
      <c r="A7" s="145" t="s">
        <v>1797</v>
      </c>
      <c r="B7" s="140">
        <v>104</v>
      </c>
      <c r="C7" s="140">
        <v>100.5</v>
      </c>
      <c r="D7" s="140">
        <v>102.9</v>
      </c>
      <c r="E7" s="140">
        <v>92.4</v>
      </c>
      <c r="F7" s="140">
        <v>93.2</v>
      </c>
      <c r="G7" s="140">
        <v>92.5</v>
      </c>
      <c r="H7" s="140">
        <v>95.2</v>
      </c>
      <c r="J7" s="11"/>
      <c r="K7" s="11"/>
      <c r="L7" s="11"/>
      <c r="M7" s="11"/>
      <c r="N7" s="11"/>
      <c r="O7" s="11"/>
      <c r="P7" s="11"/>
    </row>
    <row r="8" spans="1:16" x14ac:dyDescent="0.25">
      <c r="A8" s="145" t="s">
        <v>1631</v>
      </c>
      <c r="B8" s="140">
        <v>103.7</v>
      </c>
      <c r="C8" s="140">
        <v>101.6</v>
      </c>
      <c r="D8" s="140">
        <v>103</v>
      </c>
      <c r="E8" s="140">
        <v>92.8</v>
      </c>
      <c r="F8" s="140">
        <v>89.3</v>
      </c>
      <c r="G8" s="140">
        <v>92.5</v>
      </c>
      <c r="H8" s="140">
        <v>95.2</v>
      </c>
      <c r="J8" s="11"/>
      <c r="K8" s="11"/>
      <c r="L8" s="11"/>
      <c r="M8" s="11"/>
      <c r="N8" s="11"/>
      <c r="O8" s="11"/>
      <c r="P8" s="11"/>
    </row>
    <row r="9" spans="1:16" x14ac:dyDescent="0.25">
      <c r="A9" s="145" t="s">
        <v>1632</v>
      </c>
      <c r="B9" s="140">
        <v>102</v>
      </c>
      <c r="C9" s="140">
        <v>101.7</v>
      </c>
      <c r="D9" s="140">
        <v>101.9</v>
      </c>
      <c r="E9" s="140">
        <v>94</v>
      </c>
      <c r="F9" s="140">
        <v>91.9</v>
      </c>
      <c r="G9" s="140">
        <v>93.8</v>
      </c>
      <c r="H9" s="140">
        <v>95.9</v>
      </c>
      <c r="J9" s="11"/>
      <c r="K9" s="11"/>
      <c r="L9" s="11"/>
      <c r="M9" s="11"/>
      <c r="N9" s="11"/>
      <c r="O9" s="11"/>
      <c r="P9" s="11"/>
    </row>
    <row r="10" spans="1:16" x14ac:dyDescent="0.25">
      <c r="A10" s="145" t="s">
        <v>1633</v>
      </c>
      <c r="B10" s="140">
        <v>102.9</v>
      </c>
      <c r="C10" s="140">
        <v>104.5</v>
      </c>
      <c r="D10" s="140">
        <v>103.4</v>
      </c>
      <c r="E10" s="140">
        <v>93.5</v>
      </c>
      <c r="F10" s="140">
        <v>94.2</v>
      </c>
      <c r="G10" s="140">
        <v>93.6</v>
      </c>
      <c r="H10" s="140">
        <v>96.1</v>
      </c>
      <c r="J10" s="11"/>
      <c r="K10" s="11"/>
      <c r="L10" s="11"/>
      <c r="M10" s="11"/>
      <c r="N10" s="11"/>
      <c r="O10" s="11"/>
      <c r="P10" s="11"/>
    </row>
    <row r="11" spans="1:16" x14ac:dyDescent="0.25">
      <c r="A11" s="145" t="s">
        <v>1634</v>
      </c>
      <c r="B11" s="140">
        <v>104</v>
      </c>
      <c r="C11" s="140">
        <v>104.5</v>
      </c>
      <c r="D11" s="140">
        <v>104.2</v>
      </c>
      <c r="E11" s="140">
        <v>93.3</v>
      </c>
      <c r="F11" s="140">
        <v>97.6</v>
      </c>
      <c r="G11" s="140">
        <v>93.7</v>
      </c>
      <c r="H11" s="140">
        <v>96.4</v>
      </c>
      <c r="J11" s="11"/>
      <c r="K11" s="11"/>
      <c r="L11" s="11"/>
      <c r="M11" s="11"/>
      <c r="N11" s="11"/>
      <c r="O11" s="11"/>
      <c r="P11" s="11"/>
    </row>
    <row r="12" spans="1:16" x14ac:dyDescent="0.25">
      <c r="A12" s="145" t="s">
        <v>1635</v>
      </c>
      <c r="B12" s="140">
        <v>103.8</v>
      </c>
      <c r="C12" s="140">
        <v>103.1</v>
      </c>
      <c r="D12" s="140">
        <v>103.6</v>
      </c>
      <c r="E12" s="140">
        <v>93.8</v>
      </c>
      <c r="F12" s="140">
        <v>97.3</v>
      </c>
      <c r="G12" s="140">
        <v>94.1</v>
      </c>
      <c r="H12" s="140">
        <v>96.7</v>
      </c>
      <c r="J12" s="11"/>
      <c r="K12" s="11"/>
      <c r="L12" s="11"/>
      <c r="M12" s="11"/>
      <c r="N12" s="11"/>
      <c r="O12" s="11"/>
      <c r="P12" s="11"/>
    </row>
    <row r="13" spans="1:16" x14ac:dyDescent="0.25">
      <c r="A13" s="145" t="s">
        <v>1636</v>
      </c>
      <c r="B13" s="140">
        <v>104.4</v>
      </c>
      <c r="C13" s="140">
        <v>104.7</v>
      </c>
      <c r="D13" s="140">
        <v>104.5</v>
      </c>
      <c r="E13" s="140">
        <v>94.1</v>
      </c>
      <c r="F13" s="140">
        <v>101.6</v>
      </c>
      <c r="G13" s="140">
        <v>94.8</v>
      </c>
      <c r="H13" s="140">
        <v>97.3</v>
      </c>
      <c r="J13" s="11"/>
      <c r="K13" s="11"/>
      <c r="L13" s="11"/>
      <c r="M13" s="11"/>
      <c r="N13" s="11"/>
      <c r="O13" s="11"/>
      <c r="P13" s="11"/>
    </row>
    <row r="14" spans="1:16" x14ac:dyDescent="0.25">
      <c r="A14" s="145" t="s">
        <v>1637</v>
      </c>
      <c r="B14" s="140">
        <v>104</v>
      </c>
      <c r="C14" s="140">
        <v>106.6</v>
      </c>
      <c r="D14" s="140">
        <v>104.9</v>
      </c>
      <c r="E14" s="140">
        <v>94.2</v>
      </c>
      <c r="F14" s="140">
        <v>101.3</v>
      </c>
      <c r="G14" s="140">
        <v>94.8</v>
      </c>
      <c r="H14" s="140">
        <v>97.4</v>
      </c>
      <c r="J14" s="11"/>
      <c r="K14" s="11"/>
      <c r="L14" s="11"/>
      <c r="M14" s="11"/>
      <c r="N14" s="11"/>
      <c r="O14" s="11"/>
      <c r="P14" s="11"/>
    </row>
    <row r="15" spans="1:16" x14ac:dyDescent="0.25">
      <c r="A15" s="145" t="s">
        <v>1638</v>
      </c>
      <c r="B15" s="140">
        <v>104.1</v>
      </c>
      <c r="C15" s="140">
        <v>105.7</v>
      </c>
      <c r="D15" s="140">
        <v>104.6</v>
      </c>
      <c r="E15" s="140">
        <v>94.8</v>
      </c>
      <c r="F15" s="140">
        <v>102.1</v>
      </c>
      <c r="G15" s="140">
        <v>95.5</v>
      </c>
      <c r="H15" s="140">
        <v>97.8</v>
      </c>
      <c r="J15" s="11"/>
      <c r="K15" s="11"/>
      <c r="L15" s="11"/>
      <c r="M15" s="11"/>
      <c r="N15" s="11"/>
      <c r="O15" s="11"/>
      <c r="P15" s="11"/>
    </row>
    <row r="16" spans="1:16" x14ac:dyDescent="0.25">
      <c r="A16" s="145" t="s">
        <v>1639</v>
      </c>
      <c r="B16" s="140">
        <v>103.6</v>
      </c>
      <c r="C16" s="140">
        <v>102.2</v>
      </c>
      <c r="D16" s="140">
        <v>103.1</v>
      </c>
      <c r="E16" s="140">
        <v>96.1</v>
      </c>
      <c r="F16" s="140">
        <v>99.6</v>
      </c>
      <c r="G16" s="140">
        <v>96.4</v>
      </c>
      <c r="H16" s="140">
        <v>98.2</v>
      </c>
      <c r="J16" s="11"/>
      <c r="K16" s="11"/>
      <c r="L16" s="11"/>
      <c r="M16" s="11"/>
      <c r="N16" s="11"/>
      <c r="O16" s="11"/>
      <c r="P16" s="11"/>
    </row>
    <row r="17" spans="1:16" x14ac:dyDescent="0.25">
      <c r="A17" s="145" t="s">
        <v>1640</v>
      </c>
      <c r="B17" s="140">
        <v>103.7</v>
      </c>
      <c r="C17" s="140">
        <v>102.5</v>
      </c>
      <c r="D17" s="140">
        <v>103.3</v>
      </c>
      <c r="E17" s="140">
        <v>96.1</v>
      </c>
      <c r="F17" s="140">
        <v>99.2</v>
      </c>
      <c r="G17" s="140">
        <v>96.4</v>
      </c>
      <c r="H17" s="140">
        <v>98.2</v>
      </c>
      <c r="J17" s="11"/>
      <c r="K17" s="11"/>
      <c r="L17" s="11"/>
      <c r="M17" s="11"/>
      <c r="N17" s="11"/>
      <c r="O17" s="11"/>
      <c r="P17" s="11"/>
    </row>
    <row r="18" spans="1:16" x14ac:dyDescent="0.25">
      <c r="A18" s="145" t="s">
        <v>1641</v>
      </c>
      <c r="B18" s="140">
        <v>103.3</v>
      </c>
      <c r="C18" s="140">
        <v>101.8</v>
      </c>
      <c r="D18" s="140">
        <v>102.8</v>
      </c>
      <c r="E18" s="140">
        <v>96.5</v>
      </c>
      <c r="F18" s="140">
        <v>99.8</v>
      </c>
      <c r="G18" s="140">
        <v>96.8</v>
      </c>
      <c r="H18" s="140">
        <v>98.3</v>
      </c>
      <c r="J18" s="11"/>
      <c r="K18" s="11"/>
      <c r="L18" s="11"/>
      <c r="M18" s="11"/>
      <c r="N18" s="11"/>
      <c r="O18" s="11"/>
      <c r="P18" s="11"/>
    </row>
    <row r="19" spans="1:16" x14ac:dyDescent="0.25">
      <c r="A19" s="145" t="s">
        <v>1642</v>
      </c>
      <c r="B19" s="140">
        <v>103.9</v>
      </c>
      <c r="C19" s="140">
        <v>100.2</v>
      </c>
      <c r="D19" s="140">
        <v>102.7</v>
      </c>
      <c r="E19" s="140">
        <v>97.4</v>
      </c>
      <c r="F19" s="140">
        <v>99.7</v>
      </c>
      <c r="G19" s="140">
        <v>97.6</v>
      </c>
      <c r="H19" s="140">
        <v>98.9</v>
      </c>
      <c r="J19" s="11"/>
      <c r="K19" s="11"/>
      <c r="L19" s="11"/>
      <c r="M19" s="11"/>
      <c r="N19" s="11"/>
      <c r="O19" s="11"/>
      <c r="P19" s="11"/>
    </row>
    <row r="20" spans="1:16" x14ac:dyDescent="0.25">
      <c r="A20" s="145" t="s">
        <v>1643</v>
      </c>
      <c r="B20" s="140">
        <v>102.4</v>
      </c>
      <c r="C20" s="140">
        <v>105.4</v>
      </c>
      <c r="D20" s="140">
        <v>103.4</v>
      </c>
      <c r="E20" s="140">
        <v>97.5</v>
      </c>
      <c r="F20" s="140">
        <v>98.1</v>
      </c>
      <c r="G20" s="140">
        <v>97.6</v>
      </c>
      <c r="H20" s="140">
        <v>99.1</v>
      </c>
      <c r="J20" s="11"/>
      <c r="K20" s="11"/>
      <c r="L20" s="11"/>
      <c r="M20" s="11"/>
      <c r="N20" s="11"/>
      <c r="O20" s="11"/>
      <c r="P20" s="11"/>
    </row>
    <row r="21" spans="1:16" x14ac:dyDescent="0.25">
      <c r="A21" s="145" t="s">
        <v>1644</v>
      </c>
      <c r="B21" s="140">
        <v>102.2</v>
      </c>
      <c r="C21" s="140">
        <v>103.4</v>
      </c>
      <c r="D21" s="140">
        <v>102.6</v>
      </c>
      <c r="E21" s="140">
        <v>98</v>
      </c>
      <c r="F21" s="140">
        <v>98.8</v>
      </c>
      <c r="G21" s="140">
        <v>98.1</v>
      </c>
      <c r="H21" s="140">
        <v>99.3</v>
      </c>
      <c r="J21" s="11"/>
      <c r="K21" s="11"/>
      <c r="L21" s="11"/>
      <c r="M21" s="11"/>
      <c r="N21" s="11"/>
      <c r="O21" s="11"/>
      <c r="P21" s="11"/>
    </row>
    <row r="22" spans="1:16" x14ac:dyDescent="0.25">
      <c r="A22" s="145" t="s">
        <v>1645</v>
      </c>
      <c r="B22" s="140">
        <v>100.8</v>
      </c>
      <c r="C22" s="140">
        <v>100</v>
      </c>
      <c r="D22" s="140">
        <v>100.5</v>
      </c>
      <c r="E22" s="140">
        <v>99.2</v>
      </c>
      <c r="F22" s="140">
        <v>98.5</v>
      </c>
      <c r="G22" s="140">
        <v>99.2</v>
      </c>
      <c r="H22" s="140">
        <v>99.5</v>
      </c>
      <c r="J22" s="11"/>
      <c r="K22" s="11"/>
      <c r="L22" s="11"/>
      <c r="M22" s="11"/>
      <c r="N22" s="11"/>
      <c r="O22" s="11"/>
      <c r="P22" s="11"/>
    </row>
    <row r="23" spans="1:16" x14ac:dyDescent="0.25">
      <c r="A23" s="145" t="s">
        <v>1646</v>
      </c>
      <c r="B23" s="140">
        <v>101.2</v>
      </c>
      <c r="C23" s="140">
        <v>99</v>
      </c>
      <c r="D23" s="140">
        <v>100.4</v>
      </c>
      <c r="E23" s="140">
        <v>100.2</v>
      </c>
      <c r="F23" s="140">
        <v>97.1</v>
      </c>
      <c r="G23" s="140">
        <v>99.9</v>
      </c>
      <c r="H23" s="140">
        <v>100</v>
      </c>
      <c r="J23" s="11"/>
      <c r="K23" s="11"/>
      <c r="L23" s="11"/>
      <c r="M23" s="11"/>
      <c r="N23" s="11"/>
      <c r="O23" s="11"/>
      <c r="P23" s="11"/>
    </row>
    <row r="24" spans="1:16" x14ac:dyDescent="0.25">
      <c r="A24" s="145" t="s">
        <v>1647</v>
      </c>
      <c r="B24" s="140">
        <v>100</v>
      </c>
      <c r="C24" s="140">
        <v>100</v>
      </c>
      <c r="D24" s="140">
        <v>100</v>
      </c>
      <c r="E24" s="140">
        <v>100</v>
      </c>
      <c r="F24" s="140">
        <v>100</v>
      </c>
      <c r="G24" s="140">
        <v>100</v>
      </c>
      <c r="H24" s="140">
        <v>100</v>
      </c>
      <c r="J24" s="11"/>
      <c r="K24" s="11"/>
      <c r="L24" s="11"/>
      <c r="M24" s="11"/>
      <c r="N24" s="11"/>
      <c r="O24" s="11"/>
      <c r="P24" s="11"/>
    </row>
    <row r="25" spans="1:16" x14ac:dyDescent="0.25">
      <c r="A25" s="145" t="s">
        <v>1798</v>
      </c>
      <c r="B25" s="140">
        <v>99.3</v>
      </c>
      <c r="C25" s="140">
        <v>95</v>
      </c>
      <c r="D25" s="140">
        <v>97.8</v>
      </c>
      <c r="E25" s="140">
        <v>99.8</v>
      </c>
      <c r="F25" s="140">
        <v>100.9</v>
      </c>
      <c r="G25" s="140">
        <v>99.9</v>
      </c>
      <c r="H25" s="140">
        <v>99.3</v>
      </c>
      <c r="J25" s="11"/>
      <c r="K25" s="11"/>
      <c r="L25" s="11"/>
      <c r="M25" s="11"/>
      <c r="N25" s="11"/>
      <c r="O25" s="11"/>
      <c r="P25" s="11"/>
    </row>
    <row r="26" spans="1:16" x14ac:dyDescent="0.25">
      <c r="A26" s="145" t="s">
        <v>1799</v>
      </c>
      <c r="B26" s="140">
        <v>97</v>
      </c>
      <c r="C26" s="140">
        <v>93.4</v>
      </c>
      <c r="D26" s="140">
        <v>95.8</v>
      </c>
      <c r="E26" s="140">
        <v>100.3</v>
      </c>
      <c r="F26" s="140">
        <v>96.6</v>
      </c>
      <c r="G26" s="140">
        <v>100</v>
      </c>
      <c r="H26" s="140">
        <v>98.8</v>
      </c>
      <c r="J26" s="11"/>
      <c r="K26" s="11"/>
      <c r="L26" s="11"/>
      <c r="M26" s="11"/>
      <c r="N26" s="11"/>
      <c r="O26" s="11"/>
      <c r="P26" s="11"/>
    </row>
    <row r="27" spans="1:16" x14ac:dyDescent="0.25">
      <c r="A27" s="145" t="s">
        <v>1800</v>
      </c>
      <c r="B27" s="140">
        <v>93</v>
      </c>
      <c r="C27" s="140">
        <v>88.8</v>
      </c>
      <c r="D27" s="140">
        <v>91.6</v>
      </c>
      <c r="E27" s="140">
        <v>101.5</v>
      </c>
      <c r="F27" s="140">
        <v>94.1</v>
      </c>
      <c r="G27" s="140">
        <v>100.8</v>
      </c>
      <c r="H27" s="140">
        <v>98.3</v>
      </c>
      <c r="J27" s="11"/>
      <c r="K27" s="11"/>
      <c r="L27" s="11"/>
      <c r="M27" s="11"/>
      <c r="N27" s="11"/>
      <c r="O27" s="11"/>
      <c r="P27" s="11"/>
    </row>
    <row r="28" spans="1:16" x14ac:dyDescent="0.25">
      <c r="A28" s="145" t="s">
        <v>1801</v>
      </c>
      <c r="B28" s="140">
        <v>92.8</v>
      </c>
      <c r="C28" s="140">
        <v>88.1</v>
      </c>
      <c r="D28" s="140">
        <v>91.2</v>
      </c>
      <c r="E28" s="140">
        <v>101.8</v>
      </c>
      <c r="F28" s="140">
        <v>96.1</v>
      </c>
      <c r="G28" s="140">
        <v>101.3</v>
      </c>
      <c r="H28" s="140">
        <v>98.7</v>
      </c>
      <c r="J28" s="11"/>
      <c r="K28" s="11"/>
      <c r="L28" s="11"/>
      <c r="M28" s="11"/>
      <c r="N28" s="11"/>
      <c r="O28" s="11"/>
      <c r="P28" s="11"/>
    </row>
    <row r="29" spans="1:16" x14ac:dyDescent="0.25">
      <c r="A29" s="145" t="s">
        <v>1802</v>
      </c>
      <c r="B29" s="140">
        <v>97.2</v>
      </c>
      <c r="C29" s="140">
        <v>89.4</v>
      </c>
      <c r="D29" s="140">
        <v>94.6</v>
      </c>
      <c r="E29" s="140">
        <v>99.7</v>
      </c>
      <c r="F29" s="140">
        <v>97.2</v>
      </c>
      <c r="G29" s="140">
        <v>99.5</v>
      </c>
      <c r="H29" s="140">
        <v>98.7</v>
      </c>
      <c r="J29" s="11"/>
      <c r="K29" s="11"/>
      <c r="L29" s="11"/>
      <c r="M29" s="11"/>
      <c r="N29" s="11"/>
      <c r="O29" s="11"/>
      <c r="P29" s="11"/>
    </row>
    <row r="30" spans="1:16" x14ac:dyDescent="0.25">
      <c r="A30" s="145" t="s">
        <v>1803</v>
      </c>
      <c r="B30" s="140">
        <v>97.3</v>
      </c>
      <c r="C30" s="140">
        <v>87.8</v>
      </c>
      <c r="D30" s="140">
        <v>94.2</v>
      </c>
      <c r="E30" s="140">
        <v>100.6</v>
      </c>
      <c r="F30" s="140">
        <v>93.1</v>
      </c>
      <c r="G30" s="140">
        <v>100</v>
      </c>
      <c r="H30" s="140">
        <v>98.6</v>
      </c>
      <c r="J30" s="11"/>
      <c r="K30" s="11"/>
      <c r="L30" s="11"/>
      <c r="M30" s="11"/>
      <c r="N30" s="11"/>
      <c r="O30" s="11"/>
      <c r="P30" s="11"/>
    </row>
    <row r="31" spans="1:16" x14ac:dyDescent="0.25">
      <c r="A31" s="145"/>
      <c r="B31" s="140"/>
      <c r="C31" s="140"/>
      <c r="D31" s="140"/>
      <c r="E31" s="140"/>
      <c r="F31" s="140"/>
      <c r="G31" s="140"/>
      <c r="H31" s="140"/>
      <c r="J31" s="11"/>
      <c r="K31" s="11"/>
      <c r="L31" s="11"/>
      <c r="M31" s="11"/>
      <c r="N31" s="11"/>
      <c r="O31" s="11"/>
      <c r="P31" s="11"/>
    </row>
    <row r="32" spans="1:16" x14ac:dyDescent="0.25">
      <c r="A32" s="152" t="s">
        <v>1946</v>
      </c>
    </row>
    <row r="33" spans="1:1" x14ac:dyDescent="0.25">
      <c r="A33" s="152" t="s">
        <v>1947</v>
      </c>
    </row>
  </sheetData>
  <pageMargins left="0.7" right="0.7" top="0.75" bottom="0.75" header="0.3" footer="0.3"/>
  <pageSetup paperSize="9" orientation="portrait" verticalDpi="0"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9425A-415D-4695-A8B7-B6E435F53BE5}">
  <sheetPr>
    <tabColor theme="8"/>
  </sheetPr>
  <dimension ref="A1:L38"/>
  <sheetViews>
    <sheetView workbookViewId="0"/>
  </sheetViews>
  <sheetFormatPr defaultRowHeight="15" x14ac:dyDescent="0.25"/>
  <cols>
    <col min="1" max="1" width="14.5" customWidth="1"/>
    <col min="2" max="2" width="42.875" customWidth="1"/>
    <col min="3" max="5" width="37.625" customWidth="1"/>
    <col min="6" max="6" width="42.875" customWidth="1"/>
  </cols>
  <sheetData>
    <row r="1" spans="1:12" ht="20.25" thickBot="1" x14ac:dyDescent="0.35">
      <c r="A1" s="78" t="str">
        <f>'Chapter 5'!A17</f>
        <v>Figure 5.15: Employment by resident local authority grouped by coverage, GB, 2015-2021</v>
      </c>
    </row>
    <row r="2" spans="1:12" ht="21" thickTop="1" thickBot="1" x14ac:dyDescent="0.35">
      <c r="A2" s="78"/>
    </row>
    <row r="3" spans="1:12" ht="30.75" thickTop="1" x14ac:dyDescent="0.25">
      <c r="A3" s="146" t="s">
        <v>359</v>
      </c>
      <c r="B3" s="147" t="s">
        <v>1948</v>
      </c>
      <c r="C3" s="147" t="s">
        <v>1949</v>
      </c>
      <c r="D3" s="147" t="s">
        <v>1950</v>
      </c>
      <c r="E3" s="147" t="s">
        <v>1951</v>
      </c>
      <c r="F3" s="147" t="s">
        <v>1952</v>
      </c>
    </row>
    <row r="4" spans="1:12" x14ac:dyDescent="0.25">
      <c r="A4" s="198">
        <v>42064</v>
      </c>
      <c r="B4" s="199">
        <v>98.4</v>
      </c>
      <c r="C4" s="199">
        <v>98.4</v>
      </c>
      <c r="D4" s="199">
        <v>97.8</v>
      </c>
      <c r="E4" s="199">
        <v>98.3</v>
      </c>
      <c r="F4" s="199">
        <v>98.1</v>
      </c>
      <c r="H4" s="11"/>
      <c r="I4" s="11"/>
      <c r="J4" s="11"/>
      <c r="K4" s="11"/>
      <c r="L4" s="11"/>
    </row>
    <row r="5" spans="1:12" x14ac:dyDescent="0.25">
      <c r="A5" s="200">
        <v>42156</v>
      </c>
      <c r="B5" s="201">
        <v>98.6</v>
      </c>
      <c r="C5" s="201">
        <v>98.6</v>
      </c>
      <c r="D5" s="201">
        <v>98.9</v>
      </c>
      <c r="E5" s="201">
        <v>98.9</v>
      </c>
      <c r="F5" s="201">
        <v>98.6</v>
      </c>
      <c r="H5" s="11"/>
      <c r="I5" s="11"/>
      <c r="J5" s="11"/>
      <c r="K5" s="11"/>
      <c r="L5" s="11"/>
    </row>
    <row r="6" spans="1:12" x14ac:dyDescent="0.25">
      <c r="A6" s="200">
        <v>42248</v>
      </c>
      <c r="B6" s="201">
        <v>99.1</v>
      </c>
      <c r="C6" s="201">
        <v>99.1</v>
      </c>
      <c r="D6" s="201">
        <v>99.8</v>
      </c>
      <c r="E6" s="201">
        <v>99.1</v>
      </c>
      <c r="F6" s="201">
        <v>99.3</v>
      </c>
      <c r="H6" s="11"/>
      <c r="I6" s="11"/>
      <c r="J6" s="11"/>
      <c r="K6" s="11"/>
      <c r="L6" s="11"/>
    </row>
    <row r="7" spans="1:12" x14ac:dyDescent="0.25">
      <c r="A7" s="200">
        <v>42339</v>
      </c>
      <c r="B7" s="201">
        <v>99.7</v>
      </c>
      <c r="C7" s="201">
        <v>99.5</v>
      </c>
      <c r="D7" s="201">
        <v>100.2</v>
      </c>
      <c r="E7" s="201">
        <v>99.6</v>
      </c>
      <c r="F7" s="201">
        <v>99.6</v>
      </c>
      <c r="H7" s="11"/>
      <c r="I7" s="11"/>
      <c r="J7" s="11"/>
      <c r="K7" s="11"/>
      <c r="L7" s="11"/>
    </row>
    <row r="8" spans="1:12" x14ac:dyDescent="0.25">
      <c r="A8" s="200">
        <v>42430</v>
      </c>
      <c r="B8" s="201">
        <v>100</v>
      </c>
      <c r="C8" s="201">
        <v>100</v>
      </c>
      <c r="D8" s="201">
        <v>100</v>
      </c>
      <c r="E8" s="201">
        <v>100</v>
      </c>
      <c r="F8" s="201">
        <v>100</v>
      </c>
      <c r="H8" s="11"/>
      <c r="I8" s="11"/>
      <c r="J8" s="11"/>
      <c r="K8" s="11"/>
      <c r="L8" s="11"/>
    </row>
    <row r="9" spans="1:12" x14ac:dyDescent="0.25">
      <c r="A9" s="200">
        <v>42522</v>
      </c>
      <c r="B9" s="201">
        <v>100.3</v>
      </c>
      <c r="C9" s="201">
        <v>100.7</v>
      </c>
      <c r="D9" s="201">
        <v>100.1</v>
      </c>
      <c r="E9" s="201">
        <v>100</v>
      </c>
      <c r="F9" s="201">
        <v>100.2</v>
      </c>
      <c r="H9" s="11"/>
      <c r="I9" s="11"/>
      <c r="J9" s="11"/>
      <c r="K9" s="11"/>
      <c r="L9" s="11"/>
    </row>
    <row r="10" spans="1:12" x14ac:dyDescent="0.25">
      <c r="A10" s="200">
        <v>42614</v>
      </c>
      <c r="B10" s="201">
        <v>100.2</v>
      </c>
      <c r="C10" s="201">
        <v>100.7</v>
      </c>
      <c r="D10" s="201">
        <v>100.3</v>
      </c>
      <c r="E10" s="201">
        <v>100.5</v>
      </c>
      <c r="F10" s="201">
        <v>100.4</v>
      </c>
      <c r="H10" s="11"/>
      <c r="I10" s="11"/>
      <c r="J10" s="11"/>
      <c r="K10" s="11"/>
      <c r="L10" s="11"/>
    </row>
    <row r="11" spans="1:12" x14ac:dyDescent="0.25">
      <c r="A11" s="200">
        <v>42705</v>
      </c>
      <c r="B11" s="201">
        <v>100.4</v>
      </c>
      <c r="C11" s="201">
        <v>101.1</v>
      </c>
      <c r="D11" s="201">
        <v>100.3</v>
      </c>
      <c r="E11" s="201">
        <v>100.8</v>
      </c>
      <c r="F11" s="201">
        <v>101.1</v>
      </c>
      <c r="H11" s="11"/>
      <c r="I11" s="11"/>
      <c r="J11" s="11"/>
      <c r="K11" s="11"/>
      <c r="L11" s="11"/>
    </row>
    <row r="12" spans="1:12" x14ac:dyDescent="0.25">
      <c r="A12" s="200">
        <v>42795</v>
      </c>
      <c r="B12" s="201">
        <v>100.7</v>
      </c>
      <c r="C12" s="201">
        <v>101.4</v>
      </c>
      <c r="D12" s="201">
        <v>100.4</v>
      </c>
      <c r="E12" s="201">
        <v>101.6</v>
      </c>
      <c r="F12" s="201">
        <v>101.4</v>
      </c>
      <c r="H12" s="11"/>
      <c r="I12" s="11"/>
      <c r="J12" s="11"/>
      <c r="K12" s="11"/>
      <c r="L12" s="11"/>
    </row>
    <row r="13" spans="1:12" x14ac:dyDescent="0.25">
      <c r="A13" s="200">
        <v>42887</v>
      </c>
      <c r="B13" s="201">
        <v>100.9</v>
      </c>
      <c r="C13" s="201">
        <v>101.4</v>
      </c>
      <c r="D13" s="201">
        <v>100.8</v>
      </c>
      <c r="E13" s="201">
        <v>101.8</v>
      </c>
      <c r="F13" s="201">
        <v>102</v>
      </c>
      <c r="H13" s="11"/>
      <c r="I13" s="11"/>
      <c r="J13" s="11"/>
      <c r="K13" s="11"/>
      <c r="L13" s="11"/>
    </row>
    <row r="14" spans="1:12" x14ac:dyDescent="0.25">
      <c r="A14" s="200">
        <v>42979</v>
      </c>
      <c r="B14" s="201">
        <v>101.1</v>
      </c>
      <c r="C14" s="201">
        <v>102</v>
      </c>
      <c r="D14" s="201">
        <v>100.8</v>
      </c>
      <c r="E14" s="201">
        <v>102.3</v>
      </c>
      <c r="F14" s="201">
        <v>102.3</v>
      </c>
      <c r="H14" s="11"/>
      <c r="I14" s="11"/>
      <c r="J14" s="11"/>
      <c r="K14" s="11"/>
      <c r="L14" s="11"/>
    </row>
    <row r="15" spans="1:12" x14ac:dyDescent="0.25">
      <c r="A15" s="200">
        <v>43070</v>
      </c>
      <c r="B15" s="201">
        <v>101.2</v>
      </c>
      <c r="C15" s="201">
        <v>102.8</v>
      </c>
      <c r="D15" s="201">
        <v>101.8</v>
      </c>
      <c r="E15" s="201">
        <v>102.6</v>
      </c>
      <c r="F15" s="201">
        <v>102.8</v>
      </c>
      <c r="H15" s="11"/>
      <c r="I15" s="11"/>
      <c r="J15" s="11"/>
      <c r="K15" s="11"/>
      <c r="L15" s="11"/>
    </row>
    <row r="16" spans="1:12" x14ac:dyDescent="0.25">
      <c r="A16" s="200">
        <v>43160</v>
      </c>
      <c r="B16" s="201">
        <v>101.2</v>
      </c>
      <c r="C16" s="201">
        <v>102.5</v>
      </c>
      <c r="D16" s="201">
        <v>102.3</v>
      </c>
      <c r="E16" s="201">
        <v>102.9</v>
      </c>
      <c r="F16" s="201">
        <v>103.2</v>
      </c>
      <c r="H16" s="11"/>
      <c r="I16" s="11"/>
      <c r="J16" s="11"/>
      <c r="K16" s="11"/>
      <c r="L16" s="11"/>
    </row>
    <row r="17" spans="1:12" x14ac:dyDescent="0.25">
      <c r="A17" s="200">
        <v>43252</v>
      </c>
      <c r="B17" s="201">
        <v>101.5</v>
      </c>
      <c r="C17" s="201">
        <v>102.7</v>
      </c>
      <c r="D17" s="201">
        <v>102.7</v>
      </c>
      <c r="E17" s="201">
        <v>103</v>
      </c>
      <c r="F17" s="201">
        <v>102.8</v>
      </c>
      <c r="H17" s="11"/>
      <c r="I17" s="11"/>
      <c r="J17" s="11"/>
      <c r="K17" s="11"/>
      <c r="L17" s="11"/>
    </row>
    <row r="18" spans="1:12" x14ac:dyDescent="0.25">
      <c r="A18" s="200">
        <v>43344</v>
      </c>
      <c r="B18" s="201">
        <v>101.7</v>
      </c>
      <c r="C18" s="201">
        <v>102.3</v>
      </c>
      <c r="D18" s="201">
        <v>102.9</v>
      </c>
      <c r="E18" s="201">
        <v>103.5</v>
      </c>
      <c r="F18" s="201">
        <v>103.2</v>
      </c>
      <c r="H18" s="11"/>
      <c r="I18" s="11"/>
      <c r="J18" s="11"/>
      <c r="K18" s="11"/>
      <c r="L18" s="11"/>
    </row>
    <row r="19" spans="1:12" x14ac:dyDescent="0.25">
      <c r="A19" s="200">
        <v>43435</v>
      </c>
      <c r="B19" s="201">
        <v>102.1</v>
      </c>
      <c r="C19" s="201">
        <v>102.3</v>
      </c>
      <c r="D19" s="201">
        <v>102.7</v>
      </c>
      <c r="E19" s="201">
        <v>103.8</v>
      </c>
      <c r="F19" s="201">
        <v>103.2</v>
      </c>
      <c r="H19" s="11"/>
      <c r="I19" s="11"/>
      <c r="J19" s="11"/>
      <c r="K19" s="11"/>
      <c r="L19" s="11"/>
    </row>
    <row r="20" spans="1:12" x14ac:dyDescent="0.25">
      <c r="A20" s="200">
        <v>43525</v>
      </c>
      <c r="B20" s="201">
        <v>102.2</v>
      </c>
      <c r="C20" s="201">
        <v>102.8</v>
      </c>
      <c r="D20" s="201">
        <v>103</v>
      </c>
      <c r="E20" s="201">
        <v>104.3</v>
      </c>
      <c r="F20" s="201">
        <v>103.6</v>
      </c>
      <c r="H20" s="11"/>
      <c r="I20" s="11"/>
      <c r="J20" s="11"/>
      <c r="K20" s="11"/>
      <c r="L20" s="11"/>
    </row>
    <row r="21" spans="1:12" x14ac:dyDescent="0.25">
      <c r="A21" s="200">
        <v>43617</v>
      </c>
      <c r="B21" s="201">
        <v>102.5</v>
      </c>
      <c r="C21" s="201">
        <v>103.3</v>
      </c>
      <c r="D21" s="201">
        <v>103.1</v>
      </c>
      <c r="E21" s="201">
        <v>104.5</v>
      </c>
      <c r="F21" s="201">
        <v>104.2</v>
      </c>
      <c r="H21" s="11"/>
      <c r="I21" s="11"/>
      <c r="J21" s="11"/>
      <c r="K21" s="11"/>
      <c r="L21" s="11"/>
    </row>
    <row r="22" spans="1:12" x14ac:dyDescent="0.25">
      <c r="A22" s="200">
        <v>43709</v>
      </c>
      <c r="B22" s="201">
        <v>103.2</v>
      </c>
      <c r="C22" s="201">
        <v>103.3</v>
      </c>
      <c r="D22" s="201">
        <v>103.4</v>
      </c>
      <c r="E22" s="201">
        <v>104.5</v>
      </c>
      <c r="F22" s="201">
        <v>104.5</v>
      </c>
      <c r="H22" s="11"/>
      <c r="I22" s="11"/>
      <c r="J22" s="11"/>
      <c r="K22" s="11"/>
      <c r="L22" s="11"/>
    </row>
    <row r="23" spans="1:12" x14ac:dyDescent="0.25">
      <c r="A23" s="200">
        <v>43800</v>
      </c>
      <c r="B23" s="201">
        <v>103.5</v>
      </c>
      <c r="C23" s="201">
        <v>103.6</v>
      </c>
      <c r="D23" s="201">
        <v>102.9</v>
      </c>
      <c r="E23" s="201">
        <v>104.8</v>
      </c>
      <c r="F23" s="201">
        <v>104.7</v>
      </c>
      <c r="H23" s="11"/>
      <c r="I23" s="11"/>
      <c r="J23" s="11"/>
      <c r="K23" s="11"/>
      <c r="L23" s="11"/>
    </row>
    <row r="24" spans="1:12" x14ac:dyDescent="0.25">
      <c r="A24" s="200">
        <v>43891</v>
      </c>
      <c r="B24" s="201">
        <v>104.2</v>
      </c>
      <c r="C24" s="201">
        <v>104.1</v>
      </c>
      <c r="D24" s="201">
        <v>103.2</v>
      </c>
      <c r="E24" s="201">
        <v>105.2</v>
      </c>
      <c r="F24" s="201">
        <v>104.6</v>
      </c>
      <c r="H24" s="11"/>
      <c r="I24" s="11"/>
      <c r="J24" s="11"/>
      <c r="K24" s="11"/>
      <c r="L24" s="11"/>
    </row>
    <row r="25" spans="1:12" x14ac:dyDescent="0.25">
      <c r="A25" s="200">
        <v>43983</v>
      </c>
      <c r="B25" s="201">
        <v>103.7</v>
      </c>
      <c r="C25" s="201">
        <v>103.8</v>
      </c>
      <c r="D25" s="201">
        <v>103.4</v>
      </c>
      <c r="E25" s="201">
        <v>105.2</v>
      </c>
      <c r="F25" s="201">
        <v>104.9</v>
      </c>
      <c r="H25" s="11"/>
      <c r="I25" s="11"/>
      <c r="J25" s="11"/>
      <c r="K25" s="11"/>
      <c r="L25" s="11"/>
    </row>
    <row r="26" spans="1:12" x14ac:dyDescent="0.25">
      <c r="A26" s="200">
        <v>44075</v>
      </c>
      <c r="B26" s="201">
        <v>102.8</v>
      </c>
      <c r="C26" s="201">
        <v>103.4</v>
      </c>
      <c r="D26" s="201">
        <v>103.1</v>
      </c>
      <c r="E26" s="201">
        <v>104.6</v>
      </c>
      <c r="F26" s="201">
        <v>104.7</v>
      </c>
      <c r="H26" s="11"/>
      <c r="I26" s="11"/>
      <c r="J26" s="11"/>
      <c r="K26" s="11"/>
      <c r="L26" s="11"/>
    </row>
    <row r="27" spans="1:12" x14ac:dyDescent="0.25">
      <c r="A27" s="200">
        <v>44166</v>
      </c>
      <c r="B27" s="201">
        <v>102.2</v>
      </c>
      <c r="C27" s="201">
        <v>102.8</v>
      </c>
      <c r="D27" s="201">
        <v>103</v>
      </c>
      <c r="E27" s="201">
        <v>104.1</v>
      </c>
      <c r="F27" s="201">
        <v>104.3</v>
      </c>
      <c r="H27" s="11"/>
      <c r="I27" s="11"/>
      <c r="J27" s="11"/>
      <c r="K27" s="11"/>
      <c r="L27" s="11"/>
    </row>
    <row r="28" spans="1:12" x14ac:dyDescent="0.25">
      <c r="A28" s="200">
        <v>44256</v>
      </c>
      <c r="B28" s="201">
        <v>101.2</v>
      </c>
      <c r="C28" s="201">
        <v>102.1</v>
      </c>
      <c r="D28" s="201">
        <v>102.1</v>
      </c>
      <c r="E28" s="201">
        <v>103.2</v>
      </c>
      <c r="F28" s="201">
        <v>104.4</v>
      </c>
      <c r="H28" s="11"/>
      <c r="I28" s="11"/>
      <c r="J28" s="11"/>
      <c r="K28" s="11"/>
      <c r="L28" s="11"/>
    </row>
    <row r="29" spans="1:12" x14ac:dyDescent="0.25">
      <c r="A29" s="200">
        <v>44348</v>
      </c>
      <c r="B29" s="201">
        <v>101.1</v>
      </c>
      <c r="C29" s="201">
        <v>101.5</v>
      </c>
      <c r="D29" s="201">
        <v>100.7</v>
      </c>
      <c r="E29" s="201">
        <v>103.1</v>
      </c>
      <c r="F29" s="201">
        <v>103.5</v>
      </c>
      <c r="H29" s="11"/>
      <c r="I29" s="11"/>
      <c r="J29" s="11"/>
      <c r="K29" s="11"/>
      <c r="L29" s="11"/>
    </row>
    <row r="30" spans="1:12" x14ac:dyDescent="0.25">
      <c r="A30" s="200"/>
      <c r="B30" s="201"/>
      <c r="C30" s="201"/>
      <c r="D30" s="201"/>
      <c r="E30" s="201"/>
      <c r="F30" s="201"/>
      <c r="H30" s="11"/>
      <c r="I30" s="11"/>
      <c r="J30" s="11"/>
      <c r="K30" s="11"/>
      <c r="L30" s="11"/>
    </row>
    <row r="31" spans="1:12" x14ac:dyDescent="0.25">
      <c r="A31" s="152" t="s">
        <v>1953</v>
      </c>
      <c r="B31" s="189"/>
      <c r="C31" s="189"/>
      <c r="D31" s="189"/>
      <c r="E31" s="189"/>
      <c r="F31" s="189"/>
    </row>
    <row r="32" spans="1:12" x14ac:dyDescent="0.25">
      <c r="A32" s="152" t="s">
        <v>1954</v>
      </c>
      <c r="B32" s="189"/>
      <c r="C32" s="189"/>
      <c r="D32" s="189"/>
      <c r="E32" s="189"/>
      <c r="F32" s="189"/>
    </row>
    <row r="33" spans="1:6" x14ac:dyDescent="0.25">
      <c r="A33" s="29"/>
      <c r="B33" s="11"/>
      <c r="C33" s="11"/>
      <c r="D33" s="11"/>
      <c r="E33" s="11"/>
      <c r="F33" s="11"/>
    </row>
    <row r="34" spans="1:6" x14ac:dyDescent="0.25">
      <c r="A34" s="29"/>
      <c r="B34" s="11"/>
      <c r="C34" s="11"/>
      <c r="D34" s="11"/>
      <c r="E34" s="11"/>
      <c r="F34" s="11"/>
    </row>
    <row r="35" spans="1:6" x14ac:dyDescent="0.25">
      <c r="A35" s="29"/>
      <c r="B35" s="11"/>
      <c r="C35" s="11"/>
      <c r="D35" s="11"/>
      <c r="E35" s="11"/>
      <c r="F35" s="11"/>
    </row>
    <row r="36" spans="1:6" x14ac:dyDescent="0.25">
      <c r="A36" s="29"/>
      <c r="B36" s="11"/>
      <c r="C36" s="11"/>
      <c r="D36" s="11"/>
      <c r="E36" s="11"/>
      <c r="F36" s="11"/>
    </row>
    <row r="37" spans="1:6" x14ac:dyDescent="0.25">
      <c r="A37" s="148"/>
    </row>
    <row r="38" spans="1:6" x14ac:dyDescent="0.25">
      <c r="A38" s="148"/>
    </row>
  </sheetData>
  <pageMargins left="0.7" right="0.7" top="0.75" bottom="0.75" header="0.3" footer="0.3"/>
  <pageSetup paperSize="9" orientation="portrait" verticalDpi="0" r:id="rId1"/>
  <tableParts count="1">
    <tablePart r:id="rId2"/>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9D97-FB07-4FD0-AD26-3D51A4BB2EA0}">
  <sheetPr>
    <tabColor theme="8"/>
  </sheetPr>
  <dimension ref="A1:L32"/>
  <sheetViews>
    <sheetView workbookViewId="0"/>
  </sheetViews>
  <sheetFormatPr defaultRowHeight="15" x14ac:dyDescent="0.25"/>
  <cols>
    <col min="1" max="1" width="14.25" style="21" bestFit="1" customWidth="1"/>
    <col min="2" max="2" width="42.875" customWidth="1"/>
    <col min="3" max="5" width="37.625" customWidth="1"/>
    <col min="6" max="6" width="42.875" customWidth="1"/>
  </cols>
  <sheetData>
    <row r="1" spans="1:12" ht="20.25" thickBot="1" x14ac:dyDescent="0.35">
      <c r="A1" s="78" t="str">
        <f>'Chapter 5'!A18</f>
        <v>Figure 5.16: Employment by workplace local authority grouped by coverage, GB, 2015-2021</v>
      </c>
      <c r="B1" s="3"/>
    </row>
    <row r="2" spans="1:12" ht="21" thickTop="1" thickBot="1" x14ac:dyDescent="0.35">
      <c r="A2" s="78"/>
      <c r="B2" s="3"/>
    </row>
    <row r="3" spans="1:12" ht="30.75" thickTop="1" x14ac:dyDescent="0.25">
      <c r="A3" s="149" t="s">
        <v>359</v>
      </c>
      <c r="B3" s="142" t="s">
        <v>1948</v>
      </c>
      <c r="C3" s="142" t="s">
        <v>1949</v>
      </c>
      <c r="D3" s="142" t="s">
        <v>1950</v>
      </c>
      <c r="E3" s="142" t="s">
        <v>1951</v>
      </c>
      <c r="F3" s="142" t="s">
        <v>1952</v>
      </c>
    </row>
    <row r="4" spans="1:12" x14ac:dyDescent="0.25">
      <c r="A4" s="150">
        <v>42064</v>
      </c>
      <c r="B4" s="144">
        <v>98.8</v>
      </c>
      <c r="C4" s="144">
        <v>96.3</v>
      </c>
      <c r="D4" s="144">
        <v>97.9</v>
      </c>
      <c r="E4" s="144">
        <v>98.9</v>
      </c>
      <c r="F4" s="144">
        <v>99.4</v>
      </c>
      <c r="H4" s="9"/>
      <c r="I4" s="9"/>
      <c r="J4" s="9"/>
      <c r="K4" s="9"/>
      <c r="L4" s="9"/>
    </row>
    <row r="5" spans="1:12" x14ac:dyDescent="0.25">
      <c r="A5" s="151">
        <v>42156</v>
      </c>
      <c r="B5" s="140">
        <v>99.1</v>
      </c>
      <c r="C5" s="140">
        <v>97.9</v>
      </c>
      <c r="D5" s="140">
        <v>97.9</v>
      </c>
      <c r="E5" s="140">
        <v>99.7</v>
      </c>
      <c r="F5" s="140">
        <v>99.3</v>
      </c>
      <c r="H5" s="9"/>
      <c r="I5" s="9"/>
      <c r="J5" s="9"/>
      <c r="K5" s="9"/>
      <c r="L5" s="9"/>
    </row>
    <row r="6" spans="1:12" x14ac:dyDescent="0.25">
      <c r="A6" s="151">
        <v>42248</v>
      </c>
      <c r="B6" s="140">
        <v>99.2</v>
      </c>
      <c r="C6" s="140">
        <v>99.2</v>
      </c>
      <c r="D6" s="140">
        <v>98.7</v>
      </c>
      <c r="E6" s="140">
        <v>100</v>
      </c>
      <c r="F6" s="140">
        <v>99.6</v>
      </c>
      <c r="H6" s="9"/>
      <c r="I6" s="9"/>
      <c r="J6" s="9"/>
      <c r="K6" s="9"/>
      <c r="L6" s="9"/>
    </row>
    <row r="7" spans="1:12" x14ac:dyDescent="0.25">
      <c r="A7" s="151">
        <v>42339</v>
      </c>
      <c r="B7" s="140">
        <v>99.7</v>
      </c>
      <c r="C7" s="140">
        <v>99.7</v>
      </c>
      <c r="D7" s="140">
        <v>99.6</v>
      </c>
      <c r="E7" s="140">
        <v>100</v>
      </c>
      <c r="F7" s="140">
        <v>100</v>
      </c>
      <c r="H7" s="9"/>
      <c r="I7" s="9"/>
      <c r="J7" s="9"/>
      <c r="K7" s="9"/>
      <c r="L7" s="9"/>
    </row>
    <row r="8" spans="1:12" x14ac:dyDescent="0.25">
      <c r="A8" s="151">
        <v>42430</v>
      </c>
      <c r="B8" s="140">
        <v>100</v>
      </c>
      <c r="C8" s="140">
        <v>100</v>
      </c>
      <c r="D8" s="140">
        <v>100</v>
      </c>
      <c r="E8" s="140">
        <v>100</v>
      </c>
      <c r="F8" s="140">
        <v>100</v>
      </c>
      <c r="H8" s="9"/>
      <c r="I8" s="9"/>
      <c r="J8" s="9"/>
      <c r="K8" s="9"/>
      <c r="L8" s="9"/>
    </row>
    <row r="9" spans="1:12" x14ac:dyDescent="0.25">
      <c r="A9" s="151">
        <v>42522</v>
      </c>
      <c r="B9" s="140">
        <v>100.5</v>
      </c>
      <c r="C9" s="140">
        <v>99.9</v>
      </c>
      <c r="D9" s="140">
        <v>101</v>
      </c>
      <c r="E9" s="140">
        <v>99.6</v>
      </c>
      <c r="F9" s="140">
        <v>100.6</v>
      </c>
      <c r="H9" s="9"/>
      <c r="I9" s="9"/>
      <c r="J9" s="9"/>
      <c r="K9" s="9"/>
      <c r="L9" s="9"/>
    </row>
    <row r="10" spans="1:12" x14ac:dyDescent="0.25">
      <c r="A10" s="151">
        <v>42614</v>
      </c>
      <c r="B10" s="140">
        <v>101.4</v>
      </c>
      <c r="C10" s="140">
        <v>99.9</v>
      </c>
      <c r="D10" s="140">
        <v>101</v>
      </c>
      <c r="E10" s="140">
        <v>99.8</v>
      </c>
      <c r="F10" s="140">
        <v>100.6</v>
      </c>
      <c r="H10" s="9"/>
      <c r="I10" s="9"/>
      <c r="J10" s="9"/>
      <c r="K10" s="9"/>
      <c r="L10" s="9"/>
    </row>
    <row r="11" spans="1:12" x14ac:dyDescent="0.25">
      <c r="A11" s="151">
        <v>42705</v>
      </c>
      <c r="B11" s="140">
        <v>101.6</v>
      </c>
      <c r="C11" s="140">
        <v>100.2</v>
      </c>
      <c r="D11" s="140">
        <v>100.9</v>
      </c>
      <c r="E11" s="140">
        <v>100.6</v>
      </c>
      <c r="F11" s="140">
        <v>100.9</v>
      </c>
      <c r="H11" s="9"/>
      <c r="I11" s="9"/>
      <c r="J11" s="9"/>
      <c r="K11" s="9"/>
      <c r="L11" s="9"/>
    </row>
    <row r="12" spans="1:12" x14ac:dyDescent="0.25">
      <c r="A12" s="151">
        <v>42795</v>
      </c>
      <c r="B12" s="140">
        <v>101.7</v>
      </c>
      <c r="C12" s="140">
        <v>100.9</v>
      </c>
      <c r="D12" s="140">
        <v>101.5</v>
      </c>
      <c r="E12" s="140">
        <v>100.7</v>
      </c>
      <c r="F12" s="140">
        <v>101.3</v>
      </c>
      <c r="H12" s="9"/>
      <c r="I12" s="9"/>
      <c r="J12" s="9"/>
      <c r="K12" s="9"/>
      <c r="L12" s="9"/>
    </row>
    <row r="13" spans="1:12" x14ac:dyDescent="0.25">
      <c r="A13" s="151">
        <v>42887</v>
      </c>
      <c r="B13" s="140">
        <v>101.9</v>
      </c>
      <c r="C13" s="140">
        <v>101</v>
      </c>
      <c r="D13" s="140">
        <v>101.8</v>
      </c>
      <c r="E13" s="140">
        <v>100.9</v>
      </c>
      <c r="F13" s="140">
        <v>101.8</v>
      </c>
      <c r="H13" s="9"/>
      <c r="I13" s="9"/>
      <c r="J13" s="9"/>
      <c r="K13" s="9"/>
      <c r="L13" s="9"/>
    </row>
    <row r="14" spans="1:12" x14ac:dyDescent="0.25">
      <c r="A14" s="151">
        <v>42979</v>
      </c>
      <c r="B14" s="140">
        <v>102.5</v>
      </c>
      <c r="C14" s="140">
        <v>101</v>
      </c>
      <c r="D14" s="140">
        <v>102.1</v>
      </c>
      <c r="E14" s="140">
        <v>101.8</v>
      </c>
      <c r="F14" s="140">
        <v>101.3</v>
      </c>
      <c r="H14" s="9"/>
      <c r="I14" s="9"/>
      <c r="J14" s="9"/>
      <c r="K14" s="9"/>
      <c r="L14" s="9"/>
    </row>
    <row r="15" spans="1:12" x14ac:dyDescent="0.25">
      <c r="A15" s="151">
        <v>43070</v>
      </c>
      <c r="B15" s="140">
        <v>103.1</v>
      </c>
      <c r="C15" s="140">
        <v>102</v>
      </c>
      <c r="D15" s="140">
        <v>103.1</v>
      </c>
      <c r="E15" s="140">
        <v>101.9</v>
      </c>
      <c r="F15" s="140">
        <v>101.1</v>
      </c>
      <c r="H15" s="9"/>
      <c r="I15" s="9"/>
      <c r="J15" s="9"/>
      <c r="K15" s="9"/>
      <c r="L15" s="9"/>
    </row>
    <row r="16" spans="1:12" x14ac:dyDescent="0.25">
      <c r="A16" s="151">
        <v>43160</v>
      </c>
      <c r="B16" s="140">
        <v>103.6</v>
      </c>
      <c r="C16" s="140">
        <v>102.1</v>
      </c>
      <c r="D16" s="140">
        <v>102.9</v>
      </c>
      <c r="E16" s="140">
        <v>102.2</v>
      </c>
      <c r="F16" s="140">
        <v>101.2</v>
      </c>
      <c r="H16" s="9"/>
      <c r="I16" s="9"/>
      <c r="J16" s="9"/>
      <c r="K16" s="9"/>
      <c r="L16" s="9"/>
    </row>
    <row r="17" spans="1:12" x14ac:dyDescent="0.25">
      <c r="A17" s="151">
        <v>43252</v>
      </c>
      <c r="B17" s="140">
        <v>103.9</v>
      </c>
      <c r="C17" s="140">
        <v>102.8</v>
      </c>
      <c r="D17" s="140">
        <v>102</v>
      </c>
      <c r="E17" s="140">
        <v>103.2</v>
      </c>
      <c r="F17" s="140">
        <v>100.4</v>
      </c>
      <c r="H17" s="9"/>
      <c r="I17" s="9"/>
      <c r="J17" s="9"/>
      <c r="K17" s="9"/>
      <c r="L17" s="9"/>
    </row>
    <row r="18" spans="1:12" x14ac:dyDescent="0.25">
      <c r="A18" s="151">
        <v>43344</v>
      </c>
      <c r="B18" s="140">
        <v>103.9</v>
      </c>
      <c r="C18" s="140">
        <v>102.8</v>
      </c>
      <c r="D18" s="140">
        <v>102.4</v>
      </c>
      <c r="E18" s="140">
        <v>103.7</v>
      </c>
      <c r="F18" s="140">
        <v>100.7</v>
      </c>
      <c r="H18" s="9"/>
      <c r="I18" s="9"/>
      <c r="J18" s="9"/>
      <c r="K18" s="9"/>
      <c r="L18" s="9"/>
    </row>
    <row r="19" spans="1:12" x14ac:dyDescent="0.25">
      <c r="A19" s="151">
        <v>43435</v>
      </c>
      <c r="B19" s="140">
        <v>104.7</v>
      </c>
      <c r="C19" s="140">
        <v>102.3</v>
      </c>
      <c r="D19" s="140">
        <v>102</v>
      </c>
      <c r="E19" s="140">
        <v>104.5</v>
      </c>
      <c r="F19" s="140">
        <v>100.7</v>
      </c>
      <c r="H19" s="9"/>
      <c r="I19" s="9"/>
      <c r="J19" s="9"/>
      <c r="K19" s="9"/>
      <c r="L19" s="9"/>
    </row>
    <row r="20" spans="1:12" x14ac:dyDescent="0.25">
      <c r="A20" s="151">
        <v>43525</v>
      </c>
      <c r="B20" s="140">
        <v>104.6</v>
      </c>
      <c r="C20" s="140">
        <v>102.9</v>
      </c>
      <c r="D20" s="140">
        <v>101.6</v>
      </c>
      <c r="E20" s="140">
        <v>106</v>
      </c>
      <c r="F20" s="140">
        <v>101</v>
      </c>
      <c r="H20" s="9"/>
      <c r="I20" s="9"/>
      <c r="J20" s="9"/>
      <c r="K20" s="9"/>
      <c r="L20" s="9"/>
    </row>
    <row r="21" spans="1:12" x14ac:dyDescent="0.25">
      <c r="A21" s="151">
        <v>43617</v>
      </c>
      <c r="B21" s="140">
        <v>105.1</v>
      </c>
      <c r="C21" s="140">
        <v>103.5</v>
      </c>
      <c r="D21" s="140">
        <v>102.4</v>
      </c>
      <c r="E21" s="140">
        <v>105.7</v>
      </c>
      <c r="F21" s="140">
        <v>101</v>
      </c>
      <c r="H21" s="9"/>
      <c r="I21" s="9"/>
      <c r="J21" s="9"/>
      <c r="K21" s="9"/>
      <c r="L21" s="9"/>
    </row>
    <row r="22" spans="1:12" x14ac:dyDescent="0.25">
      <c r="A22" s="151">
        <v>43709</v>
      </c>
      <c r="B22" s="140">
        <v>105.5</v>
      </c>
      <c r="C22" s="140">
        <v>103.9</v>
      </c>
      <c r="D22" s="140">
        <v>102.2</v>
      </c>
      <c r="E22" s="140">
        <v>105.2</v>
      </c>
      <c r="F22" s="140">
        <v>101.9</v>
      </c>
      <c r="H22" s="9"/>
      <c r="I22" s="9"/>
      <c r="J22" s="9"/>
      <c r="K22" s="9"/>
      <c r="L22" s="9"/>
    </row>
    <row r="23" spans="1:12" x14ac:dyDescent="0.25">
      <c r="A23" s="151">
        <v>43800</v>
      </c>
      <c r="B23" s="140">
        <v>105.5</v>
      </c>
      <c r="C23" s="140">
        <v>103.8</v>
      </c>
      <c r="D23" s="140">
        <v>102.2</v>
      </c>
      <c r="E23" s="140">
        <v>105</v>
      </c>
      <c r="F23" s="140">
        <v>103</v>
      </c>
      <c r="H23" s="9"/>
      <c r="I23" s="9"/>
      <c r="J23" s="9"/>
      <c r="K23" s="9"/>
      <c r="L23" s="9"/>
    </row>
    <row r="24" spans="1:12" x14ac:dyDescent="0.25">
      <c r="A24" s="151">
        <v>43891</v>
      </c>
      <c r="B24" s="140">
        <v>105.9</v>
      </c>
      <c r="C24" s="140">
        <v>104.1</v>
      </c>
      <c r="D24" s="140">
        <v>103.1</v>
      </c>
      <c r="E24" s="140">
        <v>104.4</v>
      </c>
      <c r="F24" s="140">
        <v>103.7</v>
      </c>
      <c r="H24" s="9"/>
      <c r="I24" s="9"/>
      <c r="J24" s="9"/>
      <c r="K24" s="9"/>
      <c r="L24" s="9"/>
    </row>
    <row r="25" spans="1:12" x14ac:dyDescent="0.25">
      <c r="A25" s="151">
        <v>43983</v>
      </c>
      <c r="B25" s="140">
        <v>105.6</v>
      </c>
      <c r="C25" s="140">
        <v>104.4</v>
      </c>
      <c r="D25" s="140">
        <v>103.3</v>
      </c>
      <c r="E25" s="140">
        <v>104.1</v>
      </c>
      <c r="F25" s="140">
        <v>104.1</v>
      </c>
      <c r="H25" s="9"/>
      <c r="I25" s="9"/>
      <c r="J25" s="9"/>
      <c r="K25" s="9"/>
      <c r="L25" s="9"/>
    </row>
    <row r="26" spans="1:12" x14ac:dyDescent="0.25">
      <c r="A26" s="151">
        <v>44075</v>
      </c>
      <c r="B26" s="140">
        <v>105</v>
      </c>
      <c r="C26" s="140">
        <v>103.8</v>
      </c>
      <c r="D26" s="140">
        <v>103.7</v>
      </c>
      <c r="E26" s="140">
        <v>103.3</v>
      </c>
      <c r="F26" s="140">
        <v>103.7</v>
      </c>
      <c r="H26" s="9"/>
      <c r="I26" s="9"/>
      <c r="J26" s="9"/>
      <c r="K26" s="9"/>
      <c r="L26" s="9"/>
    </row>
    <row r="27" spans="1:12" x14ac:dyDescent="0.25">
      <c r="A27" s="151">
        <v>44166</v>
      </c>
      <c r="B27" s="140">
        <v>104.5</v>
      </c>
      <c r="C27" s="140">
        <v>104.2</v>
      </c>
      <c r="D27" s="140">
        <v>102.8</v>
      </c>
      <c r="E27" s="140">
        <v>103.6</v>
      </c>
      <c r="F27" s="140">
        <v>101.6</v>
      </c>
      <c r="H27" s="9"/>
      <c r="I27" s="9"/>
      <c r="J27" s="9"/>
      <c r="K27" s="9"/>
      <c r="L27" s="9"/>
    </row>
    <row r="28" spans="1:12" x14ac:dyDescent="0.25">
      <c r="A28" s="151">
        <v>44256</v>
      </c>
      <c r="B28" s="140">
        <v>104.4</v>
      </c>
      <c r="C28" s="140">
        <v>102.9</v>
      </c>
      <c r="D28" s="140">
        <v>101.4</v>
      </c>
      <c r="E28" s="140">
        <v>103.5</v>
      </c>
      <c r="F28" s="140">
        <v>101.5</v>
      </c>
      <c r="H28" s="9"/>
      <c r="I28" s="9"/>
      <c r="J28" s="9"/>
      <c r="K28" s="9"/>
      <c r="L28" s="9"/>
    </row>
    <row r="29" spans="1:12" x14ac:dyDescent="0.25">
      <c r="A29" s="151">
        <v>44348</v>
      </c>
      <c r="B29" s="140">
        <v>103.8</v>
      </c>
      <c r="C29" s="140">
        <v>102.3</v>
      </c>
      <c r="D29" s="140">
        <v>100.6</v>
      </c>
      <c r="E29" s="140">
        <v>103.1</v>
      </c>
      <c r="F29" s="140">
        <v>100.7</v>
      </c>
      <c r="H29" s="9"/>
      <c r="I29" s="9"/>
      <c r="J29" s="9"/>
      <c r="K29" s="9"/>
      <c r="L29" s="9"/>
    </row>
    <row r="30" spans="1:12" x14ac:dyDescent="0.25">
      <c r="A30" s="151"/>
      <c r="B30" s="140"/>
      <c r="C30" s="140"/>
      <c r="D30" s="140"/>
      <c r="E30" s="140"/>
      <c r="F30" s="140"/>
      <c r="H30" s="9"/>
      <c r="I30" s="9"/>
      <c r="J30" s="9"/>
      <c r="K30" s="9"/>
      <c r="L30" s="9"/>
    </row>
    <row r="31" spans="1:12" x14ac:dyDescent="0.25">
      <c r="A31" s="152" t="s">
        <v>1953</v>
      </c>
      <c r="B31" s="189"/>
      <c r="C31" s="189"/>
      <c r="D31" s="189"/>
      <c r="E31" s="189"/>
      <c r="F31" s="189"/>
    </row>
    <row r="32" spans="1:12" x14ac:dyDescent="0.25">
      <c r="A32" s="152" t="s">
        <v>1954</v>
      </c>
      <c r="B32" s="189"/>
      <c r="C32" s="189"/>
      <c r="D32" s="189"/>
      <c r="E32" s="189"/>
      <c r="F32" s="189"/>
    </row>
  </sheetData>
  <pageMargins left="0.7" right="0.7" top="0.75" bottom="0.75" header="0.3" footer="0.3"/>
  <pageSetup paperSize="9" orientation="portrait" verticalDpi="0" r:id="rId1"/>
  <tableParts count="1">
    <tablePart r:id="rId2"/>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5BAB-605D-480D-BC8C-A4AA5BCD59CC}">
  <sheetPr>
    <tabColor theme="8"/>
  </sheetPr>
  <dimension ref="A1:J32"/>
  <sheetViews>
    <sheetView workbookViewId="0"/>
  </sheetViews>
  <sheetFormatPr defaultRowHeight="15" x14ac:dyDescent="0.25"/>
  <cols>
    <col min="1" max="1" width="13.625" customWidth="1"/>
    <col min="2" max="2" width="40.125" customWidth="1"/>
    <col min="3" max="5" width="42.875" customWidth="1"/>
  </cols>
  <sheetData>
    <row r="1" spans="1:10" ht="20.25" thickBot="1" x14ac:dyDescent="0.35">
      <c r="A1" s="78" t="str">
        <f>'Chapter 5'!A19</f>
        <v xml:space="preserve">Figure 5.17: Underemployment and average hours by low-paying occupation, UK, 2016-2021 </v>
      </c>
      <c r="B1" s="189"/>
      <c r="C1" s="189"/>
      <c r="D1" s="189"/>
      <c r="E1" s="189"/>
    </row>
    <row r="2" spans="1:10" ht="21" thickTop="1" thickBot="1" x14ac:dyDescent="0.35">
      <c r="A2" s="78"/>
      <c r="B2" s="189"/>
      <c r="C2" s="189"/>
      <c r="D2" s="189"/>
      <c r="E2" s="189"/>
    </row>
    <row r="3" spans="1:10" ht="30.75" thickTop="1" x14ac:dyDescent="0.25">
      <c r="A3" s="141" t="s">
        <v>22</v>
      </c>
      <c r="B3" s="146" t="s">
        <v>1955</v>
      </c>
      <c r="C3" s="146" t="s">
        <v>1956</v>
      </c>
      <c r="D3" s="146" t="s">
        <v>1957</v>
      </c>
      <c r="E3" s="146" t="s">
        <v>1958</v>
      </c>
    </row>
    <row r="4" spans="1:10" x14ac:dyDescent="0.25">
      <c r="A4" s="129" t="s">
        <v>1945</v>
      </c>
      <c r="B4" s="144">
        <v>29</v>
      </c>
      <c r="C4" s="144">
        <v>34.4</v>
      </c>
      <c r="D4" s="144">
        <v>16.899999999999999</v>
      </c>
      <c r="E4" s="144">
        <v>7.5</v>
      </c>
      <c r="G4" s="11"/>
      <c r="H4" s="11"/>
      <c r="I4" s="11"/>
      <c r="J4" s="11"/>
    </row>
    <row r="5" spans="1:10" x14ac:dyDescent="0.25">
      <c r="A5" s="132" t="s">
        <v>1795</v>
      </c>
      <c r="B5" s="140">
        <v>29.6</v>
      </c>
      <c r="C5" s="140">
        <v>34.200000000000003</v>
      </c>
      <c r="D5" s="140">
        <v>16.2</v>
      </c>
      <c r="E5" s="140">
        <v>7</v>
      </c>
      <c r="G5" s="11"/>
      <c r="H5" s="11"/>
      <c r="I5" s="11"/>
      <c r="J5" s="11"/>
    </row>
    <row r="6" spans="1:10" x14ac:dyDescent="0.25">
      <c r="A6" s="132" t="s">
        <v>1796</v>
      </c>
      <c r="B6" s="140">
        <v>29</v>
      </c>
      <c r="C6" s="140">
        <v>33.299999999999997</v>
      </c>
      <c r="D6" s="140">
        <v>16.8</v>
      </c>
      <c r="E6" s="140">
        <v>7</v>
      </c>
      <c r="G6" s="11"/>
      <c r="H6" s="11"/>
      <c r="I6" s="11"/>
      <c r="J6" s="11"/>
    </row>
    <row r="7" spans="1:10" x14ac:dyDescent="0.25">
      <c r="A7" s="132" t="s">
        <v>1797</v>
      </c>
      <c r="B7" s="140">
        <v>29</v>
      </c>
      <c r="C7" s="140">
        <v>33.200000000000003</v>
      </c>
      <c r="D7" s="140">
        <v>16.2</v>
      </c>
      <c r="E7" s="140">
        <v>6.8</v>
      </c>
      <c r="G7" s="11"/>
      <c r="H7" s="11"/>
      <c r="I7" s="11"/>
      <c r="J7" s="11"/>
    </row>
    <row r="8" spans="1:10" x14ac:dyDescent="0.25">
      <c r="A8" s="132" t="s">
        <v>1631</v>
      </c>
      <c r="B8" s="140">
        <v>29.2</v>
      </c>
      <c r="C8" s="140">
        <v>34.700000000000003</v>
      </c>
      <c r="D8" s="140">
        <v>16</v>
      </c>
      <c r="E8" s="140">
        <v>7.1</v>
      </c>
      <c r="G8" s="11"/>
      <c r="H8" s="11"/>
      <c r="I8" s="11"/>
      <c r="J8" s="11"/>
    </row>
    <row r="9" spans="1:10" x14ac:dyDescent="0.25">
      <c r="A9" s="132" t="s">
        <v>1632</v>
      </c>
      <c r="B9" s="140">
        <v>29.5</v>
      </c>
      <c r="C9" s="140">
        <v>35.200000000000003</v>
      </c>
      <c r="D9" s="140">
        <v>15.8</v>
      </c>
      <c r="E9" s="140">
        <v>6.5</v>
      </c>
      <c r="G9" s="11"/>
      <c r="H9" s="11"/>
      <c r="I9" s="11"/>
      <c r="J9" s="11"/>
    </row>
    <row r="10" spans="1:10" x14ac:dyDescent="0.25">
      <c r="A10" s="132" t="s">
        <v>1633</v>
      </c>
      <c r="B10" s="140">
        <v>28.7</v>
      </c>
      <c r="C10" s="140">
        <v>33.5</v>
      </c>
      <c r="D10" s="140">
        <v>16.100000000000001</v>
      </c>
      <c r="E10" s="140">
        <v>6.5</v>
      </c>
      <c r="G10" s="11"/>
      <c r="H10" s="11"/>
      <c r="I10" s="11"/>
      <c r="J10" s="11"/>
    </row>
    <row r="11" spans="1:10" x14ac:dyDescent="0.25">
      <c r="A11" s="132" t="s">
        <v>1634</v>
      </c>
      <c r="B11" s="140">
        <v>28.7</v>
      </c>
      <c r="C11" s="140">
        <v>33.9</v>
      </c>
      <c r="D11" s="140">
        <v>15</v>
      </c>
      <c r="E11" s="140">
        <v>6.4</v>
      </c>
      <c r="G11" s="11"/>
      <c r="H11" s="11"/>
      <c r="I11" s="11"/>
      <c r="J11" s="11"/>
    </row>
    <row r="12" spans="1:10" x14ac:dyDescent="0.25">
      <c r="A12" s="132" t="s">
        <v>1635</v>
      </c>
      <c r="B12" s="140">
        <v>29.5</v>
      </c>
      <c r="C12" s="140">
        <v>35.299999999999997</v>
      </c>
      <c r="D12" s="140">
        <v>15.2</v>
      </c>
      <c r="E12" s="140">
        <v>6.8</v>
      </c>
      <c r="G12" s="11"/>
      <c r="H12" s="11"/>
      <c r="I12" s="11"/>
      <c r="J12" s="11"/>
    </row>
    <row r="13" spans="1:10" x14ac:dyDescent="0.25">
      <c r="A13" s="132" t="s">
        <v>1636</v>
      </c>
      <c r="B13" s="140">
        <v>29.3</v>
      </c>
      <c r="C13" s="140">
        <v>34.6</v>
      </c>
      <c r="D13" s="140">
        <v>14.7</v>
      </c>
      <c r="E13" s="140">
        <v>6.2</v>
      </c>
      <c r="G13" s="11"/>
      <c r="H13" s="11"/>
      <c r="I13" s="11"/>
      <c r="J13" s="11"/>
    </row>
    <row r="14" spans="1:10" x14ac:dyDescent="0.25">
      <c r="A14" s="132" t="s">
        <v>1637</v>
      </c>
      <c r="B14" s="140">
        <v>28.9</v>
      </c>
      <c r="C14" s="140">
        <v>33.200000000000003</v>
      </c>
      <c r="D14" s="140">
        <v>14.6</v>
      </c>
      <c r="E14" s="140">
        <v>6.5</v>
      </c>
      <c r="G14" s="11"/>
      <c r="H14" s="11"/>
      <c r="I14" s="11"/>
      <c r="J14" s="11"/>
    </row>
    <row r="15" spans="1:10" x14ac:dyDescent="0.25">
      <c r="A15" s="132" t="s">
        <v>1638</v>
      </c>
      <c r="B15" s="140">
        <v>29</v>
      </c>
      <c r="C15" s="140">
        <v>33.4</v>
      </c>
      <c r="D15" s="140">
        <v>14.6</v>
      </c>
      <c r="E15" s="140">
        <v>6.4</v>
      </c>
      <c r="G15" s="11"/>
      <c r="H15" s="11"/>
      <c r="I15" s="11"/>
      <c r="J15" s="11"/>
    </row>
    <row r="16" spans="1:10" x14ac:dyDescent="0.25">
      <c r="A16" s="132" t="s">
        <v>1639</v>
      </c>
      <c r="B16" s="140">
        <v>28.9</v>
      </c>
      <c r="C16" s="140">
        <v>34.299999999999997</v>
      </c>
      <c r="D16" s="140">
        <v>14.3</v>
      </c>
      <c r="E16" s="140">
        <v>6.6</v>
      </c>
      <c r="G16" s="11"/>
      <c r="H16" s="11"/>
      <c r="I16" s="11"/>
      <c r="J16" s="11"/>
    </row>
    <row r="17" spans="1:10" x14ac:dyDescent="0.25">
      <c r="A17" s="132" t="s">
        <v>1640</v>
      </c>
      <c r="B17" s="140">
        <v>28.6</v>
      </c>
      <c r="C17" s="140">
        <v>33.9</v>
      </c>
      <c r="D17" s="140">
        <v>13.8</v>
      </c>
      <c r="E17" s="140">
        <v>6.2</v>
      </c>
      <c r="G17" s="11"/>
      <c r="H17" s="11"/>
      <c r="I17" s="11"/>
      <c r="J17" s="11"/>
    </row>
    <row r="18" spans="1:10" x14ac:dyDescent="0.25">
      <c r="A18" s="132" t="s">
        <v>1641</v>
      </c>
      <c r="B18" s="140">
        <v>28.9</v>
      </c>
      <c r="C18" s="140">
        <v>33.6</v>
      </c>
      <c r="D18" s="140">
        <v>14.7</v>
      </c>
      <c r="E18" s="140">
        <v>6.4</v>
      </c>
      <c r="G18" s="11"/>
      <c r="H18" s="11"/>
      <c r="I18" s="11"/>
      <c r="J18" s="11"/>
    </row>
    <row r="19" spans="1:10" x14ac:dyDescent="0.25">
      <c r="A19" s="132" t="s">
        <v>1642</v>
      </c>
      <c r="B19" s="140">
        <v>29</v>
      </c>
      <c r="C19" s="140">
        <v>33.5</v>
      </c>
      <c r="D19" s="140">
        <v>14.1</v>
      </c>
      <c r="E19" s="140">
        <v>6.1</v>
      </c>
      <c r="G19" s="11"/>
      <c r="H19" s="11"/>
      <c r="I19" s="11"/>
      <c r="J19" s="11"/>
    </row>
    <row r="20" spans="1:10" x14ac:dyDescent="0.25">
      <c r="A20" s="132" t="s">
        <v>1643</v>
      </c>
      <c r="B20" s="140">
        <v>29.3</v>
      </c>
      <c r="C20" s="140">
        <v>34.9</v>
      </c>
      <c r="D20" s="140">
        <v>14.3</v>
      </c>
      <c r="E20" s="140">
        <v>6.1</v>
      </c>
      <c r="G20" s="11"/>
      <c r="H20" s="11"/>
      <c r="I20" s="11"/>
      <c r="J20" s="11"/>
    </row>
    <row r="21" spans="1:10" x14ac:dyDescent="0.25">
      <c r="A21" s="132" t="s">
        <v>1644</v>
      </c>
      <c r="B21" s="140">
        <v>29.2</v>
      </c>
      <c r="C21" s="140">
        <v>34.4</v>
      </c>
      <c r="D21" s="140">
        <v>14.4</v>
      </c>
      <c r="E21" s="140">
        <v>6.2</v>
      </c>
      <c r="G21" s="11"/>
      <c r="H21" s="11"/>
      <c r="I21" s="11"/>
      <c r="J21" s="11"/>
    </row>
    <row r="22" spans="1:10" x14ac:dyDescent="0.25">
      <c r="A22" s="132" t="s">
        <v>1645</v>
      </c>
      <c r="B22" s="140">
        <v>28.9</v>
      </c>
      <c r="C22" s="140">
        <v>33.5</v>
      </c>
      <c r="D22" s="140">
        <v>14.6</v>
      </c>
      <c r="E22" s="140">
        <v>6.5</v>
      </c>
      <c r="G22" s="11"/>
      <c r="H22" s="11"/>
      <c r="I22" s="11"/>
      <c r="J22" s="11"/>
    </row>
    <row r="23" spans="1:10" x14ac:dyDescent="0.25">
      <c r="A23" s="132" t="s">
        <v>1646</v>
      </c>
      <c r="B23" s="140">
        <v>28.9</v>
      </c>
      <c r="C23" s="140">
        <v>33.6</v>
      </c>
      <c r="D23" s="140">
        <v>14.3</v>
      </c>
      <c r="E23" s="140">
        <v>6.5</v>
      </c>
      <c r="G23" s="11"/>
      <c r="H23" s="11"/>
      <c r="I23" s="11"/>
      <c r="J23" s="11"/>
    </row>
    <row r="24" spans="1:10" x14ac:dyDescent="0.25">
      <c r="A24" s="132" t="s">
        <v>1647</v>
      </c>
      <c r="B24" s="140">
        <v>28.1</v>
      </c>
      <c r="C24" s="140">
        <v>33.5</v>
      </c>
      <c r="D24" s="140">
        <v>14.6</v>
      </c>
      <c r="E24" s="140">
        <v>6.8</v>
      </c>
      <c r="G24" s="11"/>
      <c r="H24" s="11"/>
      <c r="I24" s="11"/>
      <c r="J24" s="11"/>
    </row>
    <row r="25" spans="1:10" x14ac:dyDescent="0.25">
      <c r="A25" s="132" t="s">
        <v>1798</v>
      </c>
      <c r="B25" s="140">
        <v>21.2</v>
      </c>
      <c r="C25" s="140">
        <v>28.7</v>
      </c>
      <c r="D25" s="140">
        <v>17</v>
      </c>
      <c r="E25" s="140">
        <v>7.4</v>
      </c>
      <c r="G25" s="11"/>
      <c r="H25" s="11"/>
      <c r="I25" s="11"/>
      <c r="J25" s="11"/>
    </row>
    <row r="26" spans="1:10" x14ac:dyDescent="0.25">
      <c r="A26" s="132" t="s">
        <v>1799</v>
      </c>
      <c r="B26" s="140">
        <v>24</v>
      </c>
      <c r="C26" s="140">
        <v>30.3</v>
      </c>
      <c r="D26" s="140">
        <v>15.8</v>
      </c>
      <c r="E26" s="140">
        <v>7.4</v>
      </c>
      <c r="G26" s="11"/>
      <c r="H26" s="11"/>
      <c r="I26" s="11"/>
      <c r="J26" s="11"/>
    </row>
    <row r="27" spans="1:10" x14ac:dyDescent="0.25">
      <c r="A27" s="132" t="s">
        <v>1800</v>
      </c>
      <c r="B27" s="140">
        <v>25.4</v>
      </c>
      <c r="C27" s="140">
        <v>31.3</v>
      </c>
      <c r="D27" s="140">
        <v>16.600000000000001</v>
      </c>
      <c r="E27" s="140">
        <v>7.3</v>
      </c>
      <c r="G27" s="11"/>
      <c r="H27" s="11"/>
      <c r="I27" s="11"/>
      <c r="J27" s="11"/>
    </row>
    <row r="28" spans="1:10" x14ac:dyDescent="0.25">
      <c r="A28" s="132" t="s">
        <v>1801</v>
      </c>
      <c r="B28" s="140">
        <v>24.5</v>
      </c>
      <c r="C28" s="140">
        <v>32.799999999999997</v>
      </c>
      <c r="D28" s="140">
        <v>15.2</v>
      </c>
      <c r="E28" s="140">
        <v>6.8</v>
      </c>
      <c r="G28" s="11"/>
      <c r="H28" s="11"/>
      <c r="I28" s="11"/>
      <c r="J28" s="11"/>
    </row>
    <row r="29" spans="1:10" x14ac:dyDescent="0.25">
      <c r="A29" s="132" t="s">
        <v>1802</v>
      </c>
      <c r="B29" s="140">
        <v>27.2</v>
      </c>
      <c r="C29" s="140">
        <v>34.200000000000003</v>
      </c>
      <c r="D29" s="140">
        <v>13.9</v>
      </c>
      <c r="E29" s="140">
        <v>5.8</v>
      </c>
      <c r="G29" s="11"/>
      <c r="H29" s="11"/>
      <c r="I29" s="11"/>
      <c r="J29" s="11"/>
    </row>
    <row r="30" spans="1:10" x14ac:dyDescent="0.25">
      <c r="A30" s="132" t="s">
        <v>1803</v>
      </c>
      <c r="B30" s="140">
        <v>27.8</v>
      </c>
      <c r="C30" s="140">
        <v>32.200000000000003</v>
      </c>
      <c r="D30" s="140">
        <v>13.5</v>
      </c>
      <c r="E30" s="140">
        <v>6</v>
      </c>
      <c r="G30" s="11"/>
      <c r="H30" s="11"/>
      <c r="I30" s="11"/>
      <c r="J30" s="11"/>
    </row>
    <row r="31" spans="1:10" x14ac:dyDescent="0.25">
      <c r="A31" s="132"/>
      <c r="B31" s="140"/>
      <c r="C31" s="140"/>
      <c r="D31" s="140"/>
      <c r="E31" s="140"/>
      <c r="G31" s="11"/>
      <c r="H31" s="11"/>
      <c r="I31" s="11"/>
      <c r="J31" s="11"/>
    </row>
    <row r="32" spans="1:10" x14ac:dyDescent="0.25">
      <c r="A32" s="152" t="s">
        <v>1959</v>
      </c>
      <c r="B32" s="189"/>
      <c r="C32" s="189"/>
      <c r="D32" s="189"/>
      <c r="E32" s="189"/>
    </row>
  </sheetData>
  <pageMargins left="0.7" right="0.7" top="0.75" bottom="0.75" header="0.3" footer="0.3"/>
  <pageSetup paperSize="9" orientation="portrait" verticalDpi="0" r:id="rId1"/>
  <tableParts count="1">
    <tablePart r:id="rId2"/>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3FA4-1962-4614-A348-3B736F446E1B}">
  <sheetPr>
    <tabColor theme="9"/>
  </sheetPr>
  <dimension ref="A1:A23"/>
  <sheetViews>
    <sheetView workbookViewId="0"/>
  </sheetViews>
  <sheetFormatPr defaultRowHeight="15" x14ac:dyDescent="0.25"/>
  <sheetData>
    <row r="1" spans="1:1" ht="15.75" x14ac:dyDescent="0.25">
      <c r="A1" s="2" t="s">
        <v>1993</v>
      </c>
    </row>
    <row r="2" spans="1:1" x14ac:dyDescent="0.25">
      <c r="A2" s="5" t="s">
        <v>1994</v>
      </c>
    </row>
    <row r="3" spans="1:1" x14ac:dyDescent="0.25">
      <c r="A3" s="5" t="s">
        <v>1995</v>
      </c>
    </row>
    <row r="4" spans="1:1" x14ac:dyDescent="0.25">
      <c r="A4" s="5" t="s">
        <v>1996</v>
      </c>
    </row>
    <row r="5" spans="1:1" x14ac:dyDescent="0.25">
      <c r="A5" s="5" t="s">
        <v>1997</v>
      </c>
    </row>
    <row r="6" spans="1:1" x14ac:dyDescent="0.25">
      <c r="A6" s="5" t="s">
        <v>1998</v>
      </c>
    </row>
    <row r="7" spans="1:1" x14ac:dyDescent="0.25">
      <c r="A7" s="5" t="s">
        <v>1999</v>
      </c>
    </row>
    <row r="8" spans="1:1" x14ac:dyDescent="0.25">
      <c r="A8" s="5" t="s">
        <v>2000</v>
      </c>
    </row>
    <row r="9" spans="1:1" x14ac:dyDescent="0.25">
      <c r="A9" s="5" t="s">
        <v>2001</v>
      </c>
    </row>
    <row r="10" spans="1:1" x14ac:dyDescent="0.25">
      <c r="A10" s="5" t="s">
        <v>2002</v>
      </c>
    </row>
    <row r="11" spans="1:1" x14ac:dyDescent="0.25">
      <c r="A11" s="5" t="s">
        <v>2003</v>
      </c>
    </row>
    <row r="12" spans="1:1" x14ac:dyDescent="0.25">
      <c r="A12" s="5" t="s">
        <v>2004</v>
      </c>
    </row>
    <row r="13" spans="1:1" x14ac:dyDescent="0.25">
      <c r="A13" s="5" t="s">
        <v>2005</v>
      </c>
    </row>
    <row r="14" spans="1:1" x14ac:dyDescent="0.25">
      <c r="A14" s="5" t="s">
        <v>2006</v>
      </c>
    </row>
    <row r="15" spans="1:1" x14ac:dyDescent="0.25">
      <c r="A15" s="5" t="s">
        <v>2007</v>
      </c>
    </row>
    <row r="16" spans="1:1" x14ac:dyDescent="0.25">
      <c r="A16" s="5" t="s">
        <v>2008</v>
      </c>
    </row>
    <row r="17" spans="1:1" x14ac:dyDescent="0.25">
      <c r="A17" s="5" t="s">
        <v>2009</v>
      </c>
    </row>
    <row r="18" spans="1:1" x14ac:dyDescent="0.25">
      <c r="A18" s="5" t="s">
        <v>2010</v>
      </c>
    </row>
    <row r="19" spans="1:1" x14ac:dyDescent="0.25">
      <c r="A19" s="5" t="s">
        <v>2011</v>
      </c>
    </row>
    <row r="20" spans="1:1" x14ac:dyDescent="0.25">
      <c r="A20" s="5" t="s">
        <v>2012</v>
      </c>
    </row>
    <row r="21" spans="1:1" x14ac:dyDescent="0.25">
      <c r="A21" s="5" t="s">
        <v>2013</v>
      </c>
    </row>
    <row r="23" spans="1:1" x14ac:dyDescent="0.25">
      <c r="A23" s="5" t="s">
        <v>20</v>
      </c>
    </row>
  </sheetData>
  <hyperlinks>
    <hyperlink ref="A2" location="'6.1'!A1" display="Figure 6.1: Labour market activity, by age group, UK, Q3 2020-Q2 2021" xr:uid="{B49930B2-8E16-4E24-92CE-879A2B37BF2F}"/>
    <hyperlink ref="A3" location="'6.2'!A1" display="Figure 6.2: Breakdown of occupations worked in, by age, workers aged 16-30, UK, Q3 2020 - Q2 2021" xr:uid="{D9B828B8-E43A-4E3C-8284-5163A524AFBE}"/>
    <hyperlink ref="A4" location="'6.3'!A1" display="Figure 6.3: Change in employment rate, by age group, UK, December 2019 - August 2021" xr:uid="{B97D5E29-1D20-40D1-AF34-D3FC35DE0214}"/>
    <hyperlink ref="A5" location="'6.4'!A1" display="Figure 6.4: Change in employment of 16-22 year olds, by occupation, UK, December 2019 - August 2021" xr:uid="{F8007B07-E80C-44B4-B9E9-50B84FB19132}"/>
    <hyperlink ref="A6" location="'Chapter 6'!A1" display="Figure 6.5a: Change in employment rate of 16-22 year olds, by sex, UK, December 2019 - August 2021" xr:uid="{A7192496-45F3-416B-B8C0-7F001CD9CC01}"/>
    <hyperlink ref="A7" location="'6.5b'!A1" display="Figure 6.5b: Change in employment rate of 16-22 year olds, by ethnicity, UK, December 2019 - August 2021" xr:uid="{C64A7322-4919-4A3B-A991-9CC0E370459A}"/>
    <hyperlink ref="A8" location="'6.6'!A1" display="Figure 6.6: Proportion of young people who are inactive and in full-time education, or employed and in full-time education, UK, December 2019 - August 2021" xr:uid="{4D7F6BC7-9748-47E1-9AF0-8688DD68635A}"/>
    <hyperlink ref="A9" location="'6.7'!A1" display="Figure 6.7: Mean hours worked, and proportion working no hours, by age, December 2019 - August 2021" xr:uid="{17E3BF26-832F-4550-A96E-5D1E45E7ED65}"/>
    <hyperlink ref="A10" location="'6.8'!A1" display="Figure 6.8: Proportion of workers aged 16-22 on zero hours contracts, or on temporary contracts, UK, December 2019 - August 2021" xr:uid="{4423843A-18E3-4AB2-86EA-EB8A0932C688}"/>
    <hyperlink ref="A11" location="'6.9'!A1" display="Figure 6.9: Proportion of workers furloughed, with and without loss of pay, by age group, UK, 2020-2021" xr:uid="{37180A76-15FB-4CB6-B302-B549A0B48A5C}"/>
    <hyperlink ref="A12" location="'6.10'!A1" display="Figure 6.10: Pay growth at the median, by age group, UK, 2019-2021" xr:uid="{E5F0B449-89A8-4050-8548-67164E624C7E}"/>
    <hyperlink ref="A13" location="'6.11a'!A1" display="Figure 6.11a: Pay growth at the median for workers aged 16-22, by region, UK, 2019-2021" xr:uid="{BBEBFC67-F4A8-4D03-A0AD-84DCB0671B63}"/>
    <hyperlink ref="A14" location="'6.11b'!A1" display="Figure 6.11b: Pay growth at the median for workers aged 16-22, by occupation, UK, 2019-2021" xr:uid="{A5BAE65C-DA22-4097-95A1-80B0E8A784E7}"/>
    <hyperlink ref="A15" location="'6.12a'!A1" display="Figure 6.12a: Coverage of the minimum wage for 16-17 year old workers, stated hourly pay, UK, 2016-2021" xr:uid="{C91C62C0-0974-4D3C-9432-DB887C4ED5F9}"/>
    <hyperlink ref="A16" location="'6.12b'!A1" display="Figure 6.12b: Coverage of the minimum wage for 18-20 year old workers, stated hourly pay, UK, 2016-2021" xr:uid="{D5D9942F-A36C-449D-8DD1-075B47CFDF31}"/>
    <hyperlink ref="A17" location="'6.13a'!A1" display="Figure 6.13a: Coverage of the NMW and NLW for 21-22 year old workers, stated hourly pay, UK, 2016-2021" xr:uid="{782D2043-5866-43FC-8F7B-71C9DBF03A6C}"/>
    <hyperlink ref="A18" location="'6.13b'!A1" display="Figure 6.13b: Coverage of the NMW and NLW for 23-24 year old workers, stated hourly pay, UK, 2016-2021" xr:uid="{39B6050B-C20D-4AB2-AC63-07495295DD1D}"/>
    <hyperlink ref="A19" location="'6.14'!A1" display="Figure 6.14: Pay increases across the distribution for 23-24 year olds, UK, 2019-2021" xr:uid="{B38534B5-1933-4E86-82A3-74C6E393544C}"/>
    <hyperlink ref="A20" location="'6.15'!A1" display="Figure 6.15: Bite of the minimum wage by age group, UK, 2015-2021" xr:uid="{1F55C5AA-2947-48F3-A428-C6E3AB4B348B}"/>
    <hyperlink ref="A21" location="'6.16'!A1" display="Figure 6.16: Options for increases in 21-22 Year Old Rate, 2022-2024" xr:uid="{314D5980-8A13-4A55-A948-4322F1A26AAC}"/>
    <hyperlink ref="A23" location="Contents!A1" display="Back to contents" xr:uid="{9E344E57-5ED4-4F77-A9C1-4D21FC442D43}"/>
  </hyperlinks>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8E94A-0499-4745-B016-519698FF72D8}">
  <sheetPr>
    <tabColor theme="9"/>
  </sheetPr>
  <dimension ref="A1:G10"/>
  <sheetViews>
    <sheetView workbookViewId="0"/>
  </sheetViews>
  <sheetFormatPr defaultRowHeight="15" x14ac:dyDescent="0.25"/>
  <cols>
    <col min="1" max="1" width="11" customWidth="1"/>
    <col min="2" max="2" width="12.25" customWidth="1"/>
    <col min="3" max="3" width="15" customWidth="1"/>
    <col min="4" max="4" width="13.625" customWidth="1"/>
    <col min="5" max="5" width="14.625" customWidth="1"/>
    <col min="6" max="6" width="14.875" customWidth="1"/>
    <col min="7" max="7" width="14.75" customWidth="1"/>
  </cols>
  <sheetData>
    <row r="1" spans="1:7" ht="20.25" thickBot="1" x14ac:dyDescent="0.35">
      <c r="A1" s="78" t="str">
        <f>'Chapter 6'!A2</f>
        <v>Figure 6.1: Labour market activity, by age group, UK, Q3 2020-Q2 2021</v>
      </c>
    </row>
    <row r="2" spans="1:7" ht="15.75" thickTop="1" x14ac:dyDescent="0.25">
      <c r="A2" s="3"/>
    </row>
    <row r="3" spans="1:7" ht="63" customHeight="1" x14ac:dyDescent="0.25">
      <c r="A3" s="61" t="s">
        <v>2014</v>
      </c>
      <c r="B3" s="86" t="s">
        <v>2015</v>
      </c>
      <c r="C3" s="86" t="s">
        <v>2016</v>
      </c>
      <c r="D3" s="86" t="s">
        <v>2017</v>
      </c>
      <c r="E3" s="86" t="s">
        <v>2018</v>
      </c>
      <c r="F3" s="86" t="s">
        <v>2019</v>
      </c>
      <c r="G3" s="86" t="s">
        <v>2020</v>
      </c>
    </row>
    <row r="4" spans="1:7" x14ac:dyDescent="0.25">
      <c r="A4" s="31" t="s">
        <v>2021</v>
      </c>
      <c r="B4" s="9">
        <v>18.275777899452347</v>
      </c>
      <c r="C4" s="9">
        <v>4.4907938951160844</v>
      </c>
      <c r="D4" s="9">
        <v>7.0233915209421545</v>
      </c>
      <c r="E4" s="9">
        <v>2.2696914632537344</v>
      </c>
      <c r="F4" s="9">
        <v>62.159868591465759</v>
      </c>
      <c r="G4" s="9">
        <v>5.7804766297699235</v>
      </c>
    </row>
    <row r="5" spans="1:7" x14ac:dyDescent="0.25">
      <c r="A5" s="31" t="s">
        <v>2022</v>
      </c>
      <c r="B5" s="9">
        <v>18.711373433026552</v>
      </c>
      <c r="C5" s="9">
        <v>30.061010892244244</v>
      </c>
      <c r="D5" s="9">
        <v>4.0112258533891483</v>
      </c>
      <c r="E5" s="9">
        <v>5.7558414583808455</v>
      </c>
      <c r="F5" s="9">
        <v>32.041084813998765</v>
      </c>
      <c r="G5" s="9">
        <v>9.4194635489604401</v>
      </c>
    </row>
    <row r="6" spans="1:7" x14ac:dyDescent="0.25">
      <c r="A6" s="31" t="s">
        <v>2023</v>
      </c>
      <c r="B6" s="9">
        <v>12.096995632463543</v>
      </c>
      <c r="C6" s="9">
        <v>53.268650501895863</v>
      </c>
      <c r="D6" s="9">
        <v>2.5777458279486125</v>
      </c>
      <c r="E6" s="9">
        <v>6.8014846937673106</v>
      </c>
      <c r="F6" s="9">
        <v>14.061043899026341</v>
      </c>
      <c r="G6" s="9">
        <v>11.194079444898321</v>
      </c>
    </row>
    <row r="7" spans="1:7" x14ac:dyDescent="0.25">
      <c r="A7" s="31" t="s">
        <v>2024</v>
      </c>
      <c r="B7" s="9">
        <v>5.2377244217059493</v>
      </c>
      <c r="C7" s="9">
        <v>70.770147098234105</v>
      </c>
      <c r="D7" s="9">
        <v>0.92386307308393345</v>
      </c>
      <c r="E7" s="9">
        <v>5.0247486491500171</v>
      </c>
      <c r="F7" s="9">
        <v>6.8535976511574228</v>
      </c>
      <c r="G7" s="9">
        <v>11.189919106668581</v>
      </c>
    </row>
    <row r="8" spans="1:7" x14ac:dyDescent="0.25">
      <c r="A8" s="31" t="s">
        <v>2025</v>
      </c>
      <c r="B8" s="9">
        <v>0.89389968339132941</v>
      </c>
      <c r="C8" s="9">
        <v>78.754564329295064</v>
      </c>
      <c r="D8" s="9">
        <v>8.9618396738927367E-2</v>
      </c>
      <c r="E8" s="9">
        <v>2.7168039308733212</v>
      </c>
      <c r="F8" s="9">
        <v>0.55851363404291621</v>
      </c>
      <c r="G8" s="9">
        <v>16.986600025658444</v>
      </c>
    </row>
    <row r="9" spans="1:7" x14ac:dyDescent="0.25">
      <c r="A9" s="31"/>
      <c r="B9" s="9"/>
      <c r="C9" s="9"/>
      <c r="D9" s="9"/>
      <c r="E9" s="9"/>
      <c r="F9" s="9"/>
      <c r="G9" s="9"/>
    </row>
    <row r="10" spans="1:7" x14ac:dyDescent="0.25">
      <c r="A10" s="189" t="s">
        <v>2026</v>
      </c>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3623-316A-40B7-BB1F-6A8D65D7F8D6}">
  <sheetPr>
    <tabColor theme="3"/>
  </sheetPr>
  <dimension ref="A1:G41"/>
  <sheetViews>
    <sheetView workbookViewId="0"/>
  </sheetViews>
  <sheetFormatPr defaultRowHeight="15" x14ac:dyDescent="0.25"/>
  <cols>
    <col min="1" max="1" width="11.875" customWidth="1"/>
    <col min="2" max="7" width="14.625" customWidth="1"/>
  </cols>
  <sheetData>
    <row r="1" spans="1:7" ht="20.25" thickBot="1" x14ac:dyDescent="0.35">
      <c r="A1" s="78" t="str">
        <f>'Chapter 1'!A7</f>
        <v>Figure 1.6: Firms trading by selected sectors, UK, 2020-2021</v>
      </c>
      <c r="B1" s="3"/>
    </row>
    <row r="2" spans="1:7" ht="15.75" thickTop="1" x14ac:dyDescent="0.25">
      <c r="A2" t="s">
        <v>128</v>
      </c>
      <c r="B2" s="3"/>
    </row>
    <row r="4" spans="1:7" ht="42.75" x14ac:dyDescent="0.25">
      <c r="A4" s="76" t="s">
        <v>71</v>
      </c>
      <c r="B4" s="76" t="s">
        <v>129</v>
      </c>
      <c r="C4" s="165" t="s">
        <v>130</v>
      </c>
      <c r="D4" s="165" t="s">
        <v>131</v>
      </c>
      <c r="E4" s="165" t="s">
        <v>132</v>
      </c>
      <c r="F4" s="165" t="s">
        <v>133</v>
      </c>
      <c r="G4" s="165" t="s">
        <v>134</v>
      </c>
    </row>
    <row r="5" spans="1:7" x14ac:dyDescent="0.25">
      <c r="A5" s="73">
        <v>43996</v>
      </c>
      <c r="B5" t="s">
        <v>135</v>
      </c>
      <c r="C5" s="9">
        <v>40.900000000000006</v>
      </c>
      <c r="D5" s="9">
        <v>24.9</v>
      </c>
      <c r="E5" s="9">
        <v>73</v>
      </c>
      <c r="F5" s="9">
        <v>28.000000000000004</v>
      </c>
      <c r="G5" s="9">
        <v>65.900000000000006</v>
      </c>
    </row>
    <row r="6" spans="1:7" x14ac:dyDescent="0.25">
      <c r="A6" s="73">
        <v>44010</v>
      </c>
      <c r="B6" t="s">
        <v>136</v>
      </c>
      <c r="C6" s="9">
        <v>41.400000000000006</v>
      </c>
      <c r="D6" s="9">
        <v>33.6</v>
      </c>
      <c r="E6" s="9">
        <v>78.100000000000009</v>
      </c>
      <c r="F6" s="9">
        <v>48.9</v>
      </c>
      <c r="G6" s="9">
        <v>71.599999999999994</v>
      </c>
    </row>
    <row r="7" spans="1:7" x14ac:dyDescent="0.25">
      <c r="A7" s="73">
        <v>44024</v>
      </c>
      <c r="B7" t="s">
        <v>137</v>
      </c>
      <c r="C7" s="9">
        <v>67.399999999999991</v>
      </c>
      <c r="D7" s="9">
        <v>53.2</v>
      </c>
      <c r="E7" s="9">
        <v>88</v>
      </c>
      <c r="F7" s="9">
        <v>86.1</v>
      </c>
      <c r="G7" s="9">
        <v>78.5</v>
      </c>
    </row>
    <row r="8" spans="1:7" x14ac:dyDescent="0.25">
      <c r="A8" s="73">
        <v>44038</v>
      </c>
      <c r="B8" t="s">
        <v>138</v>
      </c>
      <c r="C8" s="9">
        <v>83.1</v>
      </c>
      <c r="D8" s="9">
        <v>50.1</v>
      </c>
      <c r="E8" s="9">
        <v>91.9</v>
      </c>
      <c r="F8" s="9">
        <v>100</v>
      </c>
      <c r="G8" s="9">
        <v>82.4</v>
      </c>
    </row>
    <row r="9" spans="1:7" x14ac:dyDescent="0.25">
      <c r="A9" s="73">
        <v>44052</v>
      </c>
      <c r="B9" t="s">
        <v>139</v>
      </c>
      <c r="C9" s="9">
        <v>80.400000000000006</v>
      </c>
      <c r="D9" s="9">
        <v>50.8</v>
      </c>
      <c r="E9" s="9">
        <v>87.6</v>
      </c>
      <c r="F9" s="9">
        <v>100</v>
      </c>
      <c r="G9" s="9">
        <v>81.5</v>
      </c>
    </row>
    <row r="10" spans="1:7" x14ac:dyDescent="0.25">
      <c r="A10" s="73">
        <v>44066</v>
      </c>
      <c r="B10" t="s">
        <v>140</v>
      </c>
      <c r="C10" s="9">
        <v>80.100000000000009</v>
      </c>
      <c r="D10" s="9">
        <v>66.3</v>
      </c>
      <c r="E10" s="9">
        <v>87.5</v>
      </c>
      <c r="F10" s="9">
        <v>100</v>
      </c>
      <c r="G10" s="9">
        <v>82.7</v>
      </c>
    </row>
    <row r="11" spans="1:7" x14ac:dyDescent="0.25">
      <c r="A11" s="73">
        <v>44080</v>
      </c>
      <c r="B11" t="s">
        <v>141</v>
      </c>
      <c r="C11" s="9">
        <v>85.1</v>
      </c>
      <c r="D11" s="9">
        <v>67.2</v>
      </c>
      <c r="E11" s="9">
        <v>92.4</v>
      </c>
      <c r="F11" s="9">
        <v>100</v>
      </c>
      <c r="G11" s="9">
        <v>83.9</v>
      </c>
    </row>
    <row r="12" spans="1:7" x14ac:dyDescent="0.25">
      <c r="A12" s="73">
        <v>44094</v>
      </c>
      <c r="B12" t="s">
        <v>142</v>
      </c>
      <c r="C12" s="9">
        <v>81.3</v>
      </c>
      <c r="D12" s="9">
        <v>80.2</v>
      </c>
      <c r="E12" s="9">
        <v>93.800000000000011</v>
      </c>
      <c r="F12" s="9"/>
      <c r="G12" s="9">
        <v>86.3</v>
      </c>
    </row>
    <row r="13" spans="1:7" x14ac:dyDescent="0.25">
      <c r="A13" s="73">
        <v>44108</v>
      </c>
      <c r="B13" t="s">
        <v>143</v>
      </c>
      <c r="C13" s="9">
        <v>86.8</v>
      </c>
      <c r="D13" s="9">
        <v>63.3</v>
      </c>
      <c r="E13" s="9">
        <v>93.9</v>
      </c>
      <c r="F13" s="9"/>
      <c r="G13" s="9">
        <v>86.1</v>
      </c>
    </row>
    <row r="14" spans="1:7" x14ac:dyDescent="0.25">
      <c r="A14" s="73">
        <v>44122</v>
      </c>
      <c r="B14" t="s">
        <v>144</v>
      </c>
      <c r="C14" s="9">
        <v>75.400000000000006</v>
      </c>
      <c r="D14" s="9">
        <v>77.600000000000009</v>
      </c>
      <c r="E14" s="9">
        <v>87.7</v>
      </c>
      <c r="F14" s="9"/>
      <c r="G14" s="9">
        <v>84.6</v>
      </c>
    </row>
    <row r="15" spans="1:7" x14ac:dyDescent="0.25">
      <c r="A15" s="73">
        <v>44136</v>
      </c>
      <c r="B15" t="s">
        <v>145</v>
      </c>
      <c r="C15" s="9">
        <v>63.2</v>
      </c>
      <c r="D15" s="9">
        <v>75</v>
      </c>
      <c r="E15" s="9">
        <v>84.7</v>
      </c>
      <c r="F15" s="9">
        <v>46.6</v>
      </c>
      <c r="G15" s="9">
        <v>81.600000000000009</v>
      </c>
    </row>
    <row r="16" spans="1:7" x14ac:dyDescent="0.25">
      <c r="A16" s="73">
        <v>44150</v>
      </c>
      <c r="B16" t="s">
        <v>146</v>
      </c>
      <c r="C16" s="9">
        <v>44.800000000000004</v>
      </c>
      <c r="D16" s="9">
        <v>44.800000000000004</v>
      </c>
      <c r="E16" s="9">
        <v>78.5</v>
      </c>
      <c r="F16" s="9">
        <v>40.5</v>
      </c>
      <c r="G16" s="9">
        <v>77.100000000000009</v>
      </c>
    </row>
    <row r="17" spans="1:7" x14ac:dyDescent="0.25">
      <c r="A17" s="73">
        <v>44164</v>
      </c>
      <c r="B17" t="s">
        <v>147</v>
      </c>
      <c r="C17" s="9">
        <v>56.899999999999991</v>
      </c>
      <c r="D17" s="9">
        <v>64.5</v>
      </c>
      <c r="E17" s="9">
        <v>82.100000000000009</v>
      </c>
      <c r="F17" s="9">
        <v>68.100000000000009</v>
      </c>
      <c r="G17" s="9">
        <v>80.400000000000006</v>
      </c>
    </row>
    <row r="18" spans="1:7" x14ac:dyDescent="0.25">
      <c r="A18" s="73">
        <v>44178</v>
      </c>
      <c r="B18" t="s">
        <v>148</v>
      </c>
      <c r="C18" s="9">
        <v>58.8</v>
      </c>
      <c r="D18" s="9">
        <v>77.2</v>
      </c>
      <c r="E18" s="9">
        <v>88.6</v>
      </c>
      <c r="F18" s="9">
        <v>88.9</v>
      </c>
      <c r="G18" s="9">
        <v>84.4</v>
      </c>
    </row>
    <row r="19" spans="1:7" x14ac:dyDescent="0.25">
      <c r="A19" s="73">
        <v>44192</v>
      </c>
      <c r="B19" t="s">
        <v>149</v>
      </c>
      <c r="C19" s="9">
        <v>37.200000000000003</v>
      </c>
      <c r="D19" s="9">
        <v>49.2</v>
      </c>
      <c r="E19" s="9">
        <v>68.7</v>
      </c>
      <c r="F19" s="9">
        <v>43.1</v>
      </c>
      <c r="G19" s="9">
        <v>70.600000000000009</v>
      </c>
    </row>
    <row r="20" spans="1:7" x14ac:dyDescent="0.25">
      <c r="A20" s="73">
        <v>44206</v>
      </c>
      <c r="B20" t="s">
        <v>150</v>
      </c>
      <c r="C20" s="9">
        <v>34</v>
      </c>
      <c r="D20" s="9">
        <v>52</v>
      </c>
      <c r="E20" s="9">
        <v>65.400000000000006</v>
      </c>
      <c r="F20" s="9">
        <v>21.4</v>
      </c>
      <c r="G20" s="9">
        <v>71.000000000000014</v>
      </c>
    </row>
    <row r="21" spans="1:7" x14ac:dyDescent="0.25">
      <c r="A21" s="73">
        <v>44220</v>
      </c>
      <c r="B21" t="s">
        <v>151</v>
      </c>
      <c r="C21" s="9">
        <v>35.4</v>
      </c>
      <c r="D21" s="9">
        <v>56.300000000000004</v>
      </c>
      <c r="E21" s="9">
        <v>68</v>
      </c>
      <c r="F21" s="9">
        <v>22</v>
      </c>
      <c r="G21" s="9">
        <v>72.5</v>
      </c>
    </row>
    <row r="22" spans="1:7" x14ac:dyDescent="0.25">
      <c r="A22" s="73">
        <v>44234</v>
      </c>
      <c r="B22" t="s">
        <v>152</v>
      </c>
      <c r="C22" s="9">
        <v>37.9</v>
      </c>
      <c r="D22" s="9">
        <v>49.8</v>
      </c>
      <c r="E22" s="9">
        <v>69.300000000000011</v>
      </c>
      <c r="F22" s="9">
        <v>18.7</v>
      </c>
      <c r="G22" s="9">
        <v>72.2</v>
      </c>
    </row>
    <row r="23" spans="1:7" x14ac:dyDescent="0.25">
      <c r="A23" s="73">
        <v>44248</v>
      </c>
      <c r="B23" t="s">
        <v>153</v>
      </c>
      <c r="C23" s="9">
        <v>42.6</v>
      </c>
      <c r="D23" s="9">
        <v>57.9</v>
      </c>
      <c r="E23" s="9">
        <v>68.400000000000006</v>
      </c>
      <c r="F23" s="9">
        <v>25.5</v>
      </c>
      <c r="G23" s="9">
        <v>73.5</v>
      </c>
    </row>
    <row r="24" spans="1:7" x14ac:dyDescent="0.25">
      <c r="A24" s="73">
        <v>44262</v>
      </c>
      <c r="B24" t="s">
        <v>154</v>
      </c>
      <c r="C24" s="9">
        <v>40.1</v>
      </c>
      <c r="D24" s="9">
        <v>64.3</v>
      </c>
      <c r="E24" s="9">
        <v>71.2</v>
      </c>
      <c r="F24" s="9">
        <v>19.5</v>
      </c>
      <c r="G24" s="9">
        <v>73.8</v>
      </c>
    </row>
    <row r="25" spans="1:7" x14ac:dyDescent="0.25">
      <c r="A25" s="73">
        <v>44276</v>
      </c>
      <c r="B25" t="s">
        <v>155</v>
      </c>
      <c r="C25" s="9">
        <v>45.9</v>
      </c>
      <c r="D25" s="9">
        <v>62.8</v>
      </c>
      <c r="E25" s="9">
        <v>74.7</v>
      </c>
      <c r="F25" s="9">
        <v>16</v>
      </c>
      <c r="G25" s="9">
        <v>75.099999999999994</v>
      </c>
    </row>
    <row r="26" spans="1:7" x14ac:dyDescent="0.25">
      <c r="A26" s="73">
        <v>44290</v>
      </c>
      <c r="B26" t="s">
        <v>156</v>
      </c>
      <c r="C26" s="9">
        <v>51.4</v>
      </c>
      <c r="D26" s="9">
        <v>65.499999999999986</v>
      </c>
      <c r="E26" s="9">
        <v>76.7</v>
      </c>
      <c r="F26" s="9">
        <v>41</v>
      </c>
      <c r="G26" s="9">
        <v>77.400000000000006</v>
      </c>
    </row>
    <row r="27" spans="1:7" x14ac:dyDescent="0.25">
      <c r="A27" s="73">
        <v>44304</v>
      </c>
      <c r="B27" t="s">
        <v>157</v>
      </c>
      <c r="C27" s="9">
        <v>60.8</v>
      </c>
      <c r="D27" s="9">
        <v>78.2</v>
      </c>
      <c r="E27" s="9">
        <v>90.7</v>
      </c>
      <c r="F27" s="9">
        <v>90.5</v>
      </c>
      <c r="G27" s="9">
        <v>82.6</v>
      </c>
    </row>
    <row r="28" spans="1:7" x14ac:dyDescent="0.25">
      <c r="A28" s="73">
        <v>44318</v>
      </c>
      <c r="B28" t="s">
        <v>158</v>
      </c>
      <c r="C28" s="9">
        <v>60.699999999999996</v>
      </c>
      <c r="D28" s="9">
        <v>79.699999999999989</v>
      </c>
      <c r="E28" s="9">
        <v>94</v>
      </c>
      <c r="F28" s="9">
        <v>96.2</v>
      </c>
      <c r="G28" s="9">
        <v>83.4</v>
      </c>
    </row>
    <row r="29" spans="1:7" x14ac:dyDescent="0.25">
      <c r="A29" s="73">
        <v>44332</v>
      </c>
      <c r="B29" t="s">
        <v>159</v>
      </c>
      <c r="C29" s="9">
        <v>83.3</v>
      </c>
      <c r="D29" s="9">
        <v>85.399999999999991</v>
      </c>
      <c r="E29" s="9">
        <v>95.4</v>
      </c>
      <c r="F29" s="9">
        <v>96.3</v>
      </c>
      <c r="G29" s="9">
        <v>86.8</v>
      </c>
    </row>
    <row r="30" spans="1:7" x14ac:dyDescent="0.25">
      <c r="A30" s="73">
        <v>44346</v>
      </c>
      <c r="B30" t="s">
        <v>160</v>
      </c>
      <c r="C30" s="9">
        <v>92</v>
      </c>
      <c r="D30" s="9">
        <v>90.5</v>
      </c>
      <c r="E30" s="9">
        <v>93</v>
      </c>
      <c r="F30" s="9">
        <v>96.3</v>
      </c>
      <c r="G30" s="9">
        <v>87.1</v>
      </c>
    </row>
    <row r="31" spans="1:7" x14ac:dyDescent="0.25">
      <c r="A31" s="73">
        <v>44360</v>
      </c>
      <c r="B31" t="s">
        <v>161</v>
      </c>
      <c r="C31" s="9">
        <v>91</v>
      </c>
      <c r="D31" s="9">
        <v>92.9</v>
      </c>
      <c r="E31" s="9">
        <v>94.800000000000011</v>
      </c>
      <c r="F31" s="9">
        <v>100</v>
      </c>
      <c r="G31" s="9">
        <v>88</v>
      </c>
    </row>
    <row r="32" spans="1:7" x14ac:dyDescent="0.25">
      <c r="A32" s="73">
        <v>44374</v>
      </c>
      <c r="B32" t="s">
        <v>162</v>
      </c>
      <c r="C32" s="9">
        <v>94.300000000000011</v>
      </c>
      <c r="D32" s="9">
        <v>90.8</v>
      </c>
      <c r="E32" s="9">
        <v>95.399999999999991</v>
      </c>
      <c r="F32" s="9">
        <v>100</v>
      </c>
      <c r="G32" s="9">
        <v>89.1</v>
      </c>
    </row>
    <row r="33" spans="1:7" x14ac:dyDescent="0.25">
      <c r="A33" s="73">
        <v>44388</v>
      </c>
      <c r="B33" t="s">
        <v>163</v>
      </c>
      <c r="C33" s="9">
        <v>91.100000000000009</v>
      </c>
      <c r="D33" s="9">
        <v>92.899999999999991</v>
      </c>
      <c r="E33" s="9">
        <v>92.100000000000009</v>
      </c>
      <c r="F33" s="9">
        <v>97</v>
      </c>
      <c r="G33" s="9">
        <v>88.1</v>
      </c>
    </row>
    <row r="34" spans="1:7" x14ac:dyDescent="0.25">
      <c r="A34" s="73">
        <v>44402</v>
      </c>
      <c r="B34" t="s">
        <v>164</v>
      </c>
      <c r="C34" s="9">
        <v>93</v>
      </c>
      <c r="D34" s="9">
        <v>91.8</v>
      </c>
      <c r="E34" s="9">
        <v>93.899999999999991</v>
      </c>
      <c r="F34" s="9">
        <v>95.600000000000009</v>
      </c>
      <c r="G34" s="9">
        <v>89</v>
      </c>
    </row>
    <row r="35" spans="1:7" x14ac:dyDescent="0.25">
      <c r="A35" s="73">
        <v>44416</v>
      </c>
      <c r="B35" t="s">
        <v>165</v>
      </c>
      <c r="C35" s="9">
        <v>95.2</v>
      </c>
      <c r="D35" s="9">
        <v>93</v>
      </c>
      <c r="E35" s="9">
        <v>92.300000000000011</v>
      </c>
      <c r="F35" s="9">
        <v>100</v>
      </c>
      <c r="G35" s="9">
        <v>89.600000000000009</v>
      </c>
    </row>
    <row r="36" spans="1:7" x14ac:dyDescent="0.25">
      <c r="A36" s="73">
        <v>44430</v>
      </c>
      <c r="B36" t="s">
        <v>166</v>
      </c>
      <c r="C36" s="9">
        <v>96</v>
      </c>
      <c r="D36" s="9">
        <v>90.7</v>
      </c>
      <c r="E36" s="9">
        <v>92.9</v>
      </c>
      <c r="F36" s="9">
        <v>100</v>
      </c>
      <c r="G36" s="9">
        <v>89.8</v>
      </c>
    </row>
    <row r="37" spans="1:7" x14ac:dyDescent="0.25">
      <c r="A37" s="73">
        <v>44444</v>
      </c>
      <c r="B37" t="s">
        <v>167</v>
      </c>
      <c r="C37" s="9">
        <v>94.5</v>
      </c>
      <c r="D37" s="9">
        <v>91.5</v>
      </c>
      <c r="E37" s="9">
        <v>94.3</v>
      </c>
      <c r="F37" s="9"/>
      <c r="G37" s="9">
        <v>89.9</v>
      </c>
    </row>
    <row r="38" spans="1:7" x14ac:dyDescent="0.25">
      <c r="A38" s="73">
        <v>44458</v>
      </c>
      <c r="B38" t="s">
        <v>168</v>
      </c>
      <c r="C38" s="9">
        <v>94.100000000000009</v>
      </c>
      <c r="D38" s="9">
        <v>91.8</v>
      </c>
      <c r="E38" s="9">
        <v>93.100000000000009</v>
      </c>
      <c r="F38" s="9">
        <v>100</v>
      </c>
      <c r="G38" s="9">
        <v>90.2</v>
      </c>
    </row>
    <row r="39" spans="1:7" x14ac:dyDescent="0.25">
      <c r="A39" s="73">
        <v>44472</v>
      </c>
      <c r="B39" t="s">
        <v>169</v>
      </c>
      <c r="C39" s="9">
        <v>94.300000000000011</v>
      </c>
      <c r="D39" s="9">
        <v>94.699999999999989</v>
      </c>
      <c r="E39" s="9">
        <v>92.8</v>
      </c>
      <c r="F39" s="9">
        <v>100</v>
      </c>
      <c r="G39" s="9">
        <v>92.1</v>
      </c>
    </row>
    <row r="40" spans="1:7" x14ac:dyDescent="0.25">
      <c r="A40" s="73"/>
      <c r="C40" s="9"/>
      <c r="D40" s="9"/>
      <c r="E40" s="9"/>
      <c r="F40" s="9"/>
      <c r="G40" s="9"/>
    </row>
    <row r="41" spans="1:7" x14ac:dyDescent="0.25">
      <c r="A41" s="164" t="s">
        <v>170</v>
      </c>
    </row>
  </sheetData>
  <pageMargins left="0.7" right="0.7" top="0.75" bottom="0.75" header="0.3" footer="0.3"/>
  <pageSetup paperSize="9" orientation="portrait" verticalDpi="0"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EC146-A5FC-4A4F-9B82-CE1B6D535350}">
  <sheetPr>
    <tabColor theme="9"/>
  </sheetPr>
  <dimension ref="A1:F20"/>
  <sheetViews>
    <sheetView workbookViewId="0"/>
  </sheetViews>
  <sheetFormatPr defaultRowHeight="15" x14ac:dyDescent="0.25"/>
  <cols>
    <col min="1" max="1" width="8.5" customWidth="1"/>
    <col min="2" max="2" width="12.25" customWidth="1"/>
    <col min="3" max="3" width="15" customWidth="1"/>
    <col min="4" max="4" width="13.625" customWidth="1"/>
    <col min="5" max="5" width="14.625" customWidth="1"/>
    <col min="6" max="6" width="14.75" customWidth="1"/>
  </cols>
  <sheetData>
    <row r="1" spans="1:6" ht="20.25" thickBot="1" x14ac:dyDescent="0.35">
      <c r="A1" s="78" t="str">
        <f>'Chapter 6'!A3</f>
        <v>Figure 6.2: Breakdown of occupations worked in, by age, workers aged 16-30, UK, Q3 2020 - Q2 2021</v>
      </c>
    </row>
    <row r="2" spans="1:6" ht="15.75" thickTop="1" x14ac:dyDescent="0.25">
      <c r="A2" s="3"/>
    </row>
    <row r="3" spans="1:6" ht="45" customHeight="1" x14ac:dyDescent="0.25">
      <c r="A3" s="61" t="s">
        <v>2027</v>
      </c>
      <c r="B3" s="104" t="s">
        <v>130</v>
      </c>
      <c r="C3" s="86" t="s">
        <v>2028</v>
      </c>
      <c r="D3" s="86" t="s">
        <v>131</v>
      </c>
      <c r="E3" s="86" t="s">
        <v>2029</v>
      </c>
      <c r="F3" s="86" t="s">
        <v>2030</v>
      </c>
    </row>
    <row r="4" spans="1:6" x14ac:dyDescent="0.25">
      <c r="A4" s="202">
        <v>16</v>
      </c>
      <c r="B4" s="17">
        <v>39.487546668030483</v>
      </c>
      <c r="C4" s="9">
        <v>17.05364905641078</v>
      </c>
      <c r="D4" s="9">
        <v>3.9827647931263748</v>
      </c>
      <c r="E4" s="9">
        <v>0</v>
      </c>
      <c r="F4" s="9">
        <v>20.335754104229522</v>
      </c>
    </row>
    <row r="5" spans="1:6" x14ac:dyDescent="0.25">
      <c r="A5" s="202">
        <v>17</v>
      </c>
      <c r="B5" s="17">
        <v>27.724782936044708</v>
      </c>
      <c r="C5" s="9">
        <v>27.270969034281258</v>
      </c>
      <c r="D5" s="9">
        <v>4.7764431213002423</v>
      </c>
      <c r="E5" s="9">
        <v>0.8779261326352289</v>
      </c>
      <c r="F5" s="9">
        <v>16.228164091370616</v>
      </c>
    </row>
    <row r="6" spans="1:6" x14ac:dyDescent="0.25">
      <c r="A6" s="202">
        <v>18</v>
      </c>
      <c r="B6" s="17">
        <v>31.774279337273637</v>
      </c>
      <c r="C6" s="9">
        <v>20.870014763706138</v>
      </c>
      <c r="D6" s="9">
        <v>4.3540505743926747</v>
      </c>
      <c r="E6" s="9">
        <v>3.3872018054471611</v>
      </c>
      <c r="F6" s="9">
        <v>24.933762160173785</v>
      </c>
    </row>
    <row r="7" spans="1:6" x14ac:dyDescent="0.25">
      <c r="A7" s="202">
        <v>19</v>
      </c>
      <c r="B7" s="17">
        <v>15.893614545337812</v>
      </c>
      <c r="C7" s="9">
        <v>24.992877407135435</v>
      </c>
      <c r="D7" s="9">
        <v>1.7310910207177166</v>
      </c>
      <c r="E7" s="9">
        <v>3.0737499347931641</v>
      </c>
      <c r="F7" s="9">
        <v>30.109507357337478</v>
      </c>
    </row>
    <row r="8" spans="1:6" x14ac:dyDescent="0.25">
      <c r="A8" s="202">
        <v>20</v>
      </c>
      <c r="B8" s="17">
        <v>15.725841952717525</v>
      </c>
      <c r="C8" s="9">
        <v>21.848686226241668</v>
      </c>
      <c r="D8" s="9">
        <v>3.1955992717104595</v>
      </c>
      <c r="E8" s="9">
        <v>5.2135388603043458</v>
      </c>
      <c r="F8" s="9">
        <v>22.649522984437567</v>
      </c>
    </row>
    <row r="9" spans="1:6" x14ac:dyDescent="0.25">
      <c r="A9" s="202">
        <v>21</v>
      </c>
      <c r="B9" s="17">
        <v>13.849295431801584</v>
      </c>
      <c r="C9" s="9">
        <v>17.41338273875531</v>
      </c>
      <c r="D9" s="9">
        <v>2.8226678927866282</v>
      </c>
      <c r="E9" s="9">
        <v>3.3828739891272011</v>
      </c>
      <c r="F9" s="9">
        <v>21.470397316961026</v>
      </c>
    </row>
    <row r="10" spans="1:6" x14ac:dyDescent="0.25">
      <c r="A10" s="202">
        <v>22</v>
      </c>
      <c r="B10" s="17">
        <v>8.6224625092678284</v>
      </c>
      <c r="C10" s="9">
        <v>12.155602097640966</v>
      </c>
      <c r="D10" s="9">
        <v>2.7373240465637325</v>
      </c>
      <c r="E10" s="9">
        <v>2.513272612147484</v>
      </c>
      <c r="F10" s="9">
        <v>18.289686598585334</v>
      </c>
    </row>
    <row r="11" spans="1:6" x14ac:dyDescent="0.25">
      <c r="A11" s="202">
        <v>23</v>
      </c>
      <c r="B11" s="17">
        <v>7.8003547267828415</v>
      </c>
      <c r="C11" s="9">
        <v>13.601736804357516</v>
      </c>
      <c r="D11" s="9">
        <v>1.7559460350074627</v>
      </c>
      <c r="E11" s="9">
        <v>3.4321754637616544</v>
      </c>
      <c r="F11" s="9">
        <v>16.608191668766594</v>
      </c>
    </row>
    <row r="12" spans="1:6" x14ac:dyDescent="0.25">
      <c r="A12" s="202">
        <v>24</v>
      </c>
      <c r="B12" s="17">
        <v>6.7048831525083967</v>
      </c>
      <c r="C12" s="9">
        <v>11.55924141447889</v>
      </c>
      <c r="D12" s="9">
        <v>2.4549842620759992</v>
      </c>
      <c r="E12" s="9">
        <v>2.3813501204522676</v>
      </c>
      <c r="F12" s="9">
        <v>14.338435703107137</v>
      </c>
    </row>
    <row r="13" spans="1:6" x14ac:dyDescent="0.25">
      <c r="A13" s="202">
        <v>25</v>
      </c>
      <c r="B13" s="17">
        <v>2.5280295098562644</v>
      </c>
      <c r="C13" s="9">
        <v>9.1841569421428382</v>
      </c>
      <c r="D13" s="9">
        <v>2.1016065398722814</v>
      </c>
      <c r="E13" s="9">
        <v>4.0280214205316307</v>
      </c>
      <c r="F13" s="9">
        <v>18.376172085358547</v>
      </c>
    </row>
    <row r="14" spans="1:6" x14ac:dyDescent="0.25">
      <c r="A14" s="202">
        <v>26</v>
      </c>
      <c r="B14" s="17">
        <v>3.7425936963152542</v>
      </c>
      <c r="C14" s="9">
        <v>8.9175840549731795</v>
      </c>
      <c r="D14" s="9">
        <v>1.774226063177085</v>
      </c>
      <c r="E14" s="9">
        <v>2.3465711881639382</v>
      </c>
      <c r="F14" s="9">
        <v>13.771123304000284</v>
      </c>
    </row>
    <row r="15" spans="1:6" x14ac:dyDescent="0.25">
      <c r="A15" s="202">
        <v>27</v>
      </c>
      <c r="B15" s="17">
        <v>2.4562576659918132</v>
      </c>
      <c r="C15" s="9">
        <v>6.3899274409256828</v>
      </c>
      <c r="D15" s="9">
        <v>0.85932997384326648</v>
      </c>
      <c r="E15" s="9">
        <v>4.4481224785352227</v>
      </c>
      <c r="F15" s="9">
        <v>12.68786298009428</v>
      </c>
    </row>
    <row r="16" spans="1:6" x14ac:dyDescent="0.25">
      <c r="A16" s="202">
        <v>28</v>
      </c>
      <c r="B16" s="17">
        <v>3.0957291398126663</v>
      </c>
      <c r="C16" s="9">
        <v>6.0572859296757207</v>
      </c>
      <c r="D16" s="9">
        <v>1.0712304795831478</v>
      </c>
      <c r="E16" s="9">
        <v>2.4498660229518698</v>
      </c>
      <c r="F16" s="9">
        <v>13.089127938315869</v>
      </c>
    </row>
    <row r="17" spans="1:6" x14ac:dyDescent="0.25">
      <c r="A17" s="202">
        <v>29</v>
      </c>
      <c r="B17" s="17">
        <v>1.4182658509414847</v>
      </c>
      <c r="C17" s="9">
        <v>8.0340758739783915</v>
      </c>
      <c r="D17" s="9">
        <v>1.1161543148232935</v>
      </c>
      <c r="E17" s="9">
        <v>2.747845021829181</v>
      </c>
      <c r="F17" s="9">
        <v>10.686384431521986</v>
      </c>
    </row>
    <row r="18" spans="1:6" x14ac:dyDescent="0.25">
      <c r="A18" s="202">
        <v>30</v>
      </c>
      <c r="B18" s="17">
        <v>2.2974261978330168</v>
      </c>
      <c r="C18" s="9">
        <v>5.3014862341939848</v>
      </c>
      <c r="D18" s="9">
        <v>3.00772874391606</v>
      </c>
      <c r="E18" s="9">
        <v>1.6939238050204226</v>
      </c>
      <c r="F18" s="9">
        <v>11.148998442837453</v>
      </c>
    </row>
    <row r="19" spans="1:6" x14ac:dyDescent="0.25">
      <c r="A19" s="202"/>
      <c r="B19" s="9"/>
      <c r="C19" s="9"/>
      <c r="D19" s="9"/>
      <c r="E19" s="9"/>
      <c r="F19" s="9"/>
    </row>
    <row r="20" spans="1:6" x14ac:dyDescent="0.25">
      <c r="A20" s="189" t="s">
        <v>2026</v>
      </c>
    </row>
  </sheetData>
  <pageMargins left="0.7" right="0.7" top="0.75" bottom="0.75" header="0.3" footer="0.3"/>
  <pageSetup paperSize="9" orientation="portrait" verticalDpi="0"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78C17-03E6-4D22-BD20-62A60487D32E}">
  <sheetPr>
    <tabColor theme="9"/>
  </sheetPr>
  <dimension ref="A1:F92"/>
  <sheetViews>
    <sheetView workbookViewId="0"/>
  </sheetViews>
  <sheetFormatPr defaultRowHeight="15" x14ac:dyDescent="0.25"/>
  <cols>
    <col min="1" max="1" width="17.125" customWidth="1"/>
    <col min="2" max="2" width="12.25" customWidth="1"/>
    <col min="3" max="3" width="15" customWidth="1"/>
    <col min="4" max="4" width="13.625" customWidth="1"/>
    <col min="5" max="5" width="14.625" customWidth="1"/>
    <col min="6" max="6" width="16" customWidth="1"/>
    <col min="7" max="7" width="9" bestFit="1" customWidth="1"/>
  </cols>
  <sheetData>
    <row r="1" spans="1:6" ht="20.25" thickBot="1" x14ac:dyDescent="0.35">
      <c r="A1" s="78" t="str">
        <f>'Chapter 6'!A4</f>
        <v>Figure 6.3: Change in employment rate, by age group, UK, December 2019 - August 2021</v>
      </c>
    </row>
    <row r="2" spans="1:6" ht="15.75" thickTop="1" x14ac:dyDescent="0.25">
      <c r="A2" s="3"/>
    </row>
    <row r="3" spans="1:6" ht="44.25" customHeight="1" x14ac:dyDescent="0.25">
      <c r="A3" s="61" t="s">
        <v>2031</v>
      </c>
      <c r="B3" s="104" t="s">
        <v>2032</v>
      </c>
      <c r="C3" s="86" t="s">
        <v>2033</v>
      </c>
      <c r="D3" s="86" t="s">
        <v>2034</v>
      </c>
      <c r="E3" s="86" t="s">
        <v>2035</v>
      </c>
      <c r="F3" s="86" t="s">
        <v>2036</v>
      </c>
    </row>
    <row r="4" spans="1:6" x14ac:dyDescent="0.25">
      <c r="A4" s="18">
        <v>43829</v>
      </c>
      <c r="B4" s="17">
        <v>0</v>
      </c>
      <c r="C4" s="9">
        <v>0</v>
      </c>
      <c r="D4" s="9">
        <v>0</v>
      </c>
      <c r="E4" s="9">
        <v>0</v>
      </c>
      <c r="F4" s="9">
        <v>0</v>
      </c>
    </row>
    <row r="5" spans="1:6" x14ac:dyDescent="0.25">
      <c r="A5" s="18">
        <v>43836</v>
      </c>
      <c r="B5" s="17">
        <v>5.4955468747333924E-2</v>
      </c>
      <c r="C5" s="9">
        <v>0.30479347042629001</v>
      </c>
      <c r="D5" s="9">
        <v>-0.12487376587456822</v>
      </c>
      <c r="E5" s="9">
        <v>0.27551584741038937</v>
      </c>
      <c r="F5" s="9">
        <v>8.4093332594648018E-4</v>
      </c>
    </row>
    <row r="6" spans="1:6" x14ac:dyDescent="0.25">
      <c r="A6" s="18">
        <v>43843</v>
      </c>
      <c r="B6" s="17">
        <v>-0.38303645600858616</v>
      </c>
      <c r="C6" s="9">
        <v>0.43597568647347629</v>
      </c>
      <c r="D6" s="9">
        <v>-0.7594840230600397</v>
      </c>
      <c r="E6" s="9">
        <v>0.5696675908368718</v>
      </c>
      <c r="F6" s="9">
        <v>3.0682209632004742E-3</v>
      </c>
    </row>
    <row r="7" spans="1:6" x14ac:dyDescent="0.25">
      <c r="A7" s="18">
        <v>43850</v>
      </c>
      <c r="B7" s="17">
        <v>-2.6486664005773264E-2</v>
      </c>
      <c r="C7" s="9">
        <v>-8.8927781144434448E-3</v>
      </c>
      <c r="D7" s="9">
        <v>-1.1634736682663345</v>
      </c>
      <c r="E7" s="9">
        <v>0.79344173665347739</v>
      </c>
      <c r="F7" s="9">
        <v>-4.9936784683040969E-2</v>
      </c>
    </row>
    <row r="8" spans="1:6" x14ac:dyDescent="0.25">
      <c r="A8" s="18">
        <v>43857</v>
      </c>
      <c r="B8" s="17">
        <v>0.25196918789298905</v>
      </c>
      <c r="C8" s="9">
        <v>-2.8429114895615726E-2</v>
      </c>
      <c r="D8" s="9">
        <v>-1.8665427993507677</v>
      </c>
      <c r="E8" s="9">
        <v>0.83785464145037736</v>
      </c>
      <c r="F8" s="9">
        <v>-7.3510578106493085E-2</v>
      </c>
    </row>
    <row r="9" spans="1:6" x14ac:dyDescent="0.25">
      <c r="A9" s="18">
        <v>43864</v>
      </c>
      <c r="B9" s="17">
        <v>0.16493725752822286</v>
      </c>
      <c r="C9" s="9">
        <v>0.55597976699162643</v>
      </c>
      <c r="D9" s="9">
        <v>-2.123952425715359</v>
      </c>
      <c r="E9" s="9">
        <v>1.0499034848121482</v>
      </c>
      <c r="F9" s="9">
        <v>-3.5782413160006854E-2</v>
      </c>
    </row>
    <row r="10" spans="1:6" x14ac:dyDescent="0.25">
      <c r="A10" s="18">
        <v>43871</v>
      </c>
      <c r="B10" s="17">
        <v>0.22276916170486061</v>
      </c>
      <c r="C10" s="9">
        <v>0.77850794785317134</v>
      </c>
      <c r="D10" s="9">
        <v>-2.3594346520447829</v>
      </c>
      <c r="E10" s="9">
        <v>0.43667705402994272</v>
      </c>
      <c r="F10" s="9">
        <v>-7.0788293212956432E-2</v>
      </c>
    </row>
    <row r="11" spans="1:6" x14ac:dyDescent="0.25">
      <c r="A11" s="18">
        <v>43878</v>
      </c>
      <c r="B11" s="17">
        <v>-0.3107685634410231</v>
      </c>
      <c r="C11" s="9">
        <v>0.61126584800373251</v>
      </c>
      <c r="D11" s="9">
        <v>-3.0978326586594491</v>
      </c>
      <c r="E11" s="9">
        <v>0.16084744830445175</v>
      </c>
      <c r="F11" s="9">
        <v>-0.10682459542471179</v>
      </c>
    </row>
    <row r="12" spans="1:6" x14ac:dyDescent="0.25">
      <c r="A12" s="18">
        <v>43885</v>
      </c>
      <c r="B12" s="17">
        <v>-0.40532222527820139</v>
      </c>
      <c r="C12" s="9">
        <v>0.5115847810412788</v>
      </c>
      <c r="D12" s="9">
        <v>-3.1218017391337014</v>
      </c>
      <c r="E12" s="9">
        <v>-0.24898075426354183</v>
      </c>
      <c r="F12" s="9">
        <v>-0.16518041332916766</v>
      </c>
    </row>
    <row r="13" spans="1:6" x14ac:dyDescent="0.25">
      <c r="A13" s="18">
        <v>43892</v>
      </c>
      <c r="B13" s="17">
        <v>-0.89988193372083103</v>
      </c>
      <c r="C13" s="9">
        <v>0.4862034745334185</v>
      </c>
      <c r="D13" s="9">
        <v>-3.3595525795909964</v>
      </c>
      <c r="E13" s="9">
        <v>0.14202590288205386</v>
      </c>
      <c r="F13" s="9">
        <v>-0.17909317630874</v>
      </c>
    </row>
    <row r="14" spans="1:6" x14ac:dyDescent="0.25">
      <c r="A14" s="18">
        <v>43899</v>
      </c>
      <c r="B14" s="17">
        <v>-0.9630006295258049</v>
      </c>
      <c r="C14" s="9">
        <v>0.66060590841570388</v>
      </c>
      <c r="D14" s="9">
        <v>-4.0530054351272682</v>
      </c>
      <c r="E14" s="9">
        <v>0.72230276844628349</v>
      </c>
      <c r="F14" s="9">
        <v>-0.15996149726562692</v>
      </c>
    </row>
    <row r="15" spans="1:6" x14ac:dyDescent="0.25">
      <c r="A15" s="18">
        <v>43906</v>
      </c>
      <c r="B15" s="17">
        <v>-1.5440849853393175</v>
      </c>
      <c r="C15" s="9">
        <v>0.39090976930693699</v>
      </c>
      <c r="D15" s="9">
        <v>-4.5205688947380906</v>
      </c>
      <c r="E15" s="9">
        <v>0.71848201496258923</v>
      </c>
      <c r="F15" s="9">
        <v>-9.750098375241123E-2</v>
      </c>
    </row>
    <row r="16" spans="1:6" x14ac:dyDescent="0.25">
      <c r="A16" s="18">
        <v>43913</v>
      </c>
      <c r="B16" s="17">
        <v>-1.4204170359412096</v>
      </c>
      <c r="C16" s="9">
        <v>0.34530793938618842</v>
      </c>
      <c r="D16" s="9">
        <v>-4.6762697270306433</v>
      </c>
      <c r="E16" s="9">
        <v>0.69798375923033973</v>
      </c>
      <c r="F16" s="9">
        <v>-0.12054262789524728</v>
      </c>
    </row>
    <row r="17" spans="1:6" x14ac:dyDescent="0.25">
      <c r="A17" s="18">
        <v>43920</v>
      </c>
      <c r="B17" s="17">
        <v>-1.9200767443357982</v>
      </c>
      <c r="C17" s="9">
        <v>-0.29649213871805813</v>
      </c>
      <c r="D17" s="9">
        <v>-4.7175377769178937</v>
      </c>
      <c r="E17" s="9">
        <v>0.55710950108863244</v>
      </c>
      <c r="F17" s="9">
        <v>-0.1621562423688232</v>
      </c>
    </row>
    <row r="18" spans="1:6" x14ac:dyDescent="0.25">
      <c r="A18" s="18">
        <v>43927</v>
      </c>
      <c r="B18" s="17">
        <v>-1.7880050557195375</v>
      </c>
      <c r="C18" s="9">
        <v>-0.30574429903946765</v>
      </c>
      <c r="D18" s="9">
        <v>-4.523931826034989</v>
      </c>
      <c r="E18" s="9">
        <v>0.29047254544911993</v>
      </c>
      <c r="F18" s="9">
        <v>-0.18904498582929818</v>
      </c>
    </row>
    <row r="19" spans="1:6" x14ac:dyDescent="0.25">
      <c r="A19" s="18">
        <v>43934</v>
      </c>
      <c r="B19" s="17">
        <v>-2.3480600673394001</v>
      </c>
      <c r="C19" s="9">
        <v>-0.492427824043844</v>
      </c>
      <c r="D19" s="9">
        <v>-4.4298181321345353</v>
      </c>
      <c r="E19" s="9">
        <v>0.19892262332479049</v>
      </c>
      <c r="F19" s="9">
        <v>-0.31361864916752324</v>
      </c>
    </row>
    <row r="20" spans="1:6" x14ac:dyDescent="0.25">
      <c r="A20" s="18">
        <v>43941</v>
      </c>
      <c r="B20" s="17">
        <v>-2.5432403990053949</v>
      </c>
      <c r="C20" s="9">
        <v>-0.54574871392897251</v>
      </c>
      <c r="D20" s="9">
        <v>-4.9068495571708084</v>
      </c>
      <c r="E20" s="9">
        <v>-5.6589903067944647E-2</v>
      </c>
      <c r="F20" s="9">
        <v>-0.44050959139318024</v>
      </c>
    </row>
    <row r="21" spans="1:6" x14ac:dyDescent="0.25">
      <c r="A21" s="18">
        <v>43948</v>
      </c>
      <c r="B21" s="17">
        <v>-2.4912870937141705</v>
      </c>
      <c r="C21" s="9">
        <v>-1.1043317778570341</v>
      </c>
      <c r="D21" s="9">
        <v>-5.258224318051461</v>
      </c>
      <c r="E21" s="9">
        <v>-0.40347872259096107</v>
      </c>
      <c r="F21" s="9">
        <v>-0.48919535156085203</v>
      </c>
    </row>
    <row r="22" spans="1:6" x14ac:dyDescent="0.25">
      <c r="A22" s="18">
        <v>43955</v>
      </c>
      <c r="B22" s="17">
        <v>-2.7818755395277925</v>
      </c>
      <c r="C22" s="9">
        <v>-1.3778764996298207</v>
      </c>
      <c r="D22" s="9">
        <v>-5.1037945807077563</v>
      </c>
      <c r="E22" s="9">
        <v>-0.33302581500302608</v>
      </c>
      <c r="F22" s="9">
        <v>-0.60680097147945844</v>
      </c>
    </row>
    <row r="23" spans="1:6" x14ac:dyDescent="0.25">
      <c r="A23" s="18">
        <v>43962</v>
      </c>
      <c r="B23" s="17">
        <v>-3.5283741453996491</v>
      </c>
      <c r="C23" s="9">
        <v>-1.0232074501087425</v>
      </c>
      <c r="D23" s="9">
        <v>-4.9283118206401895</v>
      </c>
      <c r="E23" s="9">
        <v>-0.29914239944234566</v>
      </c>
      <c r="F23" s="9">
        <v>-0.68569816312135856</v>
      </c>
    </row>
    <row r="24" spans="1:6" x14ac:dyDescent="0.25">
      <c r="A24" s="18">
        <v>43969</v>
      </c>
      <c r="B24" s="17">
        <v>-3.2302374096903606</v>
      </c>
      <c r="C24" s="9">
        <v>-1.2819255100524671</v>
      </c>
      <c r="D24" s="9">
        <v>-4.8185771638123427</v>
      </c>
      <c r="E24" s="9">
        <v>-0.22501983378737123</v>
      </c>
      <c r="F24" s="9">
        <v>-0.70038182500321966</v>
      </c>
    </row>
    <row r="25" spans="1:6" x14ac:dyDescent="0.25">
      <c r="A25" s="18">
        <v>43976</v>
      </c>
      <c r="B25" s="17">
        <v>-3.2198263132869052</v>
      </c>
      <c r="C25" s="9">
        <v>-1.4906933261891737</v>
      </c>
      <c r="D25" s="9">
        <v>-5.136967431705763</v>
      </c>
      <c r="E25" s="9">
        <v>-0.62928624311959425</v>
      </c>
      <c r="F25" s="9">
        <v>-0.62390146646389155</v>
      </c>
    </row>
    <row r="26" spans="1:6" x14ac:dyDescent="0.25">
      <c r="A26" s="18">
        <v>43983</v>
      </c>
      <c r="B26" s="17">
        <v>-3.216676380786776</v>
      </c>
      <c r="C26" s="9">
        <v>-1.2689073896422798</v>
      </c>
      <c r="D26" s="9">
        <v>-6.4632956105577009</v>
      </c>
      <c r="E26" s="9">
        <v>-1.0834092688349131</v>
      </c>
      <c r="F26" s="9">
        <v>-0.61002937030768578</v>
      </c>
    </row>
    <row r="27" spans="1:6" x14ac:dyDescent="0.25">
      <c r="A27" s="18">
        <v>43990</v>
      </c>
      <c r="B27" s="17">
        <v>-3.4431137731894346</v>
      </c>
      <c r="C27" s="9">
        <v>-1.4739292423974035</v>
      </c>
      <c r="D27" s="9">
        <v>-5.2264433279765043</v>
      </c>
      <c r="E27" s="9">
        <v>-1.4896529453276486</v>
      </c>
      <c r="F27" s="9">
        <v>-0.56381081682606293</v>
      </c>
    </row>
    <row r="28" spans="1:6" x14ac:dyDescent="0.25">
      <c r="A28" s="18">
        <v>43997</v>
      </c>
      <c r="B28" s="17">
        <v>-4.3658069648733502</v>
      </c>
      <c r="C28" s="9">
        <v>-1.788816366530682</v>
      </c>
      <c r="D28" s="9">
        <v>-5.4002023225590392</v>
      </c>
      <c r="E28" s="9">
        <v>-2.0387564884303799</v>
      </c>
      <c r="F28" s="9">
        <v>-0.58345126558189975</v>
      </c>
    </row>
    <row r="29" spans="1:6" x14ac:dyDescent="0.25">
      <c r="A29" s="18">
        <v>44004</v>
      </c>
      <c r="B29" s="17">
        <v>-4.4946912830262349</v>
      </c>
      <c r="C29" s="9">
        <v>-2.1181913415768108</v>
      </c>
      <c r="D29" s="9">
        <v>-5.9394715610792588</v>
      </c>
      <c r="E29" s="9">
        <v>-1.5849940943635659</v>
      </c>
      <c r="F29" s="9">
        <v>-0.53469377343819247</v>
      </c>
    </row>
    <row r="30" spans="1:6" x14ac:dyDescent="0.25">
      <c r="A30" s="18">
        <v>44011</v>
      </c>
      <c r="B30" s="17">
        <v>-4.4690591122730012</v>
      </c>
      <c r="C30" s="9">
        <v>-1.8932920916182994</v>
      </c>
      <c r="D30" s="9">
        <v>-6.1938714483172959</v>
      </c>
      <c r="E30" s="9">
        <v>-1.6035973758116029</v>
      </c>
      <c r="F30" s="9">
        <v>-0.50323844162736009</v>
      </c>
    </row>
    <row r="31" spans="1:6" x14ac:dyDescent="0.25">
      <c r="A31" s="18">
        <v>44018</v>
      </c>
      <c r="B31" s="17">
        <v>-4.6391864129899893</v>
      </c>
      <c r="C31" s="9">
        <v>-2.5393422353378767</v>
      </c>
      <c r="D31" s="9">
        <v>-6.2408668134368597</v>
      </c>
      <c r="E31" s="9">
        <v>-2.0162255970208207</v>
      </c>
      <c r="F31" s="9">
        <v>-0.47632744145778361</v>
      </c>
    </row>
    <row r="32" spans="1:6" x14ac:dyDescent="0.25">
      <c r="A32" s="18">
        <v>44025</v>
      </c>
      <c r="B32" s="17">
        <v>-4.767703475829542</v>
      </c>
      <c r="C32" s="9">
        <v>-2.5521322204014254</v>
      </c>
      <c r="D32" s="9">
        <v>-6.8667944934241234</v>
      </c>
      <c r="E32" s="9">
        <v>-2.659307806333274</v>
      </c>
      <c r="F32" s="9">
        <v>-0.40749220407089126</v>
      </c>
    </row>
    <row r="33" spans="1:6" x14ac:dyDescent="0.25">
      <c r="A33" s="18">
        <v>44032</v>
      </c>
      <c r="B33" s="17">
        <v>-4.6955356970573128</v>
      </c>
      <c r="C33" s="9">
        <v>-2.6846770205240489</v>
      </c>
      <c r="D33" s="9">
        <v>-5.8877416845745287</v>
      </c>
      <c r="E33" s="9">
        <v>-3.2665999422803793</v>
      </c>
      <c r="F33" s="9">
        <v>-0.44285074669843993</v>
      </c>
    </row>
    <row r="34" spans="1:6" x14ac:dyDescent="0.25">
      <c r="A34" s="18">
        <v>44039</v>
      </c>
      <c r="B34" s="17">
        <v>-5.1057894373106762</v>
      </c>
      <c r="C34" s="9">
        <v>-2.2464995166051551</v>
      </c>
      <c r="D34" s="9">
        <v>-5.8364205847092592</v>
      </c>
      <c r="E34" s="9">
        <v>-3.3509443932035907</v>
      </c>
      <c r="F34" s="9">
        <v>-0.39993456843725994</v>
      </c>
    </row>
    <row r="35" spans="1:6" x14ac:dyDescent="0.25">
      <c r="A35" s="18">
        <v>44046</v>
      </c>
      <c r="B35" s="17">
        <v>-5.4071921805313536</v>
      </c>
      <c r="C35" s="9">
        <v>-2.5260201346731179</v>
      </c>
      <c r="D35" s="9">
        <v>-5.3402982794989455</v>
      </c>
      <c r="E35" s="9">
        <v>-3.3544479049186577</v>
      </c>
      <c r="F35" s="9">
        <v>-0.46110045710693726</v>
      </c>
    </row>
    <row r="36" spans="1:6" x14ac:dyDescent="0.25">
      <c r="A36" s="18">
        <v>44053</v>
      </c>
      <c r="B36" s="17">
        <v>-5.5545150538043764</v>
      </c>
      <c r="C36" s="9">
        <v>-2.7345931249731166</v>
      </c>
      <c r="D36" s="9">
        <v>-6.247679134123679</v>
      </c>
      <c r="E36" s="9">
        <v>-3.4953073826355308</v>
      </c>
      <c r="F36" s="9">
        <v>-0.53846246363961825</v>
      </c>
    </row>
    <row r="37" spans="1:6" x14ac:dyDescent="0.25">
      <c r="A37" s="18">
        <v>44060</v>
      </c>
      <c r="B37" s="17">
        <v>-5.6901209545391893</v>
      </c>
      <c r="C37" s="9">
        <v>-2.8545030939688516</v>
      </c>
      <c r="D37" s="9">
        <v>-6.8915882888452131</v>
      </c>
      <c r="E37" s="9">
        <v>-3.2822534297210382</v>
      </c>
      <c r="F37" s="9">
        <v>-0.59189792866688151</v>
      </c>
    </row>
    <row r="38" spans="1:6" x14ac:dyDescent="0.25">
      <c r="A38" s="18">
        <v>44067</v>
      </c>
      <c r="B38" s="17">
        <v>-5.9076907718228959</v>
      </c>
      <c r="C38" s="9">
        <v>-2.3085448365729775</v>
      </c>
      <c r="D38" s="9">
        <v>-6.6567853008094175</v>
      </c>
      <c r="E38" s="9">
        <v>-2.3340608769462108</v>
      </c>
      <c r="F38" s="9">
        <v>-0.69015365663253192</v>
      </c>
    </row>
    <row r="39" spans="1:6" x14ac:dyDescent="0.25">
      <c r="A39" s="18">
        <v>44074</v>
      </c>
      <c r="B39" s="17">
        <v>-6.2967126250646892</v>
      </c>
      <c r="C39" s="9">
        <v>-2.7146012182969841</v>
      </c>
      <c r="D39" s="9">
        <v>-6.2054763624423757</v>
      </c>
      <c r="E39" s="9">
        <v>-1.8224736567749034</v>
      </c>
      <c r="F39" s="9">
        <v>-0.77613756948508694</v>
      </c>
    </row>
    <row r="40" spans="1:6" x14ac:dyDescent="0.25">
      <c r="A40" s="18">
        <v>44081</v>
      </c>
      <c r="B40" s="17">
        <v>-6.8924450952947396</v>
      </c>
      <c r="C40" s="9">
        <v>-3.094512877617106</v>
      </c>
      <c r="D40" s="9">
        <v>-7.1967220279275139</v>
      </c>
      <c r="E40" s="9">
        <v>-1.3211315116562616</v>
      </c>
      <c r="F40" s="9">
        <v>-0.74929830494386351</v>
      </c>
    </row>
    <row r="41" spans="1:6" x14ac:dyDescent="0.25">
      <c r="A41" s="18">
        <v>44088</v>
      </c>
      <c r="B41" s="17">
        <v>-6.7535933806354613</v>
      </c>
      <c r="C41" s="9">
        <v>-3.1651218638691958</v>
      </c>
      <c r="D41" s="9">
        <v>-6.8182026699001952</v>
      </c>
      <c r="E41" s="9">
        <v>-0.70512730909861432</v>
      </c>
      <c r="F41" s="9">
        <v>-0.84483389353337657</v>
      </c>
    </row>
    <row r="42" spans="1:6" x14ac:dyDescent="0.25">
      <c r="A42" s="18">
        <v>44095</v>
      </c>
      <c r="B42" s="17">
        <v>-7.2285858985993094</v>
      </c>
      <c r="C42" s="9">
        <v>-3.0437586215234234</v>
      </c>
      <c r="D42" s="9">
        <v>-7.103004860222832</v>
      </c>
      <c r="E42" s="9">
        <v>-0.90408786075174419</v>
      </c>
      <c r="F42" s="9">
        <v>-1.0072748007635113</v>
      </c>
    </row>
    <row r="43" spans="1:6" x14ac:dyDescent="0.25">
      <c r="A43" s="18">
        <v>44109</v>
      </c>
      <c r="B43" s="17">
        <v>-7.5756205367773291</v>
      </c>
      <c r="C43" s="9">
        <v>-2.97480624627552</v>
      </c>
      <c r="D43" s="9">
        <v>-7.4036135115622344</v>
      </c>
      <c r="E43" s="9">
        <v>-1.0695514458736</v>
      </c>
      <c r="F43" s="9">
        <v>-1.073975581436784</v>
      </c>
    </row>
    <row r="44" spans="1:6" x14ac:dyDescent="0.25">
      <c r="A44" s="18">
        <v>44116</v>
      </c>
      <c r="B44" s="17">
        <v>-7.470266470467358</v>
      </c>
      <c r="C44" s="9">
        <v>-3.5215594838048005</v>
      </c>
      <c r="D44" s="9">
        <v>-7.0861262421080227</v>
      </c>
      <c r="E44" s="9">
        <v>-0.65129111387797423</v>
      </c>
      <c r="F44" s="9">
        <v>-1.0778453701645105</v>
      </c>
    </row>
    <row r="45" spans="1:6" x14ac:dyDescent="0.25">
      <c r="A45" s="18">
        <v>44123</v>
      </c>
      <c r="B45" s="17">
        <v>-7.162356459667933</v>
      </c>
      <c r="C45" s="9">
        <v>-3.3579330180124245</v>
      </c>
      <c r="D45" s="9">
        <v>-5.8605000572109773</v>
      </c>
      <c r="E45" s="9">
        <v>-0.8875948465897352</v>
      </c>
      <c r="F45" s="9">
        <v>-1.0899116151976926</v>
      </c>
    </row>
    <row r="46" spans="1:6" x14ac:dyDescent="0.25">
      <c r="A46" s="18">
        <v>44130</v>
      </c>
      <c r="B46" s="17">
        <v>-7.4395618468827394</v>
      </c>
      <c r="C46" s="9">
        <v>-3.5445300549690657</v>
      </c>
      <c r="D46" s="9">
        <v>-6.2321089921503869</v>
      </c>
      <c r="E46" s="9">
        <v>-0.88278918582759047</v>
      </c>
      <c r="F46" s="9">
        <v>-1.1305114774133358</v>
      </c>
    </row>
    <row r="47" spans="1:6" x14ac:dyDescent="0.25">
      <c r="A47" s="18">
        <v>44137</v>
      </c>
      <c r="B47" s="17">
        <v>-7.1451612142734433</v>
      </c>
      <c r="C47" s="9">
        <v>-3.7760966181016542</v>
      </c>
      <c r="D47" s="9">
        <v>-5.3359281617230394</v>
      </c>
      <c r="E47" s="9">
        <v>-0.86474191219556928</v>
      </c>
      <c r="F47" s="9">
        <v>-1.214949743185727</v>
      </c>
    </row>
    <row r="48" spans="1:6" x14ac:dyDescent="0.25">
      <c r="A48" s="18">
        <v>44144</v>
      </c>
      <c r="B48" s="17">
        <v>-7.0292029678766212</v>
      </c>
      <c r="C48" s="9">
        <v>-4.0637506364706155</v>
      </c>
      <c r="D48" s="9">
        <v>-5.2943093131979992</v>
      </c>
      <c r="E48" s="9">
        <v>-1.7538748280987875</v>
      </c>
      <c r="F48" s="9">
        <v>-1.1962075999574751</v>
      </c>
    </row>
    <row r="49" spans="1:6" x14ac:dyDescent="0.25">
      <c r="A49" s="18">
        <v>44151</v>
      </c>
      <c r="B49" s="17">
        <v>-7.3314863454172325</v>
      </c>
      <c r="C49" s="9">
        <v>-4.2155780411816011</v>
      </c>
      <c r="D49" s="9">
        <v>-4.196287598156637</v>
      </c>
      <c r="E49" s="9">
        <v>-1.4321731669995472</v>
      </c>
      <c r="F49" s="9">
        <v>-1.2241276787393645</v>
      </c>
    </row>
    <row r="50" spans="1:6" x14ac:dyDescent="0.25">
      <c r="A50" s="18">
        <v>44158</v>
      </c>
      <c r="B50" s="17">
        <v>-7.5938518792228429</v>
      </c>
      <c r="C50" s="9">
        <v>-4.2521938684697957</v>
      </c>
      <c r="D50" s="9">
        <v>-4.0669842819595559</v>
      </c>
      <c r="E50" s="9">
        <v>-0.80403838183323728</v>
      </c>
      <c r="F50" s="9">
        <v>-1.2751461200955276</v>
      </c>
    </row>
    <row r="51" spans="1:6" x14ac:dyDescent="0.25">
      <c r="A51" s="18">
        <v>44165</v>
      </c>
      <c r="B51" s="17">
        <v>-7.5117754241477641</v>
      </c>
      <c r="C51" s="9">
        <v>-4.4193652079809027</v>
      </c>
      <c r="D51" s="9">
        <v>-3.9639984083555291</v>
      </c>
      <c r="E51" s="9">
        <v>-6.6425130854412373E-2</v>
      </c>
      <c r="F51" s="9">
        <v>-1.1403028094017031</v>
      </c>
    </row>
    <row r="52" spans="1:6" x14ac:dyDescent="0.25">
      <c r="A52" s="18">
        <v>44172</v>
      </c>
      <c r="B52" s="17">
        <v>-7.7528965276000648</v>
      </c>
      <c r="C52" s="9">
        <v>-4.9437313088524775</v>
      </c>
      <c r="D52" s="9">
        <v>-3.4632452817551282</v>
      </c>
      <c r="E52" s="9">
        <v>-0.43938442290331636</v>
      </c>
      <c r="F52" s="9">
        <v>-1.1709153373883368</v>
      </c>
    </row>
    <row r="53" spans="1:6" x14ac:dyDescent="0.25">
      <c r="A53" s="18">
        <v>44179</v>
      </c>
      <c r="B53" s="17">
        <v>-7.9076881468080771</v>
      </c>
      <c r="C53" s="9">
        <v>-5.0816624892783295</v>
      </c>
      <c r="D53" s="9">
        <v>-3.1643987063154313</v>
      </c>
      <c r="E53" s="9">
        <v>-0.98528350342837712</v>
      </c>
      <c r="F53" s="9">
        <v>-1.3006294297550056</v>
      </c>
    </row>
    <row r="54" spans="1:6" x14ac:dyDescent="0.25">
      <c r="A54" s="18">
        <v>44186</v>
      </c>
      <c r="B54" s="17">
        <v>-7.6793436226001859</v>
      </c>
      <c r="C54" s="9">
        <v>-5.0497814902731122</v>
      </c>
      <c r="D54" s="9">
        <v>-3.3818097276448356</v>
      </c>
      <c r="E54" s="9">
        <v>-0.85421294905329148</v>
      </c>
      <c r="F54" s="9">
        <v>-1.223595533137356</v>
      </c>
    </row>
    <row r="55" spans="1:6" x14ac:dyDescent="0.25">
      <c r="A55" s="18">
        <v>44193</v>
      </c>
      <c r="B55" s="17">
        <v>-7.5656967158488584</v>
      </c>
      <c r="C55" s="9">
        <v>-5.4073701235406801</v>
      </c>
      <c r="D55" s="9">
        <v>-3.1272544127985142</v>
      </c>
      <c r="E55" s="9">
        <v>-0.82800356642012218</v>
      </c>
      <c r="F55" s="9">
        <v>-1.3340799124884768</v>
      </c>
    </row>
    <row r="56" spans="1:6" x14ac:dyDescent="0.25">
      <c r="A56" s="18">
        <v>44200</v>
      </c>
      <c r="B56" s="17">
        <v>-7.725118160889771</v>
      </c>
      <c r="C56" s="9">
        <v>-5.9811438621729565</v>
      </c>
      <c r="D56" s="9">
        <v>-3.3512143375386572</v>
      </c>
      <c r="E56" s="9">
        <v>-0.60411726561422086</v>
      </c>
      <c r="F56" s="9">
        <v>-1.3377869952800552</v>
      </c>
    </row>
    <row r="57" spans="1:6" x14ac:dyDescent="0.25">
      <c r="A57" s="18">
        <v>44207</v>
      </c>
      <c r="B57" s="17">
        <v>-8.0148142085081879</v>
      </c>
      <c r="C57" s="9">
        <v>-5.8971189245275468</v>
      </c>
      <c r="D57" s="9">
        <v>-4.0698222368326071</v>
      </c>
      <c r="E57" s="9">
        <v>-0.41291386211962333</v>
      </c>
      <c r="F57" s="9">
        <v>-1.2594232313785341</v>
      </c>
    </row>
    <row r="58" spans="1:6" x14ac:dyDescent="0.25">
      <c r="A58" s="18">
        <v>44214</v>
      </c>
      <c r="B58" s="17">
        <v>-8.1905081225508027</v>
      </c>
      <c r="C58" s="9">
        <v>-5.976077848591153</v>
      </c>
      <c r="D58" s="9">
        <v>-4.7400172149692352</v>
      </c>
      <c r="E58" s="9">
        <v>7.127052443289017E-2</v>
      </c>
      <c r="F58" s="9">
        <v>-1.2234483011701514</v>
      </c>
    </row>
    <row r="59" spans="1:6" x14ac:dyDescent="0.25">
      <c r="A59" s="18">
        <v>44221</v>
      </c>
      <c r="B59" s="17">
        <v>-8.4561858534937571</v>
      </c>
      <c r="C59" s="9">
        <v>-6.4797356056380977</v>
      </c>
      <c r="D59" s="9">
        <v>-5.2305017179997506</v>
      </c>
      <c r="E59" s="9">
        <v>0.60780775778596308</v>
      </c>
      <c r="F59" s="9">
        <v>-1.2088429776612202</v>
      </c>
    </row>
    <row r="60" spans="1:6" x14ac:dyDescent="0.25">
      <c r="A60" s="18">
        <v>44228</v>
      </c>
      <c r="B60" s="17">
        <v>-8.7779390212421973</v>
      </c>
      <c r="C60" s="9">
        <v>-6.9668653330119739</v>
      </c>
      <c r="D60" s="9">
        <v>-5.4656441980778538</v>
      </c>
      <c r="E60" s="9">
        <v>0.85628174386211242</v>
      </c>
      <c r="F60" s="9">
        <v>-1.1607016547459352</v>
      </c>
    </row>
    <row r="61" spans="1:6" x14ac:dyDescent="0.25">
      <c r="A61" s="18">
        <v>44235</v>
      </c>
      <c r="B61" s="17">
        <v>-8.9718015769736343</v>
      </c>
      <c r="C61" s="9">
        <v>-7.3243917127867846</v>
      </c>
      <c r="D61" s="9">
        <v>-5.1195594256415333</v>
      </c>
      <c r="E61" s="9">
        <v>1.2229415100586891</v>
      </c>
      <c r="F61" s="9">
        <v>-1.1100871270641335</v>
      </c>
    </row>
    <row r="62" spans="1:6" x14ac:dyDescent="0.25">
      <c r="A62" s="18">
        <v>44242</v>
      </c>
      <c r="B62" s="17">
        <v>-9.1434563545950169</v>
      </c>
      <c r="C62" s="9">
        <v>-8.1283482428817138</v>
      </c>
      <c r="D62" s="9">
        <v>-4.5437208878296147</v>
      </c>
      <c r="E62" s="9">
        <v>1.6055775714151252</v>
      </c>
      <c r="F62" s="9">
        <v>-1.0449878620266446</v>
      </c>
    </row>
    <row r="63" spans="1:6" x14ac:dyDescent="0.25">
      <c r="A63" s="18">
        <v>44249</v>
      </c>
      <c r="B63" s="17">
        <v>-9.5659333566911933</v>
      </c>
      <c r="C63" s="9">
        <v>-8.2939324282175448</v>
      </c>
      <c r="D63" s="9">
        <v>-4.4320955204743981</v>
      </c>
      <c r="E63" s="9">
        <v>1.4051461149592797</v>
      </c>
      <c r="F63" s="9">
        <v>-1.0231463003357533</v>
      </c>
    </row>
    <row r="64" spans="1:6" x14ac:dyDescent="0.25">
      <c r="A64" s="18">
        <v>44256</v>
      </c>
      <c r="B64" s="17">
        <v>-10.244625456943202</v>
      </c>
      <c r="C64" s="9">
        <v>-8.8198458930687522</v>
      </c>
      <c r="D64" s="9">
        <v>-4.6633562987915909</v>
      </c>
      <c r="E64" s="9">
        <v>0.35848326701820099</v>
      </c>
      <c r="F64" s="9">
        <v>-1.0520543132428202</v>
      </c>
    </row>
    <row r="65" spans="1:6" x14ac:dyDescent="0.25">
      <c r="A65" s="18">
        <v>44263</v>
      </c>
      <c r="B65" s="17">
        <v>-10.133395707461778</v>
      </c>
      <c r="C65" s="9">
        <v>-8.5008805303206998</v>
      </c>
      <c r="D65" s="9">
        <v>-4.537811734051246</v>
      </c>
      <c r="E65" s="9">
        <v>0.22366878507114052</v>
      </c>
      <c r="F65" s="9">
        <v>-1.0827601420448332</v>
      </c>
    </row>
    <row r="66" spans="1:6" x14ac:dyDescent="0.25">
      <c r="A66" s="18">
        <v>44270</v>
      </c>
      <c r="B66" s="17">
        <v>-10.069486907542949</v>
      </c>
      <c r="C66" s="9">
        <v>-8.6371057792173076</v>
      </c>
      <c r="D66" s="9">
        <v>-3.8173803932726855</v>
      </c>
      <c r="E66" s="9">
        <v>-0.20877420382046807</v>
      </c>
      <c r="F66" s="9">
        <v>-1.096641873381941</v>
      </c>
    </row>
    <row r="67" spans="1:6" x14ac:dyDescent="0.25">
      <c r="A67" s="18">
        <v>44277</v>
      </c>
      <c r="B67" s="17">
        <v>-10.523595425380195</v>
      </c>
      <c r="C67" s="9">
        <v>-8.6795129310923045</v>
      </c>
      <c r="D67" s="9">
        <v>-4.6918395603867324</v>
      </c>
      <c r="E67" s="9">
        <v>-9.9398885642443702E-2</v>
      </c>
      <c r="F67" s="9">
        <v>-1.1863225629068097</v>
      </c>
    </row>
    <row r="68" spans="1:6" x14ac:dyDescent="0.25">
      <c r="A68" s="18">
        <v>44284</v>
      </c>
      <c r="B68" s="17">
        <v>-10.923182550183991</v>
      </c>
      <c r="C68" s="9">
        <v>-7.8389355362134125</v>
      </c>
      <c r="D68" s="9">
        <v>-4.0408017881234315</v>
      </c>
      <c r="E68" s="9">
        <v>-2.3043345216166244E-2</v>
      </c>
      <c r="F68" s="9">
        <v>-1.1194330142927242</v>
      </c>
    </row>
    <row r="69" spans="1:6" x14ac:dyDescent="0.25">
      <c r="A69" s="18">
        <v>44291</v>
      </c>
      <c r="B69" s="17">
        <v>-11.158636001581852</v>
      </c>
      <c r="C69" s="9">
        <v>-7.7927120785336896</v>
      </c>
      <c r="D69" s="9">
        <v>-4.414918431460876</v>
      </c>
      <c r="E69" s="9">
        <v>-4.4272975857069241E-2</v>
      </c>
      <c r="F69" s="9">
        <v>-1.1627866243602654</v>
      </c>
    </row>
    <row r="70" spans="1:6" x14ac:dyDescent="0.25">
      <c r="A70" s="18">
        <v>44298</v>
      </c>
      <c r="B70" s="17">
        <v>-11.382470723607199</v>
      </c>
      <c r="C70" s="9">
        <v>-7.4083643711349509</v>
      </c>
      <c r="D70" s="9">
        <v>-4.7390149649278399</v>
      </c>
      <c r="E70" s="9">
        <v>-0.32487914930172224</v>
      </c>
      <c r="F70" s="9">
        <v>-1.2179028769426878</v>
      </c>
    </row>
    <row r="71" spans="1:6" x14ac:dyDescent="0.25">
      <c r="A71" s="18">
        <v>44305</v>
      </c>
      <c r="B71" s="17">
        <v>-11.163091853843328</v>
      </c>
      <c r="C71" s="9">
        <v>-7.2967982112286194</v>
      </c>
      <c r="D71" s="9">
        <v>-4.322277144150064</v>
      </c>
      <c r="E71" s="9">
        <v>-0.33837047921306862</v>
      </c>
      <c r="F71" s="9">
        <v>-1.2278627133223523</v>
      </c>
    </row>
    <row r="72" spans="1:6" x14ac:dyDescent="0.25">
      <c r="A72" s="18">
        <v>44312</v>
      </c>
      <c r="B72" s="17">
        <v>-11.435362918923472</v>
      </c>
      <c r="C72" s="9">
        <v>-6.9474728916225814</v>
      </c>
      <c r="D72" s="9">
        <v>-4.649141781473233</v>
      </c>
      <c r="E72" s="9">
        <v>-0.39073103923617225</v>
      </c>
      <c r="F72" s="9">
        <v>-1.109294812464114</v>
      </c>
    </row>
    <row r="73" spans="1:6" x14ac:dyDescent="0.25">
      <c r="A73" s="18">
        <v>44319</v>
      </c>
      <c r="B73" s="17">
        <v>-11.711204398258065</v>
      </c>
      <c r="C73" s="9">
        <v>-7.083084788983939</v>
      </c>
      <c r="D73" s="9">
        <v>-4.6066930359920448</v>
      </c>
      <c r="E73" s="9">
        <v>-1.8148033428587951E-2</v>
      </c>
      <c r="F73" s="9">
        <v>-1.1186616072282476</v>
      </c>
    </row>
    <row r="74" spans="1:6" x14ac:dyDescent="0.25">
      <c r="A74" s="18">
        <v>44326</v>
      </c>
      <c r="B74" s="17">
        <v>-11.651286510580759</v>
      </c>
      <c r="C74" s="9">
        <v>-7.1690758905875711</v>
      </c>
      <c r="D74" s="9">
        <v>-4.8639283025444016</v>
      </c>
      <c r="E74" s="9">
        <v>-0.25083365468077545</v>
      </c>
      <c r="F74" s="9">
        <v>-1.1822580458998146</v>
      </c>
    </row>
    <row r="75" spans="1:6" x14ac:dyDescent="0.25">
      <c r="A75" s="18">
        <v>44333</v>
      </c>
      <c r="B75" s="17">
        <v>-11.986162513086139</v>
      </c>
      <c r="C75" s="9">
        <v>-6.8288437401692619</v>
      </c>
      <c r="D75" s="9">
        <v>-5.5275998678006459</v>
      </c>
      <c r="E75" s="9">
        <v>-0.64544162387021231</v>
      </c>
      <c r="F75" s="9">
        <v>-1.1566708361672369</v>
      </c>
    </row>
    <row r="76" spans="1:6" x14ac:dyDescent="0.25">
      <c r="A76" s="18">
        <v>44340</v>
      </c>
      <c r="B76" s="17">
        <v>-11.431039373568755</v>
      </c>
      <c r="C76" s="9">
        <v>-6.3509519789764539</v>
      </c>
      <c r="D76" s="9">
        <v>-5.4120605422665591</v>
      </c>
      <c r="E76" s="9">
        <v>-0.81180917372164174</v>
      </c>
      <c r="F76" s="9">
        <v>-1.1107853029122623</v>
      </c>
    </row>
    <row r="77" spans="1:6" x14ac:dyDescent="0.25">
      <c r="A77" s="18">
        <v>44348</v>
      </c>
      <c r="B77" s="17">
        <v>-11.496764525225354</v>
      </c>
      <c r="C77" s="9">
        <v>-5.6351067544463334</v>
      </c>
      <c r="D77" s="9">
        <v>-4.8772969661692329</v>
      </c>
      <c r="E77" s="9">
        <v>-0.92486306942880958</v>
      </c>
      <c r="F77" s="9">
        <v>-1.1820222078371785</v>
      </c>
    </row>
    <row r="78" spans="1:6" x14ac:dyDescent="0.25">
      <c r="A78" s="18">
        <v>44354</v>
      </c>
      <c r="B78" s="17">
        <v>-11.446604824138637</v>
      </c>
      <c r="C78" s="9">
        <v>-6.1295206737604531</v>
      </c>
      <c r="D78" s="9">
        <v>-4.6085962763290667</v>
      </c>
      <c r="E78" s="9">
        <v>-0.59358316311990222</v>
      </c>
      <c r="F78" s="9">
        <v>-1.1076434004291258</v>
      </c>
    </row>
    <row r="79" spans="1:6" x14ac:dyDescent="0.25">
      <c r="A79" s="18">
        <v>44361</v>
      </c>
      <c r="B79" s="17">
        <v>-10.748007810915444</v>
      </c>
      <c r="C79" s="9">
        <v>-5.8709376026478779</v>
      </c>
      <c r="D79" s="9">
        <v>-4.9017835432820291</v>
      </c>
      <c r="E79" s="9">
        <v>-0.57629924188547932</v>
      </c>
      <c r="F79" s="9">
        <v>-1.1346797048711892</v>
      </c>
    </row>
    <row r="80" spans="1:6" x14ac:dyDescent="0.25">
      <c r="A80" s="18">
        <v>44368</v>
      </c>
      <c r="B80" s="17">
        <v>-9.7886145239527274</v>
      </c>
      <c r="C80" s="9">
        <v>-6.368960493281989</v>
      </c>
      <c r="D80" s="9">
        <v>-3.9829166449557079</v>
      </c>
      <c r="E80" s="9">
        <v>-0.65733248598563421</v>
      </c>
      <c r="F80" s="9">
        <v>-1.0952606617674405</v>
      </c>
    </row>
    <row r="81" spans="1:6" x14ac:dyDescent="0.25">
      <c r="A81" s="18">
        <v>44375</v>
      </c>
      <c r="B81" s="17">
        <v>-9.0929047101372298</v>
      </c>
      <c r="C81" s="9">
        <v>-6.1437420448158022</v>
      </c>
      <c r="D81" s="9">
        <v>-3.4551397167669577</v>
      </c>
      <c r="E81" s="9">
        <v>-0.33068846835828936</v>
      </c>
      <c r="F81" s="9">
        <v>-1.0208133530652503</v>
      </c>
    </row>
    <row r="82" spans="1:6" x14ac:dyDescent="0.25">
      <c r="A82" s="18">
        <v>44382</v>
      </c>
      <c r="B82" s="17">
        <v>-8.3943228444543223</v>
      </c>
      <c r="C82" s="9">
        <v>-5.3796801738850633</v>
      </c>
      <c r="D82" s="9">
        <v>-3.1212202006343546</v>
      </c>
      <c r="E82" s="9">
        <v>-0.90129023570892741</v>
      </c>
      <c r="F82" s="9">
        <v>-0.98401082007293894</v>
      </c>
    </row>
    <row r="83" spans="1:6" x14ac:dyDescent="0.25">
      <c r="A83" s="18">
        <v>44389</v>
      </c>
      <c r="B83" s="17">
        <v>-7.7584740973996666</v>
      </c>
      <c r="C83" s="9">
        <v>-5.2148478473108781</v>
      </c>
      <c r="D83" s="9">
        <v>-2.3850158803587789</v>
      </c>
      <c r="E83" s="9">
        <v>-0.97131694523636725</v>
      </c>
      <c r="F83" s="9">
        <v>-0.94400586889817362</v>
      </c>
    </row>
    <row r="84" spans="1:6" x14ac:dyDescent="0.25">
      <c r="A84" s="18">
        <v>44396</v>
      </c>
      <c r="B84" s="17">
        <v>-6.8713796321688889</v>
      </c>
      <c r="C84" s="9">
        <v>-4.8662489379703118</v>
      </c>
      <c r="D84" s="9">
        <v>-2.5140381239343697</v>
      </c>
      <c r="E84" s="9">
        <v>-0.33396874363079121</v>
      </c>
      <c r="F84" s="9">
        <v>-0.9437248823465012</v>
      </c>
    </row>
    <row r="85" spans="1:6" x14ac:dyDescent="0.25">
      <c r="A85" s="18">
        <v>44403</v>
      </c>
      <c r="B85" s="17">
        <v>-6.4195757142357905</v>
      </c>
      <c r="C85" s="9">
        <v>-4.8347242516933093</v>
      </c>
      <c r="D85" s="9">
        <v>-1.8766452337586372</v>
      </c>
      <c r="E85" s="9">
        <v>-0.63550597372508832</v>
      </c>
      <c r="F85" s="9">
        <v>-0.8985516273087768</v>
      </c>
    </row>
    <row r="86" spans="1:6" x14ac:dyDescent="0.25">
      <c r="A86" s="18">
        <v>44410</v>
      </c>
      <c r="B86" s="17">
        <v>-6.0553389093540915</v>
      </c>
      <c r="C86" s="9">
        <v>-4.088798380540517</v>
      </c>
      <c r="D86" s="9">
        <v>-2.2897143477056403</v>
      </c>
      <c r="E86" s="9">
        <v>-1.0031291532745144</v>
      </c>
      <c r="F86" s="9">
        <v>-0.95209529315313546</v>
      </c>
    </row>
    <row r="87" spans="1:6" x14ac:dyDescent="0.25">
      <c r="A87" s="18">
        <v>44417</v>
      </c>
      <c r="B87" s="17">
        <v>-5.0074622566004159</v>
      </c>
      <c r="C87" s="9">
        <v>-3.2054465441626618</v>
      </c>
      <c r="D87" s="9">
        <v>-2.3535673001565414</v>
      </c>
      <c r="E87" s="9">
        <v>-0.76408570423564015</v>
      </c>
      <c r="F87" s="9">
        <v>-1.0777652523373717</v>
      </c>
    </row>
    <row r="88" spans="1:6" x14ac:dyDescent="0.25">
      <c r="A88" s="18">
        <v>44424</v>
      </c>
      <c r="B88" s="17">
        <v>-3.8381140395450082</v>
      </c>
      <c r="C88" s="9">
        <v>-2.4764956485773979</v>
      </c>
      <c r="D88" s="9">
        <v>-1.7942675965724248</v>
      </c>
      <c r="E88" s="9">
        <v>-1.0950371214397023</v>
      </c>
      <c r="F88" s="9">
        <v>-1.1434859024707436</v>
      </c>
    </row>
    <row r="89" spans="1:6" x14ac:dyDescent="0.25">
      <c r="A89" s="18">
        <v>44431</v>
      </c>
      <c r="B89" s="17">
        <v>-3.2986818146486172</v>
      </c>
      <c r="C89" s="9">
        <v>-2.3803455119652739</v>
      </c>
      <c r="D89" s="9">
        <v>-1.4612748605646146</v>
      </c>
      <c r="E89" s="9">
        <v>-1.387088777424168</v>
      </c>
      <c r="F89" s="9">
        <v>-1.0921627261450197</v>
      </c>
    </row>
    <row r="90" spans="1:6" x14ac:dyDescent="0.25">
      <c r="A90" s="18">
        <v>44438</v>
      </c>
      <c r="B90" s="17">
        <v>-3.2996720624050653</v>
      </c>
      <c r="C90" s="9">
        <v>-2.5992863616448858</v>
      </c>
      <c r="D90" s="9">
        <v>-1.2737525773437426</v>
      </c>
      <c r="E90" s="9">
        <v>-1.4615603408347368</v>
      </c>
      <c r="F90" s="9">
        <v>-1.102172801922805</v>
      </c>
    </row>
    <row r="91" spans="1:6" x14ac:dyDescent="0.25">
      <c r="A91" s="18"/>
      <c r="B91" s="9"/>
      <c r="C91" s="9"/>
      <c r="D91" s="9"/>
      <c r="E91" s="9"/>
      <c r="F91" s="9"/>
    </row>
    <row r="92" spans="1:6" x14ac:dyDescent="0.25">
      <c r="A92" s="189" t="s">
        <v>2037</v>
      </c>
    </row>
  </sheetData>
  <pageMargins left="0.7" right="0.7" top="0.75" bottom="0.75" header="0.3" footer="0.3"/>
  <pageSetup paperSize="9" orientation="portrait" verticalDpi="0" r:id="rId1"/>
  <tableParts count="1">
    <tablePart r:id="rId2"/>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A88C-A849-4A52-AD42-3BAABF8F2B3B}">
  <sheetPr>
    <tabColor theme="9"/>
  </sheetPr>
  <dimension ref="A1:D92"/>
  <sheetViews>
    <sheetView workbookViewId="0"/>
  </sheetViews>
  <sheetFormatPr defaultRowHeight="15" x14ac:dyDescent="0.25"/>
  <cols>
    <col min="1" max="1" width="17.125" customWidth="1"/>
    <col min="2" max="2" width="12.25" customWidth="1"/>
    <col min="3" max="3" width="14.625" customWidth="1"/>
    <col min="4" max="4" width="21.5" customWidth="1"/>
  </cols>
  <sheetData>
    <row r="1" spans="1:4" ht="20.25" thickBot="1" x14ac:dyDescent="0.35">
      <c r="A1" s="78" t="str">
        <f>'Chapter 6'!A5</f>
        <v>Figure 6.4: Change in employment of 16-22 year olds, by occupation, UK, December 2019 - August 2021</v>
      </c>
    </row>
    <row r="2" spans="1:4" ht="15.75" thickTop="1" x14ac:dyDescent="0.25">
      <c r="A2" s="3"/>
    </row>
    <row r="3" spans="1:4" ht="30" customHeight="1" x14ac:dyDescent="0.25">
      <c r="A3" s="61" t="s">
        <v>2031</v>
      </c>
      <c r="B3" s="104" t="s">
        <v>104</v>
      </c>
      <c r="C3" s="86" t="s">
        <v>1767</v>
      </c>
      <c r="D3" s="86" t="s">
        <v>1782</v>
      </c>
    </row>
    <row r="4" spans="1:4" x14ac:dyDescent="0.25">
      <c r="A4" s="18">
        <v>43829</v>
      </c>
      <c r="B4" s="56">
        <v>445000</v>
      </c>
      <c r="C4" s="57">
        <v>505000</v>
      </c>
      <c r="D4" s="57">
        <v>901000</v>
      </c>
    </row>
    <row r="5" spans="1:4" x14ac:dyDescent="0.25">
      <c r="A5" s="18">
        <v>43836</v>
      </c>
      <c r="B5" s="56">
        <v>448000</v>
      </c>
      <c r="C5" s="57">
        <v>508000</v>
      </c>
      <c r="D5" s="57">
        <v>898000</v>
      </c>
    </row>
    <row r="6" spans="1:4" x14ac:dyDescent="0.25">
      <c r="A6" s="18">
        <v>43843</v>
      </c>
      <c r="B6" s="56">
        <v>447000</v>
      </c>
      <c r="C6" s="57">
        <v>504000</v>
      </c>
      <c r="D6" s="57">
        <v>896000</v>
      </c>
    </row>
    <row r="7" spans="1:4" x14ac:dyDescent="0.25">
      <c r="A7" s="18">
        <v>43850</v>
      </c>
      <c r="B7" s="56">
        <v>447000</v>
      </c>
      <c r="C7" s="57">
        <v>512000</v>
      </c>
      <c r="D7" s="57">
        <v>899000</v>
      </c>
    </row>
    <row r="8" spans="1:4" x14ac:dyDescent="0.25">
      <c r="A8" s="18">
        <v>43857</v>
      </c>
      <c r="B8" s="56">
        <v>468000</v>
      </c>
      <c r="C8" s="57">
        <v>513000</v>
      </c>
      <c r="D8" s="57">
        <v>885000</v>
      </c>
    </row>
    <row r="9" spans="1:4" x14ac:dyDescent="0.25">
      <c r="A9" s="18">
        <v>43864</v>
      </c>
      <c r="B9" s="56">
        <v>463000</v>
      </c>
      <c r="C9" s="57">
        <v>520000</v>
      </c>
      <c r="D9" s="57">
        <v>893000</v>
      </c>
    </row>
    <row r="10" spans="1:4" x14ac:dyDescent="0.25">
      <c r="A10" s="18">
        <v>43871</v>
      </c>
      <c r="B10" s="56">
        <v>463000</v>
      </c>
      <c r="C10" s="57">
        <v>517000</v>
      </c>
      <c r="D10" s="57">
        <v>904000</v>
      </c>
    </row>
    <row r="11" spans="1:4" x14ac:dyDescent="0.25">
      <c r="A11" s="18">
        <v>43878</v>
      </c>
      <c r="B11" s="56">
        <v>465000</v>
      </c>
      <c r="C11" s="57">
        <v>524000</v>
      </c>
      <c r="D11" s="57">
        <v>892000</v>
      </c>
    </row>
    <row r="12" spans="1:4" x14ac:dyDescent="0.25">
      <c r="A12" s="18">
        <v>43885</v>
      </c>
      <c r="B12" s="56">
        <v>456000</v>
      </c>
      <c r="C12" s="57">
        <v>524000</v>
      </c>
      <c r="D12" s="57">
        <v>883000</v>
      </c>
    </row>
    <row r="13" spans="1:4" x14ac:dyDescent="0.25">
      <c r="A13" s="18">
        <v>43892</v>
      </c>
      <c r="B13" s="56">
        <v>458000</v>
      </c>
      <c r="C13" s="57">
        <v>520000</v>
      </c>
      <c r="D13" s="57">
        <v>891000</v>
      </c>
    </row>
    <row r="14" spans="1:4" x14ac:dyDescent="0.25">
      <c r="A14" s="18">
        <v>43899</v>
      </c>
      <c r="B14" s="56">
        <v>453000</v>
      </c>
      <c r="C14" s="57">
        <v>516000</v>
      </c>
      <c r="D14" s="57">
        <v>879000</v>
      </c>
    </row>
    <row r="15" spans="1:4" x14ac:dyDescent="0.25">
      <c r="A15" s="18">
        <v>43906</v>
      </c>
      <c r="B15" s="56">
        <v>453000</v>
      </c>
      <c r="C15" s="57">
        <v>508000</v>
      </c>
      <c r="D15" s="57">
        <v>870000</v>
      </c>
    </row>
    <row r="16" spans="1:4" x14ac:dyDescent="0.25">
      <c r="A16" s="18">
        <v>43913</v>
      </c>
      <c r="B16" s="56">
        <v>454000</v>
      </c>
      <c r="C16" s="57">
        <v>505000</v>
      </c>
      <c r="D16" s="57">
        <v>866000</v>
      </c>
    </row>
    <row r="17" spans="1:4" x14ac:dyDescent="0.25">
      <c r="A17" s="18">
        <v>43920</v>
      </c>
      <c r="B17" s="56">
        <v>453000</v>
      </c>
      <c r="C17" s="57">
        <v>517000</v>
      </c>
      <c r="D17" s="57">
        <v>853000</v>
      </c>
    </row>
    <row r="18" spans="1:4" x14ac:dyDescent="0.25">
      <c r="A18" s="18">
        <v>43927</v>
      </c>
      <c r="B18" s="56">
        <v>446000</v>
      </c>
      <c r="C18" s="57">
        <v>522000</v>
      </c>
      <c r="D18" s="57">
        <v>848000</v>
      </c>
    </row>
    <row r="19" spans="1:4" x14ac:dyDescent="0.25">
      <c r="A19" s="18">
        <v>43934</v>
      </c>
      <c r="B19" s="56">
        <v>434000</v>
      </c>
      <c r="C19" s="57">
        <v>513000</v>
      </c>
      <c r="D19" s="57">
        <v>842000</v>
      </c>
    </row>
    <row r="20" spans="1:4" x14ac:dyDescent="0.25">
      <c r="A20" s="18">
        <v>43941</v>
      </c>
      <c r="B20" s="56">
        <v>438000</v>
      </c>
      <c r="C20" s="57">
        <v>509000</v>
      </c>
      <c r="D20" s="57">
        <v>840000</v>
      </c>
    </row>
    <row r="21" spans="1:4" x14ac:dyDescent="0.25">
      <c r="A21" s="18">
        <v>43948</v>
      </c>
      <c r="B21" s="56">
        <v>434000</v>
      </c>
      <c r="C21" s="57">
        <v>506000</v>
      </c>
      <c r="D21" s="57">
        <v>828000</v>
      </c>
    </row>
    <row r="22" spans="1:4" x14ac:dyDescent="0.25">
      <c r="A22" s="18">
        <v>43955</v>
      </c>
      <c r="B22" s="56">
        <v>433000</v>
      </c>
      <c r="C22" s="57">
        <v>506000</v>
      </c>
      <c r="D22" s="57">
        <v>836000</v>
      </c>
    </row>
    <row r="23" spans="1:4" x14ac:dyDescent="0.25">
      <c r="A23" s="18">
        <v>43962</v>
      </c>
      <c r="B23" s="56">
        <v>434000</v>
      </c>
      <c r="C23" s="57">
        <v>511000</v>
      </c>
      <c r="D23" s="57">
        <v>837000</v>
      </c>
    </row>
    <row r="24" spans="1:4" x14ac:dyDescent="0.25">
      <c r="A24" s="18">
        <v>43969</v>
      </c>
      <c r="B24" s="56">
        <v>435000</v>
      </c>
      <c r="C24" s="57">
        <v>503000</v>
      </c>
      <c r="D24" s="57">
        <v>831000</v>
      </c>
    </row>
    <row r="25" spans="1:4" x14ac:dyDescent="0.25">
      <c r="A25" s="18">
        <v>43976</v>
      </c>
      <c r="B25" s="56">
        <v>430000</v>
      </c>
      <c r="C25" s="57">
        <v>503000</v>
      </c>
      <c r="D25" s="57">
        <v>826000</v>
      </c>
    </row>
    <row r="26" spans="1:4" x14ac:dyDescent="0.25">
      <c r="A26" s="18">
        <v>43983</v>
      </c>
      <c r="B26" s="56">
        <v>430000</v>
      </c>
      <c r="C26" s="57">
        <v>524000</v>
      </c>
      <c r="D26" s="57">
        <v>811000</v>
      </c>
    </row>
    <row r="27" spans="1:4" x14ac:dyDescent="0.25">
      <c r="A27" s="18">
        <v>43990</v>
      </c>
      <c r="B27" s="56">
        <v>430000</v>
      </c>
      <c r="C27" s="57">
        <v>534000</v>
      </c>
      <c r="D27" s="57">
        <v>816000</v>
      </c>
    </row>
    <row r="28" spans="1:4" x14ac:dyDescent="0.25">
      <c r="A28" s="18">
        <v>43997</v>
      </c>
      <c r="B28" s="56">
        <v>423000</v>
      </c>
      <c r="C28" s="57">
        <v>531000</v>
      </c>
      <c r="D28" s="57">
        <v>801000</v>
      </c>
    </row>
    <row r="29" spans="1:4" x14ac:dyDescent="0.25">
      <c r="A29" s="18">
        <v>44004</v>
      </c>
      <c r="B29" s="56">
        <v>426000</v>
      </c>
      <c r="C29" s="57">
        <v>531000</v>
      </c>
      <c r="D29" s="57">
        <v>786000</v>
      </c>
    </row>
    <row r="30" spans="1:4" x14ac:dyDescent="0.25">
      <c r="A30" s="18">
        <v>44011</v>
      </c>
      <c r="B30" s="56">
        <v>421000</v>
      </c>
      <c r="C30" s="57">
        <v>520000</v>
      </c>
      <c r="D30" s="57">
        <v>786000</v>
      </c>
    </row>
    <row r="31" spans="1:4" x14ac:dyDescent="0.25">
      <c r="A31" s="18">
        <v>44018</v>
      </c>
      <c r="B31" s="56">
        <v>420000</v>
      </c>
      <c r="C31" s="57">
        <v>528000</v>
      </c>
      <c r="D31" s="57">
        <v>760000</v>
      </c>
    </row>
    <row r="32" spans="1:4" x14ac:dyDescent="0.25">
      <c r="A32" s="18">
        <v>44025</v>
      </c>
      <c r="B32" s="56">
        <v>411000</v>
      </c>
      <c r="C32" s="57">
        <v>531000</v>
      </c>
      <c r="D32" s="57">
        <v>764000</v>
      </c>
    </row>
    <row r="33" spans="1:4" x14ac:dyDescent="0.25">
      <c r="A33" s="18">
        <v>44032</v>
      </c>
      <c r="B33" s="56">
        <v>402000</v>
      </c>
      <c r="C33" s="57">
        <v>538000</v>
      </c>
      <c r="D33" s="57">
        <v>772000</v>
      </c>
    </row>
    <row r="34" spans="1:4" x14ac:dyDescent="0.25">
      <c r="A34" s="18">
        <v>44039</v>
      </c>
      <c r="B34" s="56">
        <v>393000</v>
      </c>
      <c r="C34" s="57">
        <v>547000</v>
      </c>
      <c r="D34" s="57">
        <v>778000</v>
      </c>
    </row>
    <row r="35" spans="1:4" x14ac:dyDescent="0.25">
      <c r="A35" s="18">
        <v>44046</v>
      </c>
      <c r="B35" s="56">
        <v>395000</v>
      </c>
      <c r="C35" s="57">
        <v>552000</v>
      </c>
      <c r="D35" s="57">
        <v>770000</v>
      </c>
    </row>
    <row r="36" spans="1:4" x14ac:dyDescent="0.25">
      <c r="A36" s="18">
        <v>44053</v>
      </c>
      <c r="B36" s="56">
        <v>383000</v>
      </c>
      <c r="C36" s="57">
        <v>553000</v>
      </c>
      <c r="D36" s="57">
        <v>764000</v>
      </c>
    </row>
    <row r="37" spans="1:4" x14ac:dyDescent="0.25">
      <c r="A37" s="18">
        <v>44060</v>
      </c>
      <c r="B37" s="56">
        <v>380000</v>
      </c>
      <c r="C37" s="57">
        <v>561000</v>
      </c>
      <c r="D37" s="57">
        <v>754000</v>
      </c>
    </row>
    <row r="38" spans="1:4" x14ac:dyDescent="0.25">
      <c r="A38" s="18">
        <v>44067</v>
      </c>
      <c r="B38" s="56">
        <v>381000</v>
      </c>
      <c r="C38" s="57">
        <v>570000</v>
      </c>
      <c r="D38" s="57">
        <v>754000</v>
      </c>
    </row>
    <row r="39" spans="1:4" x14ac:dyDescent="0.25">
      <c r="A39" s="18">
        <v>44074</v>
      </c>
      <c r="B39" s="56">
        <v>369000</v>
      </c>
      <c r="C39" s="57">
        <v>560000</v>
      </c>
      <c r="D39" s="57">
        <v>761000</v>
      </c>
    </row>
    <row r="40" spans="1:4" x14ac:dyDescent="0.25">
      <c r="A40" s="18">
        <v>44081</v>
      </c>
      <c r="B40" s="56">
        <v>371000</v>
      </c>
      <c r="C40" s="57">
        <v>539000</v>
      </c>
      <c r="D40" s="57">
        <v>758000</v>
      </c>
    </row>
    <row r="41" spans="1:4" x14ac:dyDescent="0.25">
      <c r="A41" s="18">
        <v>44088</v>
      </c>
      <c r="B41" s="56">
        <v>383000</v>
      </c>
      <c r="C41" s="57">
        <v>529000</v>
      </c>
      <c r="D41" s="57">
        <v>779000</v>
      </c>
    </row>
    <row r="42" spans="1:4" x14ac:dyDescent="0.25">
      <c r="A42" s="18">
        <v>44095</v>
      </c>
      <c r="B42" s="56">
        <v>377000</v>
      </c>
      <c r="C42" s="57">
        <v>528000</v>
      </c>
      <c r="D42" s="57">
        <v>779000</v>
      </c>
    </row>
    <row r="43" spans="1:4" x14ac:dyDescent="0.25">
      <c r="A43" s="18">
        <v>44109</v>
      </c>
      <c r="B43" s="56">
        <v>380000</v>
      </c>
      <c r="C43" s="57">
        <v>524000</v>
      </c>
      <c r="D43" s="57">
        <v>766000</v>
      </c>
    </row>
    <row r="44" spans="1:4" x14ac:dyDescent="0.25">
      <c r="A44" s="18">
        <v>44116</v>
      </c>
      <c r="B44" s="56">
        <v>380000</v>
      </c>
      <c r="C44" s="57">
        <v>512000</v>
      </c>
      <c r="D44" s="57">
        <v>791000</v>
      </c>
    </row>
    <row r="45" spans="1:4" x14ac:dyDescent="0.25">
      <c r="A45" s="18">
        <v>44123</v>
      </c>
      <c r="B45" s="56">
        <v>388000</v>
      </c>
      <c r="C45" s="57">
        <v>511000</v>
      </c>
      <c r="D45" s="57">
        <v>809000</v>
      </c>
    </row>
    <row r="46" spans="1:4" x14ac:dyDescent="0.25">
      <c r="A46" s="18">
        <v>44130</v>
      </c>
      <c r="B46" s="56">
        <v>390000</v>
      </c>
      <c r="C46" s="57">
        <v>504000</v>
      </c>
      <c r="D46" s="57">
        <v>806000</v>
      </c>
    </row>
    <row r="47" spans="1:4" x14ac:dyDescent="0.25">
      <c r="A47" s="18">
        <v>44137</v>
      </c>
      <c r="B47" s="56">
        <v>392000</v>
      </c>
      <c r="C47" s="57">
        <v>497000</v>
      </c>
      <c r="D47" s="57">
        <v>815000</v>
      </c>
    </row>
    <row r="48" spans="1:4" x14ac:dyDescent="0.25">
      <c r="A48" s="18">
        <v>44144</v>
      </c>
      <c r="B48" s="56">
        <v>384000</v>
      </c>
      <c r="C48" s="57">
        <v>482000</v>
      </c>
      <c r="D48" s="57">
        <v>824000</v>
      </c>
    </row>
    <row r="49" spans="1:4" x14ac:dyDescent="0.25">
      <c r="A49" s="18">
        <v>44151</v>
      </c>
      <c r="B49" s="56">
        <v>386000</v>
      </c>
      <c r="C49" s="57">
        <v>479000</v>
      </c>
      <c r="D49" s="57">
        <v>826000</v>
      </c>
    </row>
    <row r="50" spans="1:4" x14ac:dyDescent="0.25">
      <c r="A50" s="18">
        <v>44158</v>
      </c>
      <c r="B50" s="56">
        <v>370000</v>
      </c>
      <c r="C50" s="57">
        <v>481000</v>
      </c>
      <c r="D50" s="57">
        <v>851000</v>
      </c>
    </row>
    <row r="51" spans="1:4" x14ac:dyDescent="0.25">
      <c r="A51" s="18">
        <v>44165</v>
      </c>
      <c r="B51" s="56">
        <v>362000</v>
      </c>
      <c r="C51" s="57">
        <v>475000</v>
      </c>
      <c r="D51" s="57">
        <v>848000</v>
      </c>
    </row>
    <row r="52" spans="1:4" x14ac:dyDescent="0.25">
      <c r="A52" s="18">
        <v>44172</v>
      </c>
      <c r="B52" s="56">
        <v>356000</v>
      </c>
      <c r="C52" s="57">
        <v>460000</v>
      </c>
      <c r="D52" s="57">
        <v>878000</v>
      </c>
    </row>
    <row r="53" spans="1:4" x14ac:dyDescent="0.25">
      <c r="A53" s="18">
        <v>44179</v>
      </c>
      <c r="B53" s="56">
        <v>365000</v>
      </c>
      <c r="C53" s="57">
        <v>460000</v>
      </c>
      <c r="D53" s="57">
        <v>874000</v>
      </c>
    </row>
    <row r="54" spans="1:4" x14ac:dyDescent="0.25">
      <c r="A54" s="18">
        <v>44186</v>
      </c>
      <c r="B54" s="56">
        <v>354000</v>
      </c>
      <c r="C54" s="57">
        <v>472000</v>
      </c>
      <c r="D54" s="57">
        <v>870000</v>
      </c>
    </row>
    <row r="55" spans="1:4" x14ac:dyDescent="0.25">
      <c r="A55" s="18">
        <v>44193</v>
      </c>
      <c r="B55" s="56">
        <v>345000</v>
      </c>
      <c r="C55" s="57">
        <v>488000</v>
      </c>
      <c r="D55" s="57">
        <v>875000</v>
      </c>
    </row>
    <row r="56" spans="1:4" x14ac:dyDescent="0.25">
      <c r="A56" s="18">
        <v>44200</v>
      </c>
      <c r="B56" s="56">
        <v>339000</v>
      </c>
      <c r="C56" s="57">
        <v>470000</v>
      </c>
      <c r="D56" s="57">
        <v>867000</v>
      </c>
    </row>
    <row r="57" spans="1:4" x14ac:dyDescent="0.25">
      <c r="A57" s="18">
        <v>44207</v>
      </c>
      <c r="B57" s="56">
        <v>333000</v>
      </c>
      <c r="C57" s="57">
        <v>462000</v>
      </c>
      <c r="D57" s="57">
        <v>851000</v>
      </c>
    </row>
    <row r="58" spans="1:4" x14ac:dyDescent="0.25">
      <c r="A58" s="18">
        <v>44214</v>
      </c>
      <c r="B58" s="56">
        <v>336000</v>
      </c>
      <c r="C58" s="57">
        <v>456000</v>
      </c>
      <c r="D58" s="57">
        <v>837000</v>
      </c>
    </row>
    <row r="59" spans="1:4" x14ac:dyDescent="0.25">
      <c r="A59" s="18">
        <v>44221</v>
      </c>
      <c r="B59" s="56">
        <v>330000</v>
      </c>
      <c r="C59" s="57">
        <v>452000</v>
      </c>
      <c r="D59" s="57">
        <v>823000</v>
      </c>
    </row>
    <row r="60" spans="1:4" x14ac:dyDescent="0.25">
      <c r="A60" s="18">
        <v>44228</v>
      </c>
      <c r="B60" s="56">
        <v>321000</v>
      </c>
      <c r="C60" s="57">
        <v>447000</v>
      </c>
      <c r="D60" s="57">
        <v>820000</v>
      </c>
    </row>
    <row r="61" spans="1:4" x14ac:dyDescent="0.25">
      <c r="A61" s="18">
        <v>44235</v>
      </c>
      <c r="B61" s="56">
        <v>316000</v>
      </c>
      <c r="C61" s="57">
        <v>454000</v>
      </c>
      <c r="D61" s="57">
        <v>815000</v>
      </c>
    </row>
    <row r="62" spans="1:4" x14ac:dyDescent="0.25">
      <c r="A62" s="18">
        <v>44242</v>
      </c>
      <c r="B62" s="56">
        <v>310000</v>
      </c>
      <c r="C62" s="57">
        <v>452000</v>
      </c>
      <c r="D62" s="57">
        <v>809000</v>
      </c>
    </row>
    <row r="63" spans="1:4" x14ac:dyDescent="0.25">
      <c r="A63" s="18">
        <v>44249</v>
      </c>
      <c r="B63" s="56">
        <v>299000</v>
      </c>
      <c r="C63" s="57">
        <v>453000</v>
      </c>
      <c r="D63" s="57">
        <v>801000</v>
      </c>
    </row>
    <row r="64" spans="1:4" x14ac:dyDescent="0.25">
      <c r="A64" s="18">
        <v>44256</v>
      </c>
      <c r="B64" s="56">
        <v>299000</v>
      </c>
      <c r="C64" s="57">
        <v>442000</v>
      </c>
      <c r="D64" s="57">
        <v>809000</v>
      </c>
    </row>
    <row r="65" spans="1:4" x14ac:dyDescent="0.25">
      <c r="A65" s="18">
        <v>44263</v>
      </c>
      <c r="B65" s="56">
        <v>303000</v>
      </c>
      <c r="C65" s="57">
        <v>437000</v>
      </c>
      <c r="D65" s="57">
        <v>810000</v>
      </c>
    </row>
    <row r="66" spans="1:4" x14ac:dyDescent="0.25">
      <c r="A66" s="18">
        <v>44270</v>
      </c>
      <c r="B66" s="56">
        <v>293000</v>
      </c>
      <c r="C66" s="57">
        <v>454000</v>
      </c>
      <c r="D66" s="57">
        <v>816000</v>
      </c>
    </row>
    <row r="67" spans="1:4" x14ac:dyDescent="0.25">
      <c r="A67" s="18">
        <v>44277</v>
      </c>
      <c r="B67" s="56">
        <v>289000</v>
      </c>
      <c r="C67" s="57">
        <v>460000</v>
      </c>
      <c r="D67" s="57">
        <v>804000</v>
      </c>
    </row>
    <row r="68" spans="1:4" x14ac:dyDescent="0.25">
      <c r="A68" s="18">
        <v>44284</v>
      </c>
      <c r="B68" s="56">
        <v>292000</v>
      </c>
      <c r="C68" s="57">
        <v>451000</v>
      </c>
      <c r="D68" s="57">
        <v>817000</v>
      </c>
    </row>
    <row r="69" spans="1:4" x14ac:dyDescent="0.25">
      <c r="A69" s="18">
        <v>44291</v>
      </c>
      <c r="B69" s="56">
        <v>289000</v>
      </c>
      <c r="C69" s="57">
        <v>442000</v>
      </c>
      <c r="D69" s="57">
        <v>821000</v>
      </c>
    </row>
    <row r="70" spans="1:4" x14ac:dyDescent="0.25">
      <c r="A70" s="18">
        <v>44298</v>
      </c>
      <c r="B70" s="56">
        <v>287000</v>
      </c>
      <c r="C70" s="57">
        <v>444000</v>
      </c>
      <c r="D70" s="57">
        <v>819000</v>
      </c>
    </row>
    <row r="71" spans="1:4" x14ac:dyDescent="0.25">
      <c r="A71" s="18">
        <v>44305</v>
      </c>
      <c r="B71" s="56">
        <v>285000</v>
      </c>
      <c r="C71" s="57">
        <v>452000</v>
      </c>
      <c r="D71" s="57">
        <v>820000</v>
      </c>
    </row>
    <row r="72" spans="1:4" x14ac:dyDescent="0.25">
      <c r="A72" s="18">
        <v>44312</v>
      </c>
      <c r="B72" s="56">
        <v>278000</v>
      </c>
      <c r="C72" s="57">
        <v>448000</v>
      </c>
      <c r="D72" s="57">
        <v>812000</v>
      </c>
    </row>
    <row r="73" spans="1:4" x14ac:dyDescent="0.25">
      <c r="A73" s="18">
        <v>44319</v>
      </c>
      <c r="B73" s="56">
        <v>286000</v>
      </c>
      <c r="C73" s="57">
        <v>448000</v>
      </c>
      <c r="D73" s="57">
        <v>803000</v>
      </c>
    </row>
    <row r="74" spans="1:4" x14ac:dyDescent="0.25">
      <c r="A74" s="18">
        <v>44326</v>
      </c>
      <c r="B74" s="56">
        <v>291000</v>
      </c>
      <c r="C74" s="57">
        <v>447000</v>
      </c>
      <c r="D74" s="57">
        <v>805000</v>
      </c>
    </row>
    <row r="75" spans="1:4" x14ac:dyDescent="0.25">
      <c r="A75" s="18">
        <v>44333</v>
      </c>
      <c r="B75" s="56">
        <v>290000</v>
      </c>
      <c r="C75" s="57">
        <v>451000</v>
      </c>
      <c r="D75" s="57">
        <v>808000</v>
      </c>
    </row>
    <row r="76" spans="1:4" x14ac:dyDescent="0.25">
      <c r="A76" s="18">
        <v>44340</v>
      </c>
      <c r="B76" s="56">
        <v>300000</v>
      </c>
      <c r="C76" s="57">
        <v>446000</v>
      </c>
      <c r="D76" s="57">
        <v>808000</v>
      </c>
    </row>
    <row r="77" spans="1:4" x14ac:dyDescent="0.25">
      <c r="A77" s="18">
        <v>44348</v>
      </c>
      <c r="B77" s="56">
        <v>304000</v>
      </c>
      <c r="C77" s="57">
        <v>449000</v>
      </c>
      <c r="D77" s="57">
        <v>797000</v>
      </c>
    </row>
    <row r="78" spans="1:4" x14ac:dyDescent="0.25">
      <c r="A78" s="18">
        <v>44354</v>
      </c>
      <c r="B78" s="56">
        <v>296000</v>
      </c>
      <c r="C78" s="57">
        <v>450000</v>
      </c>
      <c r="D78" s="57">
        <v>789000</v>
      </c>
    </row>
    <row r="79" spans="1:4" x14ac:dyDescent="0.25">
      <c r="A79" s="18">
        <v>44361</v>
      </c>
      <c r="B79" s="56">
        <v>301000</v>
      </c>
      <c r="C79" s="57">
        <v>448000</v>
      </c>
      <c r="D79" s="57">
        <v>788000</v>
      </c>
    </row>
    <row r="80" spans="1:4" x14ac:dyDescent="0.25">
      <c r="A80" s="18">
        <v>44368</v>
      </c>
      <c r="B80" s="56">
        <v>315000</v>
      </c>
      <c r="C80" s="57">
        <v>442000</v>
      </c>
      <c r="D80" s="57">
        <v>789000</v>
      </c>
    </row>
    <row r="81" spans="1:4" x14ac:dyDescent="0.25">
      <c r="A81" s="18">
        <v>44375</v>
      </c>
      <c r="B81" s="56">
        <v>322000</v>
      </c>
      <c r="C81" s="57">
        <v>438000</v>
      </c>
      <c r="D81" s="57">
        <v>798000</v>
      </c>
    </row>
    <row r="82" spans="1:4" x14ac:dyDescent="0.25">
      <c r="A82" s="18">
        <v>44382</v>
      </c>
      <c r="B82" s="56">
        <v>328000</v>
      </c>
      <c r="C82" s="57">
        <v>462000</v>
      </c>
      <c r="D82" s="57">
        <v>810000</v>
      </c>
    </row>
    <row r="83" spans="1:4" x14ac:dyDescent="0.25">
      <c r="A83" s="18">
        <v>44389</v>
      </c>
      <c r="B83" s="56">
        <v>349000</v>
      </c>
      <c r="C83" s="57">
        <v>456000</v>
      </c>
      <c r="D83" s="57">
        <v>827000</v>
      </c>
    </row>
    <row r="84" spans="1:4" x14ac:dyDescent="0.25">
      <c r="A84" s="18">
        <v>44396</v>
      </c>
      <c r="B84" s="56">
        <v>358000</v>
      </c>
      <c r="C84" s="57">
        <v>464000</v>
      </c>
      <c r="D84" s="57">
        <v>854000</v>
      </c>
    </row>
    <row r="85" spans="1:4" x14ac:dyDescent="0.25">
      <c r="A85" s="18">
        <v>44403</v>
      </c>
      <c r="B85" s="56">
        <v>374000</v>
      </c>
      <c r="C85" s="57">
        <v>472000</v>
      </c>
      <c r="D85" s="57">
        <v>853000</v>
      </c>
    </row>
    <row r="86" spans="1:4" x14ac:dyDescent="0.25">
      <c r="A86" s="18">
        <v>44410</v>
      </c>
      <c r="B86" s="56">
        <v>380000</v>
      </c>
      <c r="C86" s="57">
        <v>471000</v>
      </c>
      <c r="D86" s="57">
        <v>852000</v>
      </c>
    </row>
    <row r="87" spans="1:4" x14ac:dyDescent="0.25">
      <c r="A87" s="18">
        <v>44417</v>
      </c>
      <c r="B87" s="56">
        <v>391000</v>
      </c>
      <c r="C87" s="57">
        <v>472000</v>
      </c>
      <c r="D87" s="57">
        <v>841000</v>
      </c>
    </row>
    <row r="88" spans="1:4" x14ac:dyDescent="0.25">
      <c r="A88" s="18">
        <v>44424</v>
      </c>
      <c r="B88" s="56">
        <v>401000</v>
      </c>
      <c r="C88" s="57">
        <v>480000</v>
      </c>
      <c r="D88" s="57">
        <v>830000</v>
      </c>
    </row>
    <row r="89" spans="1:4" x14ac:dyDescent="0.25">
      <c r="A89" s="18">
        <v>44431</v>
      </c>
      <c r="B89" s="56">
        <v>415000</v>
      </c>
      <c r="C89" s="57">
        <v>475000</v>
      </c>
      <c r="D89" s="57">
        <v>830000</v>
      </c>
    </row>
    <row r="90" spans="1:4" x14ac:dyDescent="0.25">
      <c r="A90" s="18">
        <v>44438</v>
      </c>
      <c r="B90" s="56">
        <v>418000</v>
      </c>
      <c r="C90" s="57">
        <v>464000</v>
      </c>
      <c r="D90" s="57">
        <v>827000</v>
      </c>
    </row>
    <row r="91" spans="1:4" x14ac:dyDescent="0.25">
      <c r="A91" s="18"/>
      <c r="B91" s="57"/>
      <c r="C91" s="57"/>
      <c r="D91" s="57"/>
    </row>
    <row r="92" spans="1:4" x14ac:dyDescent="0.25">
      <c r="A92" s="189" t="s">
        <v>2037</v>
      </c>
    </row>
  </sheetData>
  <pageMargins left="0.7" right="0.7" top="0.75" bottom="0.75" header="0.3" footer="0.3"/>
  <pageSetup paperSize="9" orientation="portrait" verticalDpi="0" r:id="rId1"/>
  <tableParts count="1">
    <tablePart r:id="rId2"/>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315F-5054-4C43-86C5-2E684F03F305}">
  <sheetPr>
    <tabColor theme="9"/>
  </sheetPr>
  <dimension ref="A1:C92"/>
  <sheetViews>
    <sheetView workbookViewId="0"/>
  </sheetViews>
  <sheetFormatPr defaultRowHeight="15" x14ac:dyDescent="0.25"/>
  <cols>
    <col min="1" max="1" width="17.125" customWidth="1"/>
    <col min="2" max="2" width="12.25" customWidth="1"/>
    <col min="3" max="3" width="16" customWidth="1"/>
  </cols>
  <sheetData>
    <row r="1" spans="1:3" ht="20.25" thickBot="1" x14ac:dyDescent="0.35">
      <c r="A1" s="78" t="str">
        <f>'Chapter 6'!A6</f>
        <v>Figure 6.5a: Change in employment rate of 16-22 year olds, by sex, UK, December 2019 - August 2021</v>
      </c>
    </row>
    <row r="2" spans="1:3" ht="15.75" thickTop="1" x14ac:dyDescent="0.25">
      <c r="A2" s="3"/>
    </row>
    <row r="3" spans="1:3" ht="48.95" customHeight="1" x14ac:dyDescent="0.25">
      <c r="A3" s="61" t="s">
        <v>2031</v>
      </c>
      <c r="B3" s="86" t="s">
        <v>2038</v>
      </c>
      <c r="C3" s="86" t="s">
        <v>2039</v>
      </c>
    </row>
    <row r="4" spans="1:3" x14ac:dyDescent="0.25">
      <c r="A4" s="18">
        <v>43829</v>
      </c>
      <c r="B4" s="58">
        <v>0</v>
      </c>
      <c r="C4" s="59">
        <v>0</v>
      </c>
    </row>
    <row r="5" spans="1:3" x14ac:dyDescent="0.25">
      <c r="A5" s="18">
        <v>43836</v>
      </c>
      <c r="B5" s="58">
        <v>0.19001080827176509</v>
      </c>
      <c r="C5" s="59">
        <v>0.23324843761120206</v>
      </c>
    </row>
    <row r="6" spans="1:3" x14ac:dyDescent="0.25">
      <c r="A6" s="18">
        <v>43843</v>
      </c>
      <c r="B6" s="58">
        <v>9.7894934298764724E-2</v>
      </c>
      <c r="C6" s="59">
        <v>-0.14716895113857476</v>
      </c>
    </row>
    <row r="7" spans="1:3" x14ac:dyDescent="0.25">
      <c r="A7" s="18">
        <v>43850</v>
      </c>
      <c r="B7" s="58">
        <v>0.37451343618415223</v>
      </c>
      <c r="C7" s="59">
        <v>-0.73539216775083105</v>
      </c>
    </row>
    <row r="8" spans="1:3" x14ac:dyDescent="0.25">
      <c r="A8" s="18">
        <v>43857</v>
      </c>
      <c r="B8" s="58">
        <v>0.12362941725589138</v>
      </c>
      <c r="C8" s="59">
        <v>-0.58128829676839899</v>
      </c>
    </row>
    <row r="9" spans="1:3" x14ac:dyDescent="0.25">
      <c r="A9" s="18">
        <v>43864</v>
      </c>
      <c r="B9" s="58">
        <v>-0.15445891843236126</v>
      </c>
      <c r="C9" s="59">
        <v>-0.13073559999980944</v>
      </c>
    </row>
    <row r="10" spans="1:3" x14ac:dyDescent="0.25">
      <c r="A10" s="18">
        <v>43871</v>
      </c>
      <c r="B10" s="58">
        <v>-0.11172760631025369</v>
      </c>
      <c r="C10" s="59">
        <v>-0.11277818009376972</v>
      </c>
    </row>
    <row r="11" spans="1:3" x14ac:dyDescent="0.25">
      <c r="A11" s="18">
        <v>43878</v>
      </c>
      <c r="B11" s="58">
        <v>-0.53341733565783755</v>
      </c>
      <c r="C11" s="59">
        <v>-0.66753930749900547</v>
      </c>
    </row>
    <row r="12" spans="1:3" x14ac:dyDescent="0.25">
      <c r="A12" s="18">
        <v>43885</v>
      </c>
      <c r="B12" s="58">
        <v>-0.60138802044350825</v>
      </c>
      <c r="C12" s="59">
        <v>-0.83718913849718035</v>
      </c>
    </row>
    <row r="13" spans="1:3" x14ac:dyDescent="0.25">
      <c r="A13" s="18">
        <v>43892</v>
      </c>
      <c r="B13" s="58">
        <v>-0.73658502084204258</v>
      </c>
      <c r="C13" s="59">
        <v>-1.136588005535927</v>
      </c>
    </row>
    <row r="14" spans="1:3" x14ac:dyDescent="0.25">
      <c r="A14" s="18">
        <v>43899</v>
      </c>
      <c r="B14" s="58">
        <v>-0.85091419126722201</v>
      </c>
      <c r="C14" s="59">
        <v>-1.5942797858367399</v>
      </c>
    </row>
    <row r="15" spans="1:3" x14ac:dyDescent="0.25">
      <c r="A15" s="18">
        <v>43906</v>
      </c>
      <c r="B15" s="58">
        <v>-1.3179781912693116</v>
      </c>
      <c r="C15" s="59">
        <v>-2.1513071744900643</v>
      </c>
    </row>
    <row r="16" spans="1:3" x14ac:dyDescent="0.25">
      <c r="A16" s="18">
        <v>43913</v>
      </c>
      <c r="B16" s="58">
        <v>-1.4240407979773053</v>
      </c>
      <c r="C16" s="59">
        <v>-2.0570791192817524</v>
      </c>
    </row>
    <row r="17" spans="1:3" x14ac:dyDescent="0.25">
      <c r="A17" s="18">
        <v>43920</v>
      </c>
      <c r="B17" s="58">
        <v>-2.1025639970233527</v>
      </c>
      <c r="C17" s="59">
        <v>-2.2677847953720374</v>
      </c>
    </row>
    <row r="18" spans="1:3" x14ac:dyDescent="0.25">
      <c r="A18" s="18">
        <v>43927</v>
      </c>
      <c r="B18" s="58">
        <v>-1.8158610447949712</v>
      </c>
      <c r="C18" s="59">
        <v>-2.449522456857018</v>
      </c>
    </row>
    <row r="19" spans="1:3" x14ac:dyDescent="0.25">
      <c r="A19" s="18">
        <v>43934</v>
      </c>
      <c r="B19" s="58">
        <v>-2.0679946375331184</v>
      </c>
      <c r="C19" s="59">
        <v>-2.7576851760256389</v>
      </c>
    </row>
    <row r="20" spans="1:3" x14ac:dyDescent="0.25">
      <c r="A20" s="18">
        <v>43941</v>
      </c>
      <c r="B20" s="58">
        <v>-2.3494511100991957</v>
      </c>
      <c r="C20" s="59">
        <v>-2.9509015190304595</v>
      </c>
    </row>
    <row r="21" spans="1:3" x14ac:dyDescent="0.25">
      <c r="A21" s="18">
        <v>43948</v>
      </c>
      <c r="B21" s="58">
        <v>-3.0741943026167817</v>
      </c>
      <c r="C21" s="59">
        <v>-2.8444238617408004</v>
      </c>
    </row>
    <row r="22" spans="1:3" x14ac:dyDescent="0.25">
      <c r="A22" s="18">
        <v>43955</v>
      </c>
      <c r="B22" s="58">
        <v>-3.0341950148733829</v>
      </c>
      <c r="C22" s="59">
        <v>-2.9430792934155221</v>
      </c>
    </row>
    <row r="23" spans="1:3" x14ac:dyDescent="0.25">
      <c r="A23" s="18">
        <v>43962</v>
      </c>
      <c r="B23" s="58">
        <v>-3.1145716979982225</v>
      </c>
      <c r="C23" s="59">
        <v>-2.9540706297197801</v>
      </c>
    </row>
    <row r="24" spans="1:3" x14ac:dyDescent="0.25">
      <c r="A24" s="18">
        <v>43969</v>
      </c>
      <c r="B24" s="58">
        <v>-3.1617263947405263</v>
      </c>
      <c r="C24" s="59">
        <v>-2.7914142351870765</v>
      </c>
    </row>
    <row r="25" spans="1:3" x14ac:dyDescent="0.25">
      <c r="A25" s="18">
        <v>43976</v>
      </c>
      <c r="B25" s="58">
        <v>-3.4528984489352723</v>
      </c>
      <c r="C25" s="59">
        <v>-2.8072761693209216</v>
      </c>
    </row>
    <row r="26" spans="1:3" x14ac:dyDescent="0.25">
      <c r="A26" s="18">
        <v>43983</v>
      </c>
      <c r="B26" s="58">
        <v>-3.6367705738743652</v>
      </c>
      <c r="C26" s="59">
        <v>-3.1780666347523763</v>
      </c>
    </row>
    <row r="27" spans="1:3" x14ac:dyDescent="0.25">
      <c r="A27" s="18">
        <v>43990</v>
      </c>
      <c r="B27" s="58">
        <v>-3.1568723058690935</v>
      </c>
      <c r="C27" s="59">
        <v>-3.2222552865046055</v>
      </c>
    </row>
    <row r="28" spans="1:3" x14ac:dyDescent="0.25">
      <c r="A28" s="18">
        <v>43997</v>
      </c>
      <c r="B28" s="58">
        <v>-3.477254291390885</v>
      </c>
      <c r="C28" s="59">
        <v>-3.6590266668397859</v>
      </c>
    </row>
    <row r="29" spans="1:3" x14ac:dyDescent="0.25">
      <c r="A29" s="18">
        <v>44004</v>
      </c>
      <c r="B29" s="58">
        <v>-3.5169264394597377</v>
      </c>
      <c r="C29" s="59">
        <v>-4.4059215027579555</v>
      </c>
    </row>
    <row r="30" spans="1:3" x14ac:dyDescent="0.25">
      <c r="A30" s="18">
        <v>44011</v>
      </c>
      <c r="B30" s="58">
        <v>-3.5923035741300708</v>
      </c>
      <c r="C30" s="59">
        <v>-4.3865211029798417</v>
      </c>
    </row>
    <row r="31" spans="1:3" x14ac:dyDescent="0.25">
      <c r="A31" s="18">
        <v>44018</v>
      </c>
      <c r="B31" s="58">
        <v>-3.612535009405704</v>
      </c>
      <c r="C31" s="59">
        <v>-4.8844117740713813</v>
      </c>
    </row>
    <row r="32" spans="1:3" x14ac:dyDescent="0.25">
      <c r="A32" s="18">
        <v>44025</v>
      </c>
      <c r="B32" s="58">
        <v>-4.1430984688615951</v>
      </c>
      <c r="C32" s="59">
        <v>-4.8556568025354707</v>
      </c>
    </row>
    <row r="33" spans="1:3" x14ac:dyDescent="0.25">
      <c r="A33" s="18">
        <v>44032</v>
      </c>
      <c r="B33" s="58">
        <v>-3.9421900820551343</v>
      </c>
      <c r="C33" s="59">
        <v>-4.6474310274877979</v>
      </c>
    </row>
    <row r="34" spans="1:3" x14ac:dyDescent="0.25">
      <c r="A34" s="18">
        <v>44039</v>
      </c>
      <c r="B34" s="58">
        <v>-3.8976722920351392</v>
      </c>
      <c r="C34" s="59">
        <v>-4.6182551779507435</v>
      </c>
    </row>
    <row r="35" spans="1:3" x14ac:dyDescent="0.25">
      <c r="A35" s="18">
        <v>44046</v>
      </c>
      <c r="B35" s="58">
        <v>-3.5232267104386636</v>
      </c>
      <c r="C35" s="59">
        <v>-5.1201859724989305</v>
      </c>
    </row>
    <row r="36" spans="1:3" x14ac:dyDescent="0.25">
      <c r="A36" s="18">
        <v>44053</v>
      </c>
      <c r="B36" s="58">
        <v>-3.7672891366041412</v>
      </c>
      <c r="C36" s="59">
        <v>-5.5715694917563212</v>
      </c>
    </row>
    <row r="37" spans="1:3" x14ac:dyDescent="0.25">
      <c r="A37" s="18">
        <v>44060</v>
      </c>
      <c r="B37" s="58">
        <v>-4.1614418256959524</v>
      </c>
      <c r="C37" s="59">
        <v>-5.8243380272175145</v>
      </c>
    </row>
    <row r="38" spans="1:3" x14ac:dyDescent="0.25">
      <c r="A38" s="18">
        <v>44067</v>
      </c>
      <c r="B38" s="58">
        <v>-3.8562343587156533</v>
      </c>
      <c r="C38" s="59">
        <v>-5.7292986545607079</v>
      </c>
    </row>
    <row r="39" spans="1:3" x14ac:dyDescent="0.25">
      <c r="A39" s="18">
        <v>44074</v>
      </c>
      <c r="B39" s="58">
        <v>-4.0933228323360069</v>
      </c>
      <c r="C39" s="59">
        <v>-5.5078340938189498</v>
      </c>
    </row>
    <row r="40" spans="1:3" x14ac:dyDescent="0.25">
      <c r="A40" s="18">
        <v>44081</v>
      </c>
      <c r="B40" s="58">
        <v>-4.6371247733465353</v>
      </c>
      <c r="C40" s="59">
        <v>-6.3008527332832358</v>
      </c>
    </row>
    <row r="41" spans="1:3" x14ac:dyDescent="0.25">
      <c r="A41" s="18">
        <v>44088</v>
      </c>
      <c r="B41" s="58">
        <v>-4.7558023174345152</v>
      </c>
      <c r="C41" s="59">
        <v>-5.956085203689824</v>
      </c>
    </row>
    <row r="42" spans="1:3" x14ac:dyDescent="0.25">
      <c r="A42" s="18">
        <v>44095</v>
      </c>
      <c r="B42" s="58">
        <v>-4.632389411683107</v>
      </c>
      <c r="C42" s="59">
        <v>-6.5104340303212567</v>
      </c>
    </row>
    <row r="43" spans="1:3" x14ac:dyDescent="0.25">
      <c r="A43" s="18">
        <v>44109</v>
      </c>
      <c r="B43" s="58">
        <v>-4.9571429251546775</v>
      </c>
      <c r="C43" s="59">
        <v>-6.5772569552580151</v>
      </c>
    </row>
    <row r="44" spans="1:3" x14ac:dyDescent="0.25">
      <c r="A44" s="18">
        <v>44116</v>
      </c>
      <c r="B44" s="58">
        <v>-5.7325726297184474</v>
      </c>
      <c r="C44" s="59">
        <v>-6.2581792406894934</v>
      </c>
    </row>
    <row r="45" spans="1:3" x14ac:dyDescent="0.25">
      <c r="A45" s="18">
        <v>44123</v>
      </c>
      <c r="B45" s="58">
        <v>-4.8816273827752354</v>
      </c>
      <c r="C45" s="59">
        <v>-5.8446957785760887</v>
      </c>
    </row>
    <row r="46" spans="1:3" x14ac:dyDescent="0.25">
      <c r="A46" s="18">
        <v>44130</v>
      </c>
      <c r="B46" s="58">
        <v>-5.1311601203022832</v>
      </c>
      <c r="C46" s="59">
        <v>-6.3165946601776639</v>
      </c>
    </row>
    <row r="47" spans="1:3" x14ac:dyDescent="0.25">
      <c r="A47" s="18">
        <v>44137</v>
      </c>
      <c r="B47" s="58">
        <v>-4.8081763520633984</v>
      </c>
      <c r="C47" s="59">
        <v>-6.3851287912711285</v>
      </c>
    </row>
    <row r="48" spans="1:3" x14ac:dyDescent="0.25">
      <c r="A48" s="18">
        <v>44144</v>
      </c>
      <c r="B48" s="58">
        <v>-4.9578331830347722</v>
      </c>
      <c r="C48" s="59">
        <v>-6.5636016276634663</v>
      </c>
    </row>
    <row r="49" spans="1:3" x14ac:dyDescent="0.25">
      <c r="A49" s="18">
        <v>44151</v>
      </c>
      <c r="B49" s="58">
        <v>-4.9578989464698111</v>
      </c>
      <c r="C49" s="59">
        <v>-6.3027071938403267</v>
      </c>
    </row>
    <row r="50" spans="1:3" x14ac:dyDescent="0.25">
      <c r="A50" s="18">
        <v>44158</v>
      </c>
      <c r="B50" s="58">
        <v>-5.0309815982100687</v>
      </c>
      <c r="C50" s="59">
        <v>-6.223846193469285</v>
      </c>
    </row>
    <row r="51" spans="1:3" x14ac:dyDescent="0.25">
      <c r="A51" s="18">
        <v>44165</v>
      </c>
      <c r="B51" s="58">
        <v>-4.7953384446952256</v>
      </c>
      <c r="C51" s="59">
        <v>-6.592412890274943</v>
      </c>
    </row>
    <row r="52" spans="1:3" x14ac:dyDescent="0.25">
      <c r="A52" s="18">
        <v>44172</v>
      </c>
      <c r="B52" s="58">
        <v>-4.5790711957931336</v>
      </c>
      <c r="C52" s="59">
        <v>-6.8309698429305854</v>
      </c>
    </row>
    <row r="53" spans="1:3" x14ac:dyDescent="0.25">
      <c r="A53" s="18">
        <v>44179</v>
      </c>
      <c r="B53" s="58">
        <v>-4.5576645490000942</v>
      </c>
      <c r="C53" s="59">
        <v>-6.7281248617557452</v>
      </c>
    </row>
    <row r="54" spans="1:3" x14ac:dyDescent="0.25">
      <c r="A54" s="18">
        <v>44186</v>
      </c>
      <c r="B54" s="58">
        <v>-4.4471510154772531</v>
      </c>
      <c r="C54" s="59">
        <v>-7.0148604745515257</v>
      </c>
    </row>
    <row r="55" spans="1:3" x14ac:dyDescent="0.25">
      <c r="A55" s="18">
        <v>44193</v>
      </c>
      <c r="B55" s="58">
        <v>-4.7349077219971818</v>
      </c>
      <c r="C55" s="59">
        <v>-6.5975545312082886</v>
      </c>
    </row>
    <row r="56" spans="1:3" x14ac:dyDescent="0.25">
      <c r="A56" s="18">
        <v>44200</v>
      </c>
      <c r="B56" s="58">
        <v>-4.9356548608263893</v>
      </c>
      <c r="C56" s="59">
        <v>-7.3432357992941064</v>
      </c>
    </row>
    <row r="57" spans="1:3" x14ac:dyDescent="0.25">
      <c r="A57" s="18">
        <v>44207</v>
      </c>
      <c r="B57" s="58">
        <v>-5.3841854236467057</v>
      </c>
      <c r="C57" s="59">
        <v>-7.6192861947824753</v>
      </c>
    </row>
    <row r="58" spans="1:3" x14ac:dyDescent="0.25">
      <c r="A58" s="18">
        <v>44214</v>
      </c>
      <c r="B58" s="58">
        <v>-5.7138858692489833</v>
      </c>
      <c r="C58" s="59">
        <v>-7.7285668003531427</v>
      </c>
    </row>
    <row r="59" spans="1:3" x14ac:dyDescent="0.25">
      <c r="A59" s="18">
        <v>44221</v>
      </c>
      <c r="B59" s="58">
        <v>-6.1061145885062373</v>
      </c>
      <c r="C59" s="59">
        <v>-8.0736345625070172</v>
      </c>
    </row>
    <row r="60" spans="1:3" x14ac:dyDescent="0.25">
      <c r="A60" s="18">
        <v>44228</v>
      </c>
      <c r="B60" s="58">
        <v>-5.7490043253452967</v>
      </c>
      <c r="C60" s="59">
        <v>-8.9866965305186568</v>
      </c>
    </row>
    <row r="61" spans="1:3" x14ac:dyDescent="0.25">
      <c r="A61" s="18">
        <v>44235</v>
      </c>
      <c r="B61" s="58">
        <v>-5.945791056590032</v>
      </c>
      <c r="C61" s="59">
        <v>-9.1221994163517905</v>
      </c>
    </row>
    <row r="62" spans="1:3" x14ac:dyDescent="0.25">
      <c r="A62" s="18">
        <v>44242</v>
      </c>
      <c r="B62" s="58">
        <v>-6.0109305738156991</v>
      </c>
      <c r="C62" s="59">
        <v>-9.686608314542994</v>
      </c>
    </row>
    <row r="63" spans="1:3" x14ac:dyDescent="0.25">
      <c r="A63" s="18">
        <v>44249</v>
      </c>
      <c r="B63" s="58">
        <v>-6.0330325479406923</v>
      </c>
      <c r="C63" s="59">
        <v>-10.06262460272103</v>
      </c>
    </row>
    <row r="64" spans="1:3" x14ac:dyDescent="0.25">
      <c r="A64" s="18">
        <v>44256</v>
      </c>
      <c r="B64" s="58">
        <v>-6.5408443408940329</v>
      </c>
      <c r="C64" s="59">
        <v>-10.254238832518418</v>
      </c>
    </row>
    <row r="65" spans="1:3" x14ac:dyDescent="0.25">
      <c r="A65" s="18">
        <v>44263</v>
      </c>
      <c r="B65" s="58">
        <v>-6.4323225773254578</v>
      </c>
      <c r="C65" s="59">
        <v>-10.185161779431191</v>
      </c>
    </row>
    <row r="66" spans="1:3" x14ac:dyDescent="0.25">
      <c r="A66" s="18">
        <v>44270</v>
      </c>
      <c r="B66" s="58">
        <v>-5.9965771866476558</v>
      </c>
      <c r="C66" s="59">
        <v>-9.8083872485852979</v>
      </c>
    </row>
    <row r="67" spans="1:3" x14ac:dyDescent="0.25">
      <c r="A67" s="18">
        <v>44277</v>
      </c>
      <c r="B67" s="58">
        <v>-6.4731429074656859</v>
      </c>
      <c r="C67" s="59">
        <v>-10.174222512419014</v>
      </c>
    </row>
    <row r="68" spans="1:3" x14ac:dyDescent="0.25">
      <c r="A68" s="18">
        <v>44284</v>
      </c>
      <c r="B68" s="58">
        <v>-6.416944321822676</v>
      </c>
      <c r="C68" s="59">
        <v>-9.4953358493594209</v>
      </c>
    </row>
    <row r="69" spans="1:3" x14ac:dyDescent="0.25">
      <c r="A69" s="18">
        <v>44291</v>
      </c>
      <c r="B69" s="58">
        <v>-6.3777994665473443</v>
      </c>
      <c r="C69" s="59">
        <v>-9.6875892750063741</v>
      </c>
    </row>
    <row r="70" spans="1:3" x14ac:dyDescent="0.25">
      <c r="A70" s="18">
        <v>44298</v>
      </c>
      <c r="B70" s="58">
        <v>-6.1240901771440974</v>
      </c>
      <c r="C70" s="59">
        <v>-9.8413549404878822</v>
      </c>
    </row>
    <row r="71" spans="1:3" x14ac:dyDescent="0.25">
      <c r="A71" s="18">
        <v>44305</v>
      </c>
      <c r="B71" s="58">
        <v>-5.7675618414055094</v>
      </c>
      <c r="C71" s="59">
        <v>-9.9471387550802675</v>
      </c>
    </row>
    <row r="72" spans="1:3" x14ac:dyDescent="0.25">
      <c r="A72" s="18">
        <v>44312</v>
      </c>
      <c r="B72" s="58">
        <v>-5.6268014919936391</v>
      </c>
      <c r="C72" s="59">
        <v>-10.072952168164349</v>
      </c>
    </row>
    <row r="73" spans="1:3" x14ac:dyDescent="0.25">
      <c r="A73" s="18">
        <v>44319</v>
      </c>
      <c r="B73" s="58">
        <v>-6.0128338574381672</v>
      </c>
      <c r="C73" s="59">
        <v>-10.174405099882534</v>
      </c>
    </row>
    <row r="74" spans="1:3" x14ac:dyDescent="0.25">
      <c r="A74" s="18">
        <v>44326</v>
      </c>
      <c r="B74" s="58">
        <v>-6.0134995934962632</v>
      </c>
      <c r="C74" s="59">
        <v>-10.138446172694735</v>
      </c>
    </row>
    <row r="75" spans="1:3" x14ac:dyDescent="0.25">
      <c r="A75" s="18">
        <v>44333</v>
      </c>
      <c r="B75" s="58">
        <v>-6.400895248071194</v>
      </c>
      <c r="C75" s="59">
        <v>-9.8372820737897726</v>
      </c>
    </row>
    <row r="76" spans="1:3" x14ac:dyDescent="0.25">
      <c r="A76" s="18">
        <v>44340</v>
      </c>
      <c r="B76" s="58">
        <v>-5.8541133054973784</v>
      </c>
      <c r="C76" s="59">
        <v>-9.5040271506520142</v>
      </c>
    </row>
    <row r="77" spans="1:3" x14ac:dyDescent="0.25">
      <c r="A77" s="18">
        <v>44348</v>
      </c>
      <c r="B77" s="58">
        <v>-5.6169233000066541</v>
      </c>
      <c r="C77" s="59">
        <v>-8.9900339704743786</v>
      </c>
    </row>
    <row r="78" spans="1:3" x14ac:dyDescent="0.25">
      <c r="A78" s="18">
        <v>44354</v>
      </c>
      <c r="B78" s="58">
        <v>-5.920616027863737</v>
      </c>
      <c r="C78" s="59">
        <v>-8.9896898206906712</v>
      </c>
    </row>
    <row r="79" spans="1:3" x14ac:dyDescent="0.25">
      <c r="A79" s="18">
        <v>44361</v>
      </c>
      <c r="B79" s="58">
        <v>-5.5739078898154517</v>
      </c>
      <c r="C79" s="59">
        <v>-9.0905722986743598</v>
      </c>
    </row>
    <row r="80" spans="1:3" x14ac:dyDescent="0.25">
      <c r="A80" s="18">
        <v>44368</v>
      </c>
      <c r="B80" s="58">
        <v>-4.9718573965798427</v>
      </c>
      <c r="C80" s="59">
        <v>-9.0897464973547883</v>
      </c>
    </row>
    <row r="81" spans="1:3" x14ac:dyDescent="0.25">
      <c r="A81" s="18">
        <v>44375</v>
      </c>
      <c r="B81" s="58">
        <v>-3.9362085483487732</v>
      </c>
      <c r="C81" s="59">
        <v>-9.0632181870911381</v>
      </c>
    </row>
    <row r="82" spans="1:3" x14ac:dyDescent="0.25">
      <c r="A82" s="18">
        <v>44382</v>
      </c>
      <c r="B82" s="58">
        <v>-3.5610591220172623</v>
      </c>
      <c r="C82" s="59">
        <v>-8.0739042674960189</v>
      </c>
    </row>
    <row r="83" spans="1:3" x14ac:dyDescent="0.25">
      <c r="A83" s="18">
        <v>44389</v>
      </c>
      <c r="B83" s="58">
        <v>-3.0843675856231627</v>
      </c>
      <c r="C83" s="59">
        <v>-7.4669729604411472</v>
      </c>
    </row>
    <row r="84" spans="1:3" x14ac:dyDescent="0.25">
      <c r="A84" s="18">
        <v>44396</v>
      </c>
      <c r="B84" s="58">
        <v>-2.746933611986087</v>
      </c>
      <c r="C84" s="59">
        <v>-7.0909150749397796</v>
      </c>
    </row>
    <row r="85" spans="1:3" x14ac:dyDescent="0.25">
      <c r="A85" s="18">
        <v>44403</v>
      </c>
      <c r="B85" s="58">
        <v>-2.3962593591384831</v>
      </c>
      <c r="C85" s="59">
        <v>-6.8166409992994446</v>
      </c>
    </row>
    <row r="86" spans="1:3" x14ac:dyDescent="0.25">
      <c r="A86" s="18">
        <v>44410</v>
      </c>
      <c r="B86" s="58">
        <v>-2.5263580626990247</v>
      </c>
      <c r="C86" s="59">
        <v>-6.0193701548738687</v>
      </c>
    </row>
    <row r="87" spans="1:3" x14ac:dyDescent="0.25">
      <c r="A87" s="18">
        <v>44417</v>
      </c>
      <c r="B87" s="58">
        <v>-2.1345738837224673</v>
      </c>
      <c r="C87" s="59">
        <v>-5.139266406349698</v>
      </c>
    </row>
    <row r="88" spans="1:3" x14ac:dyDescent="0.25">
      <c r="A88" s="18">
        <v>44424</v>
      </c>
      <c r="B88" s="58">
        <v>-1.3866900272291076</v>
      </c>
      <c r="C88" s="59">
        <v>-4.4094798958713852</v>
      </c>
    </row>
    <row r="89" spans="1:3" x14ac:dyDescent="0.25">
      <c r="A89" s="18">
        <v>44431</v>
      </c>
      <c r="B89" s="58">
        <v>-1.4329997606708957</v>
      </c>
      <c r="C89" s="59">
        <v>-3.8991209647470626</v>
      </c>
    </row>
    <row r="90" spans="1:3" x14ac:dyDescent="0.25">
      <c r="A90" s="18">
        <v>44438</v>
      </c>
      <c r="B90" s="58">
        <v>-1.5300796735429785</v>
      </c>
      <c r="C90" s="59">
        <v>-4.0216606459691633</v>
      </c>
    </row>
    <row r="91" spans="1:3" x14ac:dyDescent="0.25">
      <c r="A91" s="18"/>
      <c r="B91" s="59"/>
      <c r="C91" s="59"/>
    </row>
    <row r="92" spans="1:3" x14ac:dyDescent="0.25">
      <c r="A92" s="189" t="s">
        <v>2037</v>
      </c>
    </row>
  </sheetData>
  <pageMargins left="0.7" right="0.7" top="0.75" bottom="0.75" header="0.3" footer="0.3"/>
  <pageSetup paperSize="9" orientation="portrait" verticalDpi="0" r:id="rId1"/>
  <tableParts count="1">
    <tablePart r:id="rId2"/>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003D-4BCD-4CAA-9FE8-5867A7A7F2E8}">
  <sheetPr>
    <tabColor theme="9"/>
  </sheetPr>
  <dimension ref="A1:C12"/>
  <sheetViews>
    <sheetView workbookViewId="0"/>
  </sheetViews>
  <sheetFormatPr defaultRowHeight="15" x14ac:dyDescent="0.25"/>
  <cols>
    <col min="1" max="1" width="17.125" customWidth="1"/>
    <col min="2" max="2" width="16" customWidth="1"/>
    <col min="3" max="3" width="16.625" customWidth="1"/>
  </cols>
  <sheetData>
    <row r="1" spans="1:3" ht="20.25" thickBot="1" x14ac:dyDescent="0.35">
      <c r="A1" s="78" t="str">
        <f>'Chapter 6'!A7</f>
        <v>Figure 6.5b: Change in employment rate of 16-22 year olds, by ethnicity, UK, December 2019 - August 2021</v>
      </c>
    </row>
    <row r="2" spans="1:3" ht="15.75" thickTop="1" x14ac:dyDescent="0.25">
      <c r="A2" s="3"/>
    </row>
    <row r="3" spans="1:3" ht="68.25" customHeight="1" x14ac:dyDescent="0.25">
      <c r="A3" s="61" t="s">
        <v>2031</v>
      </c>
      <c r="B3" s="86" t="s">
        <v>2040</v>
      </c>
      <c r="C3" s="86" t="s">
        <v>2041</v>
      </c>
    </row>
    <row r="4" spans="1:3" x14ac:dyDescent="0.25">
      <c r="A4" s="18" t="s">
        <v>1936</v>
      </c>
      <c r="B4" s="58">
        <v>5.7222405881594653</v>
      </c>
      <c r="C4" s="59">
        <v>0.67525607153025646</v>
      </c>
    </row>
    <row r="5" spans="1:3" x14ac:dyDescent="0.25">
      <c r="A5" s="18" t="s">
        <v>1935</v>
      </c>
      <c r="B5" s="58">
        <v>4.6738961287469394</v>
      </c>
      <c r="C5" s="59">
        <v>1.3773479448232848</v>
      </c>
    </row>
    <row r="6" spans="1:3" x14ac:dyDescent="0.25">
      <c r="A6" s="18" t="s">
        <v>2042</v>
      </c>
      <c r="B6" s="58">
        <v>4.65050832073549</v>
      </c>
      <c r="C6" s="59">
        <v>0.39856008772863305</v>
      </c>
    </row>
    <row r="7" spans="1:3" x14ac:dyDescent="0.25">
      <c r="A7" s="18" t="s">
        <v>1921</v>
      </c>
      <c r="B7" s="58">
        <v>-5.792375128165375</v>
      </c>
      <c r="C7" s="59">
        <v>2.9777472798817257</v>
      </c>
    </row>
    <row r="8" spans="1:3" x14ac:dyDescent="0.25">
      <c r="A8" s="18" t="s">
        <v>1934</v>
      </c>
      <c r="B8" s="58">
        <v>2.6341118640277514</v>
      </c>
      <c r="C8" s="59">
        <v>-5.7240067218975739</v>
      </c>
    </row>
    <row r="9" spans="1:3" x14ac:dyDescent="0.25">
      <c r="A9" s="18" t="s">
        <v>2043</v>
      </c>
      <c r="B9" s="58">
        <v>-8.457043286662234</v>
      </c>
      <c r="C9" s="59">
        <v>3.7641219556636045</v>
      </c>
    </row>
    <row r="10" spans="1:3" x14ac:dyDescent="0.25">
      <c r="A10" s="18" t="s">
        <v>2044</v>
      </c>
      <c r="B10" s="58">
        <v>-8.3138762295072262</v>
      </c>
      <c r="C10" s="59">
        <v>-0.14085503157785695</v>
      </c>
    </row>
    <row r="11" spans="1:3" x14ac:dyDescent="0.25">
      <c r="A11" s="18"/>
      <c r="B11" s="59"/>
      <c r="C11" s="59"/>
    </row>
    <row r="12" spans="1:3" x14ac:dyDescent="0.25">
      <c r="A12" s="189" t="s">
        <v>2037</v>
      </c>
    </row>
  </sheetData>
  <pageMargins left="0.7" right="0.7" top="0.75" bottom="0.75" header="0.3" footer="0.3"/>
  <pageSetup paperSize="9" orientation="portrait" verticalDpi="0" r:id="rId1"/>
  <tableParts count="1">
    <tablePart r:id="rId2"/>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3D1B-4B0F-4DA5-8929-F867B3D47CA9}">
  <sheetPr>
    <tabColor theme="9"/>
  </sheetPr>
  <dimension ref="A1:I92"/>
  <sheetViews>
    <sheetView workbookViewId="0"/>
  </sheetViews>
  <sheetFormatPr defaultRowHeight="15" x14ac:dyDescent="0.25"/>
  <cols>
    <col min="1" max="1" width="17.125" customWidth="1"/>
    <col min="2" max="2" width="18.5" customWidth="1"/>
    <col min="3" max="3" width="19.25" customWidth="1"/>
    <col min="4" max="4" width="15.875" customWidth="1"/>
    <col min="5" max="5" width="15.125" customWidth="1"/>
    <col min="6" max="6" width="17.125" customWidth="1"/>
    <col min="7" max="7" width="15.125" customWidth="1"/>
    <col min="8" max="8" width="17.875" customWidth="1"/>
    <col min="9" max="9" width="15.375" customWidth="1"/>
  </cols>
  <sheetData>
    <row r="1" spans="1:9" ht="20.25" thickBot="1" x14ac:dyDescent="0.35">
      <c r="A1" s="78" t="str">
        <f>'Chapter 6'!A8</f>
        <v>Figure 6.6: Proportion of young people who are inactive and in full-time education, or employed and in full-time education, UK, December 2019 - August 2021</v>
      </c>
    </row>
    <row r="2" spans="1:9" ht="15.75" thickTop="1" x14ac:dyDescent="0.25">
      <c r="A2" s="3"/>
    </row>
    <row r="3" spans="1:9" ht="64.349999999999994" customHeight="1" x14ac:dyDescent="0.25">
      <c r="A3" s="61" t="s">
        <v>2031</v>
      </c>
      <c r="B3" s="104" t="s">
        <v>2045</v>
      </c>
      <c r="C3" s="86" t="s">
        <v>2046</v>
      </c>
      <c r="D3" s="86" t="s">
        <v>2047</v>
      </c>
      <c r="E3" s="105" t="s">
        <v>2048</v>
      </c>
      <c r="F3" s="86" t="s">
        <v>2049</v>
      </c>
      <c r="G3" s="86" t="s">
        <v>2050</v>
      </c>
      <c r="H3" s="86" t="s">
        <v>2051</v>
      </c>
      <c r="I3" s="86" t="s">
        <v>2052</v>
      </c>
    </row>
    <row r="4" spans="1:9" x14ac:dyDescent="0.25">
      <c r="A4" s="18">
        <v>43829</v>
      </c>
      <c r="B4" s="58">
        <v>59.518572880739342</v>
      </c>
      <c r="C4" s="59">
        <v>31.669366803132775</v>
      </c>
      <c r="D4" s="59">
        <v>16.2130482869632</v>
      </c>
      <c r="E4" s="60">
        <v>6.1346141077058736</v>
      </c>
      <c r="F4" s="59">
        <v>19.106115416844776</v>
      </c>
      <c r="G4" s="59">
        <v>16.930501821429669</v>
      </c>
      <c r="H4" s="59">
        <v>10.423242878092214</v>
      </c>
      <c r="I4" s="59">
        <v>3.3190693197970971</v>
      </c>
    </row>
    <row r="5" spans="1:9" x14ac:dyDescent="0.25">
      <c r="A5" s="18">
        <v>43836</v>
      </c>
      <c r="B5" s="58">
        <v>59.696268029226992</v>
      </c>
      <c r="C5" s="59">
        <v>31.381931147371859</v>
      </c>
      <c r="D5" s="59">
        <v>16.245860057774316</v>
      </c>
      <c r="E5" s="60">
        <v>5.8114316161471429</v>
      </c>
      <c r="F5" s="59">
        <v>19.474149289383732</v>
      </c>
      <c r="G5" s="59">
        <v>17.147118933434943</v>
      </c>
      <c r="H5" s="59">
        <v>10.295368726738994</v>
      </c>
      <c r="I5" s="59">
        <v>3.3714330364804375</v>
      </c>
    </row>
    <row r="6" spans="1:9" x14ac:dyDescent="0.25">
      <c r="A6" s="18">
        <v>43843</v>
      </c>
      <c r="B6" s="58">
        <v>60.3389749513371</v>
      </c>
      <c r="C6" s="59">
        <v>31.159364483883085</v>
      </c>
      <c r="D6" s="59">
        <v>17.115585271669474</v>
      </c>
      <c r="E6" s="60">
        <v>5.8897291587296596</v>
      </c>
      <c r="F6" s="59">
        <v>19.304189944208233</v>
      </c>
      <c r="G6" s="59">
        <v>17.431440622726544</v>
      </c>
      <c r="H6" s="59">
        <v>10.354522002434056</v>
      </c>
      <c r="I6" s="59">
        <v>3.6815154197888322</v>
      </c>
    </row>
    <row r="7" spans="1:9" x14ac:dyDescent="0.25">
      <c r="A7" s="18">
        <v>43850</v>
      </c>
      <c r="B7" s="58">
        <v>60.254726068456691</v>
      </c>
      <c r="C7" s="59">
        <v>31.693725946469744</v>
      </c>
      <c r="D7" s="59">
        <v>16.996613288024268</v>
      </c>
      <c r="E7" s="60">
        <v>5.690334677512717</v>
      </c>
      <c r="F7" s="59">
        <v>19.588567911491268</v>
      </c>
      <c r="G7" s="59">
        <v>17.558135700179538</v>
      </c>
      <c r="H7" s="59">
        <v>10.185694210223886</v>
      </c>
      <c r="I7" s="59">
        <v>3.8329617029578094</v>
      </c>
    </row>
    <row r="8" spans="1:9" x14ac:dyDescent="0.25">
      <c r="A8" s="18">
        <v>43857</v>
      </c>
      <c r="B8" s="58">
        <v>60.193812871382463</v>
      </c>
      <c r="C8" s="59">
        <v>31.391618953856376</v>
      </c>
      <c r="D8" s="59">
        <v>17.759018814922307</v>
      </c>
      <c r="E8" s="60">
        <v>5.4346803491970812</v>
      </c>
      <c r="F8" s="59">
        <v>19.701416765415239</v>
      </c>
      <c r="G8" s="59">
        <v>17.673114852456415</v>
      </c>
      <c r="H8" s="59">
        <v>10.393274730608518</v>
      </c>
      <c r="I8" s="59">
        <v>4.0925546128825365</v>
      </c>
    </row>
    <row r="9" spans="1:9" x14ac:dyDescent="0.25">
      <c r="A9" s="18">
        <v>43864</v>
      </c>
      <c r="B9" s="58">
        <v>60.158691192277438</v>
      </c>
      <c r="C9" s="59">
        <v>30.391069676624021</v>
      </c>
      <c r="D9" s="59">
        <v>17.871872501933705</v>
      </c>
      <c r="E9" s="60">
        <v>5.4245862379642542</v>
      </c>
      <c r="F9" s="59">
        <v>19.733434110177086</v>
      </c>
      <c r="G9" s="59">
        <v>18.095922959713779</v>
      </c>
      <c r="H9" s="59">
        <v>10.308291063988868</v>
      </c>
      <c r="I9" s="59">
        <v>4.1871364396792634</v>
      </c>
    </row>
    <row r="10" spans="1:9" x14ac:dyDescent="0.25">
      <c r="A10" s="18">
        <v>43871</v>
      </c>
      <c r="B10" s="58">
        <v>60.257383310469635</v>
      </c>
      <c r="C10" s="59">
        <v>30.363590108748898</v>
      </c>
      <c r="D10" s="59">
        <v>18.164649436131466</v>
      </c>
      <c r="E10" s="60">
        <v>6.0804106902035393</v>
      </c>
      <c r="F10" s="59">
        <v>19.807770901746306</v>
      </c>
      <c r="G10" s="59">
        <v>18.340232347566687</v>
      </c>
      <c r="H10" s="59">
        <v>10.604320606017341</v>
      </c>
      <c r="I10" s="59">
        <v>4.1979077159117306</v>
      </c>
    </row>
    <row r="11" spans="1:9" x14ac:dyDescent="0.25">
      <c r="A11" s="18">
        <v>43878</v>
      </c>
      <c r="B11" s="58">
        <v>60.114770383128352</v>
      </c>
      <c r="C11" s="59">
        <v>30.543999796138152</v>
      </c>
      <c r="D11" s="59">
        <v>18.605093609669268</v>
      </c>
      <c r="E11" s="60">
        <v>6.3356245882914788</v>
      </c>
      <c r="F11" s="59">
        <v>19.40028631380029</v>
      </c>
      <c r="G11" s="59">
        <v>18.359513218747292</v>
      </c>
      <c r="H11" s="59">
        <v>11.060295720791077</v>
      </c>
      <c r="I11" s="59">
        <v>4.0519115518299778</v>
      </c>
    </row>
    <row r="12" spans="1:9" x14ac:dyDescent="0.25">
      <c r="A12" s="18">
        <v>43885</v>
      </c>
      <c r="B12" s="58">
        <v>60.149164466349241</v>
      </c>
      <c r="C12" s="59">
        <v>30.923711095501858</v>
      </c>
      <c r="D12" s="59">
        <v>18.99650231064799</v>
      </c>
      <c r="E12" s="60">
        <v>6.9532119706467945</v>
      </c>
      <c r="F12" s="59">
        <v>19.410739188756597</v>
      </c>
      <c r="G12" s="59">
        <v>18.239491522540263</v>
      </c>
      <c r="H12" s="59">
        <v>11.672188459402637</v>
      </c>
      <c r="I12" s="59">
        <v>4.3151127592678389</v>
      </c>
    </row>
    <row r="13" spans="1:9" x14ac:dyDescent="0.25">
      <c r="A13" s="18">
        <v>43892</v>
      </c>
      <c r="B13" s="58">
        <v>61.097794107200343</v>
      </c>
      <c r="C13" s="59">
        <v>31.0876831734445</v>
      </c>
      <c r="D13" s="59">
        <v>19.050851437913508</v>
      </c>
      <c r="E13" s="60">
        <v>6.9783729778986059</v>
      </c>
      <c r="F13" s="59">
        <v>19.071074543736234</v>
      </c>
      <c r="G13" s="59">
        <v>18.749166848045231</v>
      </c>
      <c r="H13" s="59">
        <v>11.703972429452563</v>
      </c>
      <c r="I13" s="59">
        <v>4.5280901311679926</v>
      </c>
    </row>
    <row r="14" spans="1:9" x14ac:dyDescent="0.25">
      <c r="A14" s="18">
        <v>43899</v>
      </c>
      <c r="B14" s="58">
        <v>61.006155322266622</v>
      </c>
      <c r="C14" s="59">
        <v>30.895194667568742</v>
      </c>
      <c r="D14" s="59">
        <v>19.563904491615901</v>
      </c>
      <c r="E14" s="60">
        <v>6.7186943808838988</v>
      </c>
      <c r="F14" s="59">
        <v>18.959741696708427</v>
      </c>
      <c r="G14" s="59">
        <v>19.054103671948244</v>
      </c>
      <c r="H14" s="59">
        <v>11.671511450573522</v>
      </c>
      <c r="I14" s="59">
        <v>4.7802796257044164</v>
      </c>
    </row>
    <row r="15" spans="1:9" x14ac:dyDescent="0.25">
      <c r="A15" s="18">
        <v>43906</v>
      </c>
      <c r="B15" s="58">
        <v>60.996162197114522</v>
      </c>
      <c r="C15" s="59">
        <v>31.179292995168851</v>
      </c>
      <c r="D15" s="59">
        <v>19.99829516079928</v>
      </c>
      <c r="E15" s="60">
        <v>6.5714286200885734</v>
      </c>
      <c r="F15" s="59">
        <v>18.413442032884344</v>
      </c>
      <c r="G15" s="59">
        <v>18.952291208243672</v>
      </c>
      <c r="H15" s="59">
        <v>11.471614987917125</v>
      </c>
      <c r="I15" s="59">
        <v>4.5848956766229056</v>
      </c>
    </row>
    <row r="16" spans="1:9" x14ac:dyDescent="0.25">
      <c r="A16" s="18">
        <v>43913</v>
      </c>
      <c r="B16" s="58">
        <v>60.515361324759617</v>
      </c>
      <c r="C16" s="59">
        <v>31.011880442020626</v>
      </c>
      <c r="D16" s="59">
        <v>20.707352999839561</v>
      </c>
      <c r="E16" s="60">
        <v>6.5114387543190571</v>
      </c>
      <c r="F16" s="59">
        <v>18.477069742607181</v>
      </c>
      <c r="G16" s="59">
        <v>19.000214773564753</v>
      </c>
      <c r="H16" s="59">
        <v>11.340657561739551</v>
      </c>
      <c r="I16" s="59">
        <v>4.6854086486922331</v>
      </c>
    </row>
    <row r="17" spans="1:9" x14ac:dyDescent="0.25">
      <c r="A17" s="18">
        <v>43920</v>
      </c>
      <c r="B17" s="58">
        <v>60.267267351812841</v>
      </c>
      <c r="C17" s="59">
        <v>31.083334012772923</v>
      </c>
      <c r="D17" s="59">
        <v>21.078304339430851</v>
      </c>
      <c r="E17" s="60">
        <v>6.4948443578920072</v>
      </c>
      <c r="F17" s="59">
        <v>17.992457288957407</v>
      </c>
      <c r="G17" s="59">
        <v>18.89667668881571</v>
      </c>
      <c r="H17" s="59">
        <v>11.534964318218861</v>
      </c>
      <c r="I17" s="59">
        <v>4.8377456448808713</v>
      </c>
    </row>
    <row r="18" spans="1:9" x14ac:dyDescent="0.25">
      <c r="A18" s="18">
        <v>43927</v>
      </c>
      <c r="B18" s="58">
        <v>59.526631793939792</v>
      </c>
      <c r="C18" s="59">
        <v>31.177186261825735</v>
      </c>
      <c r="D18" s="59">
        <v>21.119881989165098</v>
      </c>
      <c r="E18" s="60">
        <v>6.8401917243917048</v>
      </c>
      <c r="F18" s="59">
        <v>18.045698853322335</v>
      </c>
      <c r="G18" s="59">
        <v>18.839254211152252</v>
      </c>
      <c r="H18" s="59">
        <v>11.396770244007202</v>
      </c>
      <c r="I18" s="59">
        <v>5.087550050920318</v>
      </c>
    </row>
    <row r="19" spans="1:9" x14ac:dyDescent="0.25">
      <c r="A19" s="18">
        <v>43934</v>
      </c>
      <c r="B19" s="58">
        <v>59.380920407443675</v>
      </c>
      <c r="C19" s="59">
        <v>31.008666255100135</v>
      </c>
      <c r="D19" s="59">
        <v>21.225233197798481</v>
      </c>
      <c r="E19" s="60">
        <v>6.6679950679073894</v>
      </c>
      <c r="F19" s="59">
        <v>17.613871021079788</v>
      </c>
      <c r="G19" s="59">
        <v>18.563355554370602</v>
      </c>
      <c r="H19" s="59">
        <v>11.58521537830798</v>
      </c>
      <c r="I19" s="59">
        <v>4.9786729917795078</v>
      </c>
    </row>
    <row r="20" spans="1:9" x14ac:dyDescent="0.25">
      <c r="A20" s="18">
        <v>43941</v>
      </c>
      <c r="B20" s="58">
        <v>59.136429084292516</v>
      </c>
      <c r="C20" s="59">
        <v>31.203860892340124</v>
      </c>
      <c r="D20" s="59">
        <v>21.352798038184378</v>
      </c>
      <c r="E20" s="60">
        <v>6.7409843997919534</v>
      </c>
      <c r="F20" s="59">
        <v>17.25500382455629</v>
      </c>
      <c r="G20" s="59">
        <v>18.650709781213937</v>
      </c>
      <c r="H20" s="59">
        <v>11.771910222318969</v>
      </c>
      <c r="I20" s="59">
        <v>5.1175074523944817</v>
      </c>
    </row>
    <row r="21" spans="1:9" x14ac:dyDescent="0.25">
      <c r="A21" s="18">
        <v>43948</v>
      </c>
      <c r="B21" s="58">
        <v>59.528013211377235</v>
      </c>
      <c r="C21" s="59">
        <v>31.610478899651614</v>
      </c>
      <c r="D21" s="59">
        <v>21.665704720864525</v>
      </c>
      <c r="E21" s="60">
        <v>6.8211313443620449</v>
      </c>
      <c r="F21" s="59">
        <v>17.391183810081973</v>
      </c>
      <c r="G21" s="59">
        <v>18.417345384952657</v>
      </c>
      <c r="H21" s="59">
        <v>11.693287968485407</v>
      </c>
      <c r="I21" s="59">
        <v>5.1413534225534683</v>
      </c>
    </row>
    <row r="22" spans="1:9" x14ac:dyDescent="0.25">
      <c r="A22" s="18">
        <v>43955</v>
      </c>
      <c r="B22" s="58">
        <v>59.867841538474778</v>
      </c>
      <c r="C22" s="59">
        <v>31.691192317375677</v>
      </c>
      <c r="D22" s="59">
        <v>21.182269979673592</v>
      </c>
      <c r="E22" s="60">
        <v>6.5889016614932148</v>
      </c>
      <c r="F22" s="59">
        <v>17.275187380182892</v>
      </c>
      <c r="G22" s="59">
        <v>17.973143876467432</v>
      </c>
      <c r="H22" s="59">
        <v>11.642144858753195</v>
      </c>
      <c r="I22" s="59">
        <v>5.2561352839999094</v>
      </c>
    </row>
    <row r="23" spans="1:9" x14ac:dyDescent="0.25">
      <c r="A23" s="18">
        <v>43962</v>
      </c>
      <c r="B23" s="58">
        <v>59.981218506949446</v>
      </c>
      <c r="C23" s="59">
        <v>31.412568571575353</v>
      </c>
      <c r="D23" s="59">
        <v>21.31981477340959</v>
      </c>
      <c r="E23" s="60">
        <v>6.2010723271327972</v>
      </c>
      <c r="F23" s="59">
        <v>16.766300587926288</v>
      </c>
      <c r="G23" s="59">
        <v>17.563295864515769</v>
      </c>
      <c r="H23" s="59">
        <v>11.637067647670214</v>
      </c>
      <c r="I23" s="59">
        <v>5.2485715359135892</v>
      </c>
    </row>
    <row r="24" spans="1:9" x14ac:dyDescent="0.25">
      <c r="A24" s="18">
        <v>43969</v>
      </c>
      <c r="B24" s="58">
        <v>60.528195103065414</v>
      </c>
      <c r="C24" s="59">
        <v>31.27963082500511</v>
      </c>
      <c r="D24" s="59">
        <v>21.163478298733828</v>
      </c>
      <c r="E24" s="60">
        <v>6.1706413575140662</v>
      </c>
      <c r="F24" s="59">
        <v>17.046554219123689</v>
      </c>
      <c r="G24" s="59">
        <v>17.705374521914855</v>
      </c>
      <c r="H24" s="59">
        <v>11.451059006780081</v>
      </c>
      <c r="I24" s="59">
        <v>5.2988473604345909</v>
      </c>
    </row>
    <row r="25" spans="1:9" x14ac:dyDescent="0.25">
      <c r="A25" s="18">
        <v>43976</v>
      </c>
      <c r="B25" s="58">
        <v>60.087955442839672</v>
      </c>
      <c r="C25" s="59">
        <v>31.495223701916021</v>
      </c>
      <c r="D25" s="59">
        <v>20.871052211844813</v>
      </c>
      <c r="E25" s="60">
        <v>5.9077935450450845</v>
      </c>
      <c r="F25" s="59">
        <v>17.061654066903358</v>
      </c>
      <c r="G25" s="59">
        <v>17.52483897910345</v>
      </c>
      <c r="H25" s="59">
        <v>10.937486284647404</v>
      </c>
      <c r="I25" s="59">
        <v>5.0625535507448891</v>
      </c>
    </row>
    <row r="26" spans="1:9" x14ac:dyDescent="0.25">
      <c r="A26" s="18">
        <v>43983</v>
      </c>
      <c r="B26" s="58">
        <v>59.937015911265988</v>
      </c>
      <c r="C26" s="59">
        <v>31.258759915580548</v>
      </c>
      <c r="D26" s="59">
        <v>21.49216816743769</v>
      </c>
      <c r="E26" s="60">
        <v>6.1950794497089481</v>
      </c>
      <c r="F26" s="59">
        <v>17.034919939813356</v>
      </c>
      <c r="G26" s="59">
        <v>17.749231273863757</v>
      </c>
      <c r="H26" s="59">
        <v>10.910504996363603</v>
      </c>
      <c r="I26" s="59">
        <v>4.9804851821299252</v>
      </c>
    </row>
    <row r="27" spans="1:9" x14ac:dyDescent="0.25">
      <c r="A27" s="18">
        <v>43990</v>
      </c>
      <c r="B27" s="58">
        <v>59.658258348583267</v>
      </c>
      <c r="C27" s="59">
        <v>30.164307864446712</v>
      </c>
      <c r="D27" s="59">
        <v>20.1411584817244</v>
      </c>
      <c r="E27" s="60">
        <v>6.0525863825533914</v>
      </c>
      <c r="F27" s="59">
        <v>16.801795540285816</v>
      </c>
      <c r="G27" s="59">
        <v>16.975212986094331</v>
      </c>
      <c r="H27" s="59">
        <v>10.847264351834527</v>
      </c>
      <c r="I27" s="59">
        <v>4.7157854804249508</v>
      </c>
    </row>
    <row r="28" spans="1:9" x14ac:dyDescent="0.25">
      <c r="A28" s="18">
        <v>43997</v>
      </c>
      <c r="B28" s="58">
        <v>60.442342832198314</v>
      </c>
      <c r="C28" s="59">
        <v>30.567200490227712</v>
      </c>
      <c r="D28" s="59">
        <v>19.582746254186979</v>
      </c>
      <c r="E28" s="60">
        <v>5.9582007084045996</v>
      </c>
      <c r="F28" s="59">
        <v>16.487085146924915</v>
      </c>
      <c r="G28" s="59">
        <v>16.827766104755451</v>
      </c>
      <c r="H28" s="59">
        <v>10.662870343226869</v>
      </c>
      <c r="I28" s="59">
        <v>4.5914073534908715</v>
      </c>
    </row>
    <row r="29" spans="1:9" x14ac:dyDescent="0.25">
      <c r="A29" s="18">
        <v>44004</v>
      </c>
      <c r="B29" s="58">
        <v>59.852235515511161</v>
      </c>
      <c r="C29" s="59">
        <v>30.537590782520628</v>
      </c>
      <c r="D29" s="59">
        <v>19.645089072663612</v>
      </c>
      <c r="E29" s="60">
        <v>5.5819326146665276</v>
      </c>
      <c r="F29" s="59">
        <v>16.188470101619934</v>
      </c>
      <c r="G29" s="59">
        <v>16.689295531065277</v>
      </c>
      <c r="H29" s="59">
        <v>10.664911941968427</v>
      </c>
      <c r="I29" s="59">
        <v>4.4226057080321795</v>
      </c>
    </row>
    <row r="30" spans="1:9" x14ac:dyDescent="0.25">
      <c r="A30" s="18">
        <v>44011</v>
      </c>
      <c r="B30" s="58">
        <v>60.682360382618754</v>
      </c>
      <c r="C30" s="59">
        <v>30.43131077210802</v>
      </c>
      <c r="D30" s="59">
        <v>19.06769119649303</v>
      </c>
      <c r="E30" s="60">
        <v>5.7082940940336275</v>
      </c>
      <c r="F30" s="59">
        <v>16.207306661287479</v>
      </c>
      <c r="G30" s="59">
        <v>16.422863802936078</v>
      </c>
      <c r="H30" s="59">
        <v>10.326963000008085</v>
      </c>
      <c r="I30" s="59">
        <v>4.5609542016548881</v>
      </c>
    </row>
    <row r="31" spans="1:9" x14ac:dyDescent="0.25">
      <c r="A31" s="18">
        <v>44018</v>
      </c>
      <c r="B31" s="58">
        <v>61.121460917373227</v>
      </c>
      <c r="C31" s="59">
        <v>30.306000734903737</v>
      </c>
      <c r="D31" s="59">
        <v>18.891002028171751</v>
      </c>
      <c r="E31" s="60">
        <v>5.9424747181568796</v>
      </c>
      <c r="F31" s="59">
        <v>16.169022983335704</v>
      </c>
      <c r="G31" s="59">
        <v>16.766440127261902</v>
      </c>
      <c r="H31" s="59">
        <v>10.420874272571259</v>
      </c>
      <c r="I31" s="59">
        <v>4.4283874822182012</v>
      </c>
    </row>
    <row r="32" spans="1:9" x14ac:dyDescent="0.25">
      <c r="A32" s="18">
        <v>44025</v>
      </c>
      <c r="B32" s="58">
        <v>61.331425884651928</v>
      </c>
      <c r="C32" s="59">
        <v>30.254540102643695</v>
      </c>
      <c r="D32" s="59">
        <v>18.876596863683137</v>
      </c>
      <c r="E32" s="60">
        <v>6.0081808262661403</v>
      </c>
      <c r="F32" s="59">
        <v>16.166807651699688</v>
      </c>
      <c r="G32" s="59">
        <v>16.862171971559878</v>
      </c>
      <c r="H32" s="59">
        <v>9.7813578048598178</v>
      </c>
      <c r="I32" s="59">
        <v>4.4727715980955098</v>
      </c>
    </row>
    <row r="33" spans="1:9" x14ac:dyDescent="0.25">
      <c r="A33" s="18">
        <v>44032</v>
      </c>
      <c r="B33" s="58">
        <v>61.049793058152012</v>
      </c>
      <c r="C33" s="59">
        <v>30.048334290809137</v>
      </c>
      <c r="D33" s="59">
        <v>18.308561492570377</v>
      </c>
      <c r="E33" s="60">
        <v>6.1034099145855043</v>
      </c>
      <c r="F33" s="59">
        <v>16.357549549031912</v>
      </c>
      <c r="G33" s="59">
        <v>16.862452009280346</v>
      </c>
      <c r="H33" s="59">
        <v>10.235175096071233</v>
      </c>
      <c r="I33" s="59">
        <v>4.6667569692701818</v>
      </c>
    </row>
    <row r="34" spans="1:9" x14ac:dyDescent="0.25">
      <c r="A34" s="18">
        <v>44039</v>
      </c>
      <c r="B34" s="58">
        <v>60.900488744549385</v>
      </c>
      <c r="C34" s="59">
        <v>29.344163768018806</v>
      </c>
      <c r="D34" s="59">
        <v>17.836542134563569</v>
      </c>
      <c r="E34" s="60">
        <v>6.2325854196942299</v>
      </c>
      <c r="F34" s="59">
        <v>15.868624148669879</v>
      </c>
      <c r="G34" s="59">
        <v>17.177651622068762</v>
      </c>
      <c r="H34" s="59">
        <v>10.409873333469685</v>
      </c>
      <c r="I34" s="59">
        <v>4.538363413332057</v>
      </c>
    </row>
    <row r="35" spans="1:9" x14ac:dyDescent="0.25">
      <c r="A35" s="18">
        <v>44046</v>
      </c>
      <c r="B35" s="58">
        <v>60.144065394697307</v>
      </c>
      <c r="C35" s="59">
        <v>29.692551050658867</v>
      </c>
      <c r="D35" s="59">
        <v>17.479691349687155</v>
      </c>
      <c r="E35" s="60">
        <v>6.3856585317477217</v>
      </c>
      <c r="F35" s="59">
        <v>15.470177140495604</v>
      </c>
      <c r="G35" s="59">
        <v>17.086077061761827</v>
      </c>
      <c r="H35" s="59">
        <v>10.984876210138985</v>
      </c>
      <c r="I35" s="59">
        <v>4.4704567154732961</v>
      </c>
    </row>
    <row r="36" spans="1:9" x14ac:dyDescent="0.25">
      <c r="A36" s="18">
        <v>44053</v>
      </c>
      <c r="B36" s="58">
        <v>60.229495742724779</v>
      </c>
      <c r="C36" s="59">
        <v>29.639668411546644</v>
      </c>
      <c r="D36" s="59">
        <v>17.553331839851445</v>
      </c>
      <c r="E36" s="60">
        <v>6.3429406445138419</v>
      </c>
      <c r="F36" s="59">
        <v>15.195909950647605</v>
      </c>
      <c r="G36" s="59">
        <v>17.140117647213426</v>
      </c>
      <c r="H36" s="59">
        <v>10.574441858022976</v>
      </c>
      <c r="I36" s="59">
        <v>4.4793318793070194</v>
      </c>
    </row>
    <row r="37" spans="1:9" x14ac:dyDescent="0.25">
      <c r="A37" s="18">
        <v>44060</v>
      </c>
      <c r="B37" s="58">
        <v>60.029503099006014</v>
      </c>
      <c r="C37" s="59">
        <v>29.806382673147791</v>
      </c>
      <c r="D37" s="59">
        <v>18.043131058851827</v>
      </c>
      <c r="E37" s="60">
        <v>6.2573783104531149</v>
      </c>
      <c r="F37" s="59">
        <v>15.042952082060991</v>
      </c>
      <c r="G37" s="59">
        <v>16.910273721575383</v>
      </c>
      <c r="H37" s="59">
        <v>10.470182329288869</v>
      </c>
      <c r="I37" s="59">
        <v>4.4465456953209053</v>
      </c>
    </row>
    <row r="38" spans="1:9" x14ac:dyDescent="0.25">
      <c r="A38" s="18">
        <v>44067</v>
      </c>
      <c r="B38" s="58">
        <v>60.862625040734883</v>
      </c>
      <c r="C38" s="59">
        <v>29.167613421920741</v>
      </c>
      <c r="D38" s="59">
        <v>17.531740860961882</v>
      </c>
      <c r="E38" s="60">
        <v>5.6192043745455607</v>
      </c>
      <c r="F38" s="59">
        <v>15.155897518137495</v>
      </c>
      <c r="G38" s="59">
        <v>17.150208782882203</v>
      </c>
      <c r="H38" s="59">
        <v>10.810116874218174</v>
      </c>
      <c r="I38" s="59">
        <v>4.8799810474676999</v>
      </c>
    </row>
    <row r="39" spans="1:9" x14ac:dyDescent="0.25">
      <c r="A39" s="18">
        <v>44074</v>
      </c>
      <c r="B39" s="58">
        <v>61.39765971053717</v>
      </c>
      <c r="C39" s="59">
        <v>29.547623796248992</v>
      </c>
      <c r="D39" s="59">
        <v>17.507274320655629</v>
      </c>
      <c r="E39" s="60">
        <v>5.3452138328729921</v>
      </c>
      <c r="F39" s="59">
        <v>14.929931217793126</v>
      </c>
      <c r="G39" s="59">
        <v>16.93157929070837</v>
      </c>
      <c r="H39" s="59">
        <v>10.984257332078052</v>
      </c>
      <c r="I39" s="59">
        <v>5.1130425628582667</v>
      </c>
    </row>
    <row r="40" spans="1:9" x14ac:dyDescent="0.25">
      <c r="A40" s="18">
        <v>44081</v>
      </c>
      <c r="B40" s="58">
        <v>62.366130145306151</v>
      </c>
      <c r="C40" s="59">
        <v>30.499632517377449</v>
      </c>
      <c r="D40" s="59">
        <v>17.887383371071103</v>
      </c>
      <c r="E40" s="60">
        <v>5.4663475011992553</v>
      </c>
      <c r="F40" s="59">
        <v>14.427559915896696</v>
      </c>
      <c r="G40" s="59">
        <v>16.546931349604247</v>
      </c>
      <c r="H40" s="59">
        <v>10.628251666940027</v>
      </c>
      <c r="I40" s="59">
        <v>5.3901549954564887</v>
      </c>
    </row>
    <row r="41" spans="1:9" x14ac:dyDescent="0.25">
      <c r="A41" s="18">
        <v>44088</v>
      </c>
      <c r="B41" s="58">
        <v>63.138484683952228</v>
      </c>
      <c r="C41" s="59">
        <v>30.560665042859853</v>
      </c>
      <c r="D41" s="59">
        <v>17.660122214408656</v>
      </c>
      <c r="E41" s="60">
        <v>5.7707423554539385</v>
      </c>
      <c r="F41" s="59">
        <v>14.499950651934512</v>
      </c>
      <c r="G41" s="59">
        <v>16.259358281116928</v>
      </c>
      <c r="H41" s="59">
        <v>10.748018140345888</v>
      </c>
      <c r="I41" s="59">
        <v>5.6973563890837458</v>
      </c>
    </row>
    <row r="42" spans="1:9" x14ac:dyDescent="0.25">
      <c r="A42" s="18">
        <v>44095</v>
      </c>
      <c r="B42" s="58">
        <v>63.98882535638699</v>
      </c>
      <c r="C42" s="59">
        <v>30.295279845585608</v>
      </c>
      <c r="D42" s="59">
        <v>17.680161209211867</v>
      </c>
      <c r="E42" s="60">
        <v>5.850368496172349</v>
      </c>
      <c r="F42" s="59">
        <v>14.242217744566723</v>
      </c>
      <c r="G42" s="59">
        <v>16.709333207084125</v>
      </c>
      <c r="H42" s="59">
        <v>10.712303976022392</v>
      </c>
      <c r="I42" s="59">
        <v>5.8579934074339395</v>
      </c>
    </row>
    <row r="43" spans="1:9" x14ac:dyDescent="0.25">
      <c r="A43" s="18">
        <v>44109</v>
      </c>
      <c r="B43" s="58">
        <v>63.960154306779792</v>
      </c>
      <c r="C43" s="59">
        <v>30.489307029938459</v>
      </c>
      <c r="D43" s="59">
        <v>17.669736249524632</v>
      </c>
      <c r="E43" s="60">
        <v>6.3349745173008829</v>
      </c>
      <c r="F43" s="59">
        <v>13.891555931507519</v>
      </c>
      <c r="G43" s="59">
        <v>16.824564409362988</v>
      </c>
      <c r="H43" s="59">
        <v>10.440661014830949</v>
      </c>
      <c r="I43" s="59">
        <v>5.7694867741310665</v>
      </c>
    </row>
    <row r="44" spans="1:9" x14ac:dyDescent="0.25">
      <c r="A44" s="18">
        <v>44116</v>
      </c>
      <c r="B44" s="58">
        <v>64.160794648392525</v>
      </c>
      <c r="C44" s="59">
        <v>30.60710281961606</v>
      </c>
      <c r="D44" s="59">
        <v>17.419483703805831</v>
      </c>
      <c r="E44" s="60">
        <v>5.7813843676131222</v>
      </c>
      <c r="F44" s="59">
        <v>13.677405845995624</v>
      </c>
      <c r="G44" s="59">
        <v>16.231504177618195</v>
      </c>
      <c r="H44" s="59">
        <v>10.699528019834563</v>
      </c>
      <c r="I44" s="59">
        <v>5.5992298996857048</v>
      </c>
    </row>
    <row r="45" spans="1:9" x14ac:dyDescent="0.25">
      <c r="A45" s="18">
        <v>44123</v>
      </c>
      <c r="B45" s="58">
        <v>64.235204610376428</v>
      </c>
      <c r="C45" s="59">
        <v>30.675261178274919</v>
      </c>
      <c r="D45" s="59">
        <v>16.776862925599882</v>
      </c>
      <c r="E45" s="60">
        <v>5.6631884284499332</v>
      </c>
      <c r="F45" s="59">
        <v>13.973308161367708</v>
      </c>
      <c r="G45" s="59">
        <v>16.226700054049168</v>
      </c>
      <c r="H45" s="59">
        <v>10.895014867066562</v>
      </c>
      <c r="I45" s="59">
        <v>5.7667070944934178</v>
      </c>
    </row>
    <row r="46" spans="1:9" x14ac:dyDescent="0.25">
      <c r="A46" s="18">
        <v>44130</v>
      </c>
      <c r="B46" s="58">
        <v>64.911232881713474</v>
      </c>
      <c r="C46" s="59">
        <v>30.866729814514194</v>
      </c>
      <c r="D46" s="59">
        <v>17.04759618658122</v>
      </c>
      <c r="E46" s="60">
        <v>5.5017420645107693</v>
      </c>
      <c r="F46" s="59">
        <v>13.794343478604418</v>
      </c>
      <c r="G46" s="59">
        <v>16.330299684287183</v>
      </c>
      <c r="H46" s="59">
        <v>10.631499404381088</v>
      </c>
      <c r="I46" s="59">
        <v>5.5562547991765729</v>
      </c>
    </row>
    <row r="47" spans="1:9" x14ac:dyDescent="0.25">
      <c r="A47" s="18">
        <v>44137</v>
      </c>
      <c r="B47" s="58">
        <v>65.109783008340528</v>
      </c>
      <c r="C47" s="59">
        <v>31.268695978294151</v>
      </c>
      <c r="D47" s="59">
        <v>16.006495984485891</v>
      </c>
      <c r="E47" s="60">
        <v>5.4697598982266689</v>
      </c>
      <c r="F47" s="59">
        <v>13.92573862240847</v>
      </c>
      <c r="G47" s="59">
        <v>16.04199377045709</v>
      </c>
      <c r="H47" s="59">
        <v>10.433548285454679</v>
      </c>
      <c r="I47" s="59">
        <v>5.7126125554844078</v>
      </c>
    </row>
    <row r="48" spans="1:9" x14ac:dyDescent="0.25">
      <c r="A48" s="18">
        <v>44144</v>
      </c>
      <c r="B48" s="58">
        <v>66.301801571745642</v>
      </c>
      <c r="C48" s="59">
        <v>31.718167768289984</v>
      </c>
      <c r="D48" s="59">
        <v>16.001488773089996</v>
      </c>
      <c r="E48" s="60">
        <v>6.4781176557120315</v>
      </c>
      <c r="F48" s="59">
        <v>13.835852362749266</v>
      </c>
      <c r="G48" s="59">
        <v>16.217604378026945</v>
      </c>
      <c r="H48" s="59">
        <v>10.629373694196147</v>
      </c>
      <c r="I48" s="59">
        <v>5.5521634141420337</v>
      </c>
    </row>
    <row r="49" spans="1:9" x14ac:dyDescent="0.25">
      <c r="A49" s="18">
        <v>44151</v>
      </c>
      <c r="B49" s="58">
        <v>67.507623331087814</v>
      </c>
      <c r="C49" s="59">
        <v>32.176901526753646</v>
      </c>
      <c r="D49" s="59">
        <v>15.508006381899451</v>
      </c>
      <c r="E49" s="60">
        <v>6.4155063358314441</v>
      </c>
      <c r="F49" s="59">
        <v>13.550871024407865</v>
      </c>
      <c r="G49" s="59">
        <v>16.17109901090943</v>
      </c>
      <c r="H49" s="59">
        <v>10.868321735812405</v>
      </c>
      <c r="I49" s="59">
        <v>5.4738546404366657</v>
      </c>
    </row>
    <row r="50" spans="1:9" x14ac:dyDescent="0.25">
      <c r="A50" s="18">
        <v>44158</v>
      </c>
      <c r="B50" s="58">
        <v>68.00297509623492</v>
      </c>
      <c r="C50" s="59">
        <v>32.543272257712388</v>
      </c>
      <c r="D50" s="59">
        <v>15.189002080690603</v>
      </c>
      <c r="E50" s="60">
        <v>6.3651837286600568</v>
      </c>
      <c r="F50" s="59">
        <v>13.074181099590454</v>
      </c>
      <c r="G50" s="59">
        <v>16.075635556095087</v>
      </c>
      <c r="H50" s="59">
        <v>11.161644057532287</v>
      </c>
      <c r="I50" s="59">
        <v>5.4367135847988202</v>
      </c>
    </row>
    <row r="51" spans="1:9" x14ac:dyDescent="0.25">
      <c r="A51" s="18">
        <v>44165</v>
      </c>
      <c r="B51" s="58">
        <v>67.765581905569221</v>
      </c>
      <c r="C51" s="59">
        <v>32.832120930195067</v>
      </c>
      <c r="D51" s="59">
        <v>15.130927094418167</v>
      </c>
      <c r="E51" s="60">
        <v>6.4393761611078828</v>
      </c>
      <c r="F51" s="59">
        <v>13.126831786439281</v>
      </c>
      <c r="G51" s="59">
        <v>15.911176628717275</v>
      </c>
      <c r="H51" s="59">
        <v>11.036560110781018</v>
      </c>
      <c r="I51" s="59">
        <v>5.2430318269640228</v>
      </c>
    </row>
    <row r="52" spans="1:9" x14ac:dyDescent="0.25">
      <c r="A52" s="18">
        <v>44172</v>
      </c>
      <c r="B52" s="58">
        <v>68.077315600894721</v>
      </c>
      <c r="C52" s="59">
        <v>33.716110673981532</v>
      </c>
      <c r="D52" s="59">
        <v>15.091591165827436</v>
      </c>
      <c r="E52" s="60">
        <v>6.5903529098419362</v>
      </c>
      <c r="F52" s="59">
        <v>12.851496464632611</v>
      </c>
      <c r="G52" s="59">
        <v>15.327816739003612</v>
      </c>
      <c r="H52" s="59">
        <v>10.954872342856946</v>
      </c>
      <c r="I52" s="59">
        <v>5.3058859477533158</v>
      </c>
    </row>
    <row r="53" spans="1:9" x14ac:dyDescent="0.25">
      <c r="A53" s="18">
        <v>44179</v>
      </c>
      <c r="B53" s="58">
        <v>68.092228013207659</v>
      </c>
      <c r="C53" s="59">
        <v>34.079235229457097</v>
      </c>
      <c r="D53" s="59">
        <v>15.139534168932894</v>
      </c>
      <c r="E53" s="60">
        <v>6.8434424210544096</v>
      </c>
      <c r="F53" s="59">
        <v>12.745285642929691</v>
      </c>
      <c r="G53" s="59">
        <v>15.381778282365824</v>
      </c>
      <c r="H53" s="59">
        <v>10.680479455012314</v>
      </c>
      <c r="I53" s="59">
        <v>5.4553505649776293</v>
      </c>
    </row>
    <row r="54" spans="1:9" x14ac:dyDescent="0.25">
      <c r="A54" s="18">
        <v>44186</v>
      </c>
      <c r="B54" s="58">
        <v>67.990213140823741</v>
      </c>
      <c r="C54" s="59">
        <v>34.389056981417177</v>
      </c>
      <c r="D54" s="59">
        <v>15.569467935919322</v>
      </c>
      <c r="E54" s="60">
        <v>6.8516069118450975</v>
      </c>
      <c r="F54" s="59">
        <v>13.049422996680816</v>
      </c>
      <c r="G54" s="59">
        <v>15.678187396449074</v>
      </c>
      <c r="H54" s="59">
        <v>10.419144472106412</v>
      </c>
      <c r="I54" s="59">
        <v>5.3191723969665272</v>
      </c>
    </row>
    <row r="55" spans="1:9" x14ac:dyDescent="0.25">
      <c r="A55" s="18">
        <v>44193</v>
      </c>
      <c r="B55" s="58">
        <v>68.604301105646158</v>
      </c>
      <c r="C55" s="59">
        <v>34.732584445036061</v>
      </c>
      <c r="D55" s="59">
        <v>15.316920205219901</v>
      </c>
      <c r="E55" s="60">
        <v>6.7555192884391806</v>
      </c>
      <c r="F55" s="59">
        <v>13.154803489602681</v>
      </c>
      <c r="G55" s="59">
        <v>15.670971469523332</v>
      </c>
      <c r="H55" s="59">
        <v>10.648255180582181</v>
      </c>
      <c r="I55" s="59">
        <v>5.2173812749357751</v>
      </c>
    </row>
    <row r="56" spans="1:9" x14ac:dyDescent="0.25">
      <c r="A56" s="18">
        <v>44200</v>
      </c>
      <c r="B56" s="58">
        <v>68.592826626505996</v>
      </c>
      <c r="C56" s="59">
        <v>35.285013345050892</v>
      </c>
      <c r="D56" s="59">
        <v>15.849837496422762</v>
      </c>
      <c r="E56" s="60">
        <v>6.435896409678354</v>
      </c>
      <c r="F56" s="59">
        <v>13.097826277264959</v>
      </c>
      <c r="G56" s="59">
        <v>15.463888521670375</v>
      </c>
      <c r="H56" s="59">
        <v>10.804486500232359</v>
      </c>
      <c r="I56" s="59">
        <v>5.4837358073065738</v>
      </c>
    </row>
    <row r="57" spans="1:9" x14ac:dyDescent="0.25">
      <c r="A57" s="18">
        <v>44207</v>
      </c>
      <c r="B57" s="58">
        <v>69.271881900567095</v>
      </c>
      <c r="C57" s="59">
        <v>35.609793041215909</v>
      </c>
      <c r="D57" s="59">
        <v>16.364389197235532</v>
      </c>
      <c r="E57" s="60">
        <v>6.490324930207934</v>
      </c>
      <c r="F57" s="59">
        <v>13.042764934885836</v>
      </c>
      <c r="G57" s="59">
        <v>15.618779827062671</v>
      </c>
      <c r="H57" s="59">
        <v>10.74222908710191</v>
      </c>
      <c r="I57" s="59">
        <v>5.4652297598151431</v>
      </c>
    </row>
    <row r="58" spans="1:9" x14ac:dyDescent="0.25">
      <c r="A58" s="18">
        <v>44214</v>
      </c>
      <c r="B58" s="58">
        <v>69.17367622098709</v>
      </c>
      <c r="C58" s="59">
        <v>35.679852999191297</v>
      </c>
      <c r="D58" s="59">
        <v>16.401460114760027</v>
      </c>
      <c r="E58" s="60">
        <v>6.5859475199392499</v>
      </c>
      <c r="F58" s="59">
        <v>12.871783192803518</v>
      </c>
      <c r="G58" s="59">
        <v>15.524328477875077</v>
      </c>
      <c r="H58" s="59">
        <v>10.701738321530483</v>
      </c>
      <c r="I58" s="59">
        <v>5.3718751679857641</v>
      </c>
    </row>
    <row r="59" spans="1:9" x14ac:dyDescent="0.25">
      <c r="A59" s="18">
        <v>44221</v>
      </c>
      <c r="B59" s="58">
        <v>69.655322913458107</v>
      </c>
      <c r="C59" s="59">
        <v>36.086553608929769</v>
      </c>
      <c r="D59" s="59">
        <v>16.942026586904845</v>
      </c>
      <c r="E59" s="60">
        <v>6.7353024312973435</v>
      </c>
      <c r="F59" s="59">
        <v>12.840132361632341</v>
      </c>
      <c r="G59" s="59">
        <v>15.080095923590157</v>
      </c>
      <c r="H59" s="59">
        <v>10.811642828873083</v>
      </c>
      <c r="I59" s="59">
        <v>5.120095210945669</v>
      </c>
    </row>
    <row r="60" spans="1:9" x14ac:dyDescent="0.25">
      <c r="A60" s="18">
        <v>44228</v>
      </c>
      <c r="B60" s="58">
        <v>69.597483666134195</v>
      </c>
      <c r="C60" s="59">
        <v>36.641165648319458</v>
      </c>
      <c r="D60" s="59">
        <v>17.707601819417075</v>
      </c>
      <c r="E60" s="60">
        <v>6.802596401605161</v>
      </c>
      <c r="F60" s="59">
        <v>12.466717213140688</v>
      </c>
      <c r="G60" s="59">
        <v>15.483118889758986</v>
      </c>
      <c r="H60" s="59">
        <v>10.939677255191139</v>
      </c>
      <c r="I60" s="59">
        <v>4.9295360451171044</v>
      </c>
    </row>
    <row r="61" spans="1:9" x14ac:dyDescent="0.25">
      <c r="A61" s="18">
        <v>44235</v>
      </c>
      <c r="B61" s="58">
        <v>69.818327598621437</v>
      </c>
      <c r="C61" s="59">
        <v>37.040924180453366</v>
      </c>
      <c r="D61" s="59">
        <v>17.770027689813727</v>
      </c>
      <c r="E61" s="60">
        <v>6.5701667372756187</v>
      </c>
      <c r="F61" s="59">
        <v>12.454626217782705</v>
      </c>
      <c r="G61" s="59">
        <v>15.221466699708618</v>
      </c>
      <c r="H61" s="59">
        <v>11.304209371183102</v>
      </c>
      <c r="I61" s="59">
        <v>5.1555935909816526</v>
      </c>
    </row>
    <row r="62" spans="1:9" x14ac:dyDescent="0.25">
      <c r="A62" s="18">
        <v>44242</v>
      </c>
      <c r="B62" s="58">
        <v>69.405449073340989</v>
      </c>
      <c r="C62" s="59">
        <v>37.712973687582235</v>
      </c>
      <c r="D62" s="59">
        <v>17.890312931297991</v>
      </c>
      <c r="E62" s="60">
        <v>6.0702431167777986</v>
      </c>
      <c r="F62" s="59">
        <v>12.330336667987876</v>
      </c>
      <c r="G62" s="59">
        <v>15.046865947404889</v>
      </c>
      <c r="H62" s="59">
        <v>11.303076840119058</v>
      </c>
      <c r="I62" s="59">
        <v>5.5898281754306778</v>
      </c>
    </row>
    <row r="63" spans="1:9" x14ac:dyDescent="0.25">
      <c r="A63" s="18">
        <v>44249</v>
      </c>
      <c r="B63" s="58">
        <v>69.740846596159116</v>
      </c>
      <c r="C63" s="59">
        <v>37.839543514270026</v>
      </c>
      <c r="D63" s="59">
        <v>17.826229368342897</v>
      </c>
      <c r="E63" s="60">
        <v>6.2584950827954851</v>
      </c>
      <c r="F63" s="59">
        <v>12.174588468562828</v>
      </c>
      <c r="G63" s="59">
        <v>15.325768404439266</v>
      </c>
      <c r="H63" s="59">
        <v>11.16960600862469</v>
      </c>
      <c r="I63" s="59">
        <v>5.5455996159237504</v>
      </c>
    </row>
    <row r="64" spans="1:9" x14ac:dyDescent="0.25">
      <c r="A64" s="18">
        <v>44256</v>
      </c>
      <c r="B64" s="58">
        <v>70.315192766683438</v>
      </c>
      <c r="C64" s="59">
        <v>38.355652284503336</v>
      </c>
      <c r="D64" s="59">
        <v>18.711722613725684</v>
      </c>
      <c r="E64" s="60">
        <v>6.7292349272589682</v>
      </c>
      <c r="F64" s="59">
        <v>11.641682642950535</v>
      </c>
      <c r="G64" s="59">
        <v>15.221619563443362</v>
      </c>
      <c r="H64" s="59">
        <v>11.114765561227216</v>
      </c>
      <c r="I64" s="59">
        <v>5.1188662706484731</v>
      </c>
    </row>
    <row r="65" spans="1:9" x14ac:dyDescent="0.25">
      <c r="A65" s="18">
        <v>44263</v>
      </c>
      <c r="B65" s="58">
        <v>70.206358115232916</v>
      </c>
      <c r="C65" s="59">
        <v>38.100347612859338</v>
      </c>
      <c r="D65" s="59">
        <v>18.545940828774512</v>
      </c>
      <c r="E65" s="60">
        <v>7.0079790317083548</v>
      </c>
      <c r="F65" s="59">
        <v>11.511327797150795</v>
      </c>
      <c r="G65" s="59">
        <v>15.196167495181157</v>
      </c>
      <c r="H65" s="59">
        <v>11.319280972080161</v>
      </c>
      <c r="I65" s="59">
        <v>4.7823487746138449</v>
      </c>
    </row>
    <row r="66" spans="1:9" x14ac:dyDescent="0.25">
      <c r="A66" s="18">
        <v>44270</v>
      </c>
      <c r="B66" s="58">
        <v>70.495128605243735</v>
      </c>
      <c r="C66" s="59">
        <v>38.291917682622994</v>
      </c>
      <c r="D66" s="59">
        <v>18.709565024869224</v>
      </c>
      <c r="E66" s="60">
        <v>7.0700875069742004</v>
      </c>
      <c r="F66" s="59">
        <v>11.556728035193856</v>
      </c>
      <c r="G66" s="59">
        <v>15.255207739756029</v>
      </c>
      <c r="H66" s="59">
        <v>11.871688865280978</v>
      </c>
      <c r="I66" s="59">
        <v>4.5588607334754663</v>
      </c>
    </row>
    <row r="67" spans="1:9" x14ac:dyDescent="0.25">
      <c r="A67" s="18">
        <v>44277</v>
      </c>
      <c r="B67" s="58">
        <v>70.798020184856384</v>
      </c>
      <c r="C67" s="59">
        <v>38.579458950973226</v>
      </c>
      <c r="D67" s="59">
        <v>19.277693781457643</v>
      </c>
      <c r="E67" s="60">
        <v>7.3495577651008128</v>
      </c>
      <c r="F67" s="59">
        <v>11.193697393732826</v>
      </c>
      <c r="G67" s="59">
        <v>15.295416097975743</v>
      </c>
      <c r="H67" s="59">
        <v>11.474202759713689</v>
      </c>
      <c r="I67" s="59">
        <v>4.8667418026283382</v>
      </c>
    </row>
    <row r="68" spans="1:9" x14ac:dyDescent="0.25">
      <c r="A68" s="18">
        <v>44284</v>
      </c>
      <c r="B68" s="58">
        <v>71.246567527406413</v>
      </c>
      <c r="C68" s="59">
        <v>38.510234962263638</v>
      </c>
      <c r="D68" s="59">
        <v>19.297586090580225</v>
      </c>
      <c r="E68" s="60">
        <v>7.712230570673583</v>
      </c>
      <c r="F68" s="59">
        <v>10.776990534907602</v>
      </c>
      <c r="G68" s="59">
        <v>15.405335042576876</v>
      </c>
      <c r="H68" s="59">
        <v>11.833040588791501</v>
      </c>
      <c r="I68" s="59">
        <v>4.8717593918682969</v>
      </c>
    </row>
    <row r="69" spans="1:9" x14ac:dyDescent="0.25">
      <c r="A69" s="18">
        <v>44291</v>
      </c>
      <c r="B69" s="58">
        <v>71.586076104820251</v>
      </c>
      <c r="C69" s="59">
        <v>38.737603429699213</v>
      </c>
      <c r="D69" s="59">
        <v>19.553738437923165</v>
      </c>
      <c r="E69" s="60">
        <v>7.8241499943997184</v>
      </c>
      <c r="F69" s="59">
        <v>10.547952747051134</v>
      </c>
      <c r="G69" s="59">
        <v>15.467020314885307</v>
      </c>
      <c r="H69" s="59">
        <v>11.878768032591397</v>
      </c>
      <c r="I69" s="59">
        <v>4.9677749231757691</v>
      </c>
    </row>
    <row r="70" spans="1:9" x14ac:dyDescent="0.25">
      <c r="A70" s="18">
        <v>44298</v>
      </c>
      <c r="B70" s="58">
        <v>71.594743022475072</v>
      </c>
      <c r="C70" s="59">
        <v>39.009900777791628</v>
      </c>
      <c r="D70" s="59">
        <v>19.911975766320648</v>
      </c>
      <c r="E70" s="60">
        <v>7.9334274435883518</v>
      </c>
      <c r="F70" s="59">
        <v>10.320535342057026</v>
      </c>
      <c r="G70" s="59">
        <v>15.530646629675722</v>
      </c>
      <c r="H70" s="59">
        <v>12.01035359940415</v>
      </c>
      <c r="I70" s="59">
        <v>4.7418437023467606</v>
      </c>
    </row>
    <row r="71" spans="1:9" x14ac:dyDescent="0.25">
      <c r="A71" s="18">
        <v>44305</v>
      </c>
      <c r="B71" s="58">
        <v>71.911881671705316</v>
      </c>
      <c r="C71" s="59">
        <v>39.202844950685602</v>
      </c>
      <c r="D71" s="59">
        <v>20.207676398730889</v>
      </c>
      <c r="E71" s="60">
        <v>8.4249467493729231</v>
      </c>
      <c r="F71" s="59">
        <v>10.469402556424528</v>
      </c>
      <c r="G71" s="59">
        <v>15.63737538201241</v>
      </c>
      <c r="H71" s="59">
        <v>12.355988901877597</v>
      </c>
      <c r="I71" s="59">
        <v>4.4987211671566198</v>
      </c>
    </row>
    <row r="72" spans="1:9" x14ac:dyDescent="0.25">
      <c r="A72" s="18">
        <v>44312</v>
      </c>
      <c r="B72" s="58">
        <v>71.805472799149612</v>
      </c>
      <c r="C72" s="59">
        <v>39.419705798271963</v>
      </c>
      <c r="D72" s="59">
        <v>20.644651955360171</v>
      </c>
      <c r="E72" s="60">
        <v>8.5182375838587436</v>
      </c>
      <c r="F72" s="59">
        <v>10.28359812739399</v>
      </c>
      <c r="G72" s="59">
        <v>16.000932332342874</v>
      </c>
      <c r="H72" s="59">
        <v>12.26314939437356</v>
      </c>
      <c r="I72" s="59">
        <v>4.4651261234565238</v>
      </c>
    </row>
    <row r="73" spans="1:9" x14ac:dyDescent="0.25">
      <c r="A73" s="18">
        <v>44319</v>
      </c>
      <c r="B73" s="58">
        <v>72.023031240064938</v>
      </c>
      <c r="C73" s="59">
        <v>39.805446869811739</v>
      </c>
      <c r="D73" s="59">
        <v>20.830673939371536</v>
      </c>
      <c r="E73" s="60">
        <v>8.4800396646952159</v>
      </c>
      <c r="F73" s="59">
        <v>10.292903722023082</v>
      </c>
      <c r="G73" s="59">
        <v>15.724679253577015</v>
      </c>
      <c r="H73" s="59">
        <v>12.555165726825257</v>
      </c>
      <c r="I73" s="59">
        <v>4.429365564687016</v>
      </c>
    </row>
    <row r="74" spans="1:9" x14ac:dyDescent="0.25">
      <c r="A74" s="18">
        <v>44326</v>
      </c>
      <c r="B74" s="58">
        <v>71.690843439793426</v>
      </c>
      <c r="C74" s="59">
        <v>39.990131681562552</v>
      </c>
      <c r="D74" s="59">
        <v>21.406115647916064</v>
      </c>
      <c r="E74" s="60">
        <v>8.6249152745327553</v>
      </c>
      <c r="F74" s="59">
        <v>10.593721915053493</v>
      </c>
      <c r="G74" s="59">
        <v>15.436782362408653</v>
      </c>
      <c r="H74" s="59">
        <v>11.968231636948632</v>
      </c>
      <c r="I74" s="59">
        <v>4.3923266158812133</v>
      </c>
    </row>
    <row r="75" spans="1:9" x14ac:dyDescent="0.25">
      <c r="A75" s="18">
        <v>44333</v>
      </c>
      <c r="B75" s="58">
        <v>72.443919203043578</v>
      </c>
      <c r="C75" s="59">
        <v>40.229003387277302</v>
      </c>
      <c r="D75" s="59">
        <v>22.215653383375031</v>
      </c>
      <c r="E75" s="60">
        <v>9.0996815667495792</v>
      </c>
      <c r="F75" s="59">
        <v>10.31918749820456</v>
      </c>
      <c r="G75" s="59">
        <v>15.966468155750714</v>
      </c>
      <c r="H75" s="59">
        <v>11.740982171699965</v>
      </c>
      <c r="I75" s="59">
        <v>4.6007057505524447</v>
      </c>
    </row>
    <row r="76" spans="1:9" x14ac:dyDescent="0.25">
      <c r="A76" s="18">
        <v>44340</v>
      </c>
      <c r="B76" s="58">
        <v>71.29626515245414</v>
      </c>
      <c r="C76" s="59">
        <v>39.931499117064966</v>
      </c>
      <c r="D76" s="59">
        <v>21.859039399166925</v>
      </c>
      <c r="E76" s="60">
        <v>9.1587805490943595</v>
      </c>
      <c r="F76" s="59">
        <v>10.748177390172712</v>
      </c>
      <c r="G76" s="59">
        <v>16.095836971939477</v>
      </c>
      <c r="H76" s="59">
        <v>11.446960809216773</v>
      </c>
      <c r="I76" s="59">
        <v>4.8705931078683076</v>
      </c>
    </row>
    <row r="77" spans="1:9" x14ac:dyDescent="0.25">
      <c r="A77" s="18">
        <v>44348</v>
      </c>
      <c r="B77" s="58">
        <v>71.106521887390016</v>
      </c>
      <c r="C77" s="59">
        <v>39.384286818040465</v>
      </c>
      <c r="D77" s="59">
        <v>21.520212415390979</v>
      </c>
      <c r="E77" s="60">
        <v>8.9594409393920031</v>
      </c>
      <c r="F77" s="59">
        <v>10.638280654581244</v>
      </c>
      <c r="G77" s="59">
        <v>16.478445991439969</v>
      </c>
      <c r="H77" s="59">
        <v>11.561481972272547</v>
      </c>
      <c r="I77" s="59">
        <v>4.9607658399371264</v>
      </c>
    </row>
    <row r="78" spans="1:9" x14ac:dyDescent="0.25">
      <c r="A78" s="18">
        <v>44354</v>
      </c>
      <c r="B78" s="58">
        <v>70.026886843853958</v>
      </c>
      <c r="C78" s="59">
        <v>39.190635551200458</v>
      </c>
      <c r="D78" s="59">
        <v>21.585882123633699</v>
      </c>
      <c r="E78" s="60">
        <v>8.3896314711771947</v>
      </c>
      <c r="F78" s="59">
        <v>10.892325667505729</v>
      </c>
      <c r="G78" s="59">
        <v>16.540994179988328</v>
      </c>
      <c r="H78" s="59">
        <v>11.622764204705565</v>
      </c>
      <c r="I78" s="59">
        <v>4.9711373483073373</v>
      </c>
    </row>
    <row r="79" spans="1:9" x14ac:dyDescent="0.25">
      <c r="A79" s="18">
        <v>44361</v>
      </c>
      <c r="B79" s="58">
        <v>68.835659003360988</v>
      </c>
      <c r="C79" s="59">
        <v>38.762553117495194</v>
      </c>
      <c r="D79" s="59">
        <v>20.980037322565213</v>
      </c>
      <c r="E79" s="60">
        <v>8.5958894631319698</v>
      </c>
      <c r="F79" s="59">
        <v>11.288944279183362</v>
      </c>
      <c r="G79" s="59">
        <v>16.936240909658956</v>
      </c>
      <c r="H79" s="59">
        <v>11.638696512196908</v>
      </c>
      <c r="I79" s="59">
        <v>4.7206222489106411</v>
      </c>
    </row>
    <row r="80" spans="1:9" x14ac:dyDescent="0.25">
      <c r="A80" s="18">
        <v>44368</v>
      </c>
      <c r="B80" s="58">
        <v>67.568187253933033</v>
      </c>
      <c r="C80" s="59">
        <v>38.699710506999068</v>
      </c>
      <c r="D80" s="59">
        <v>20.179451393951283</v>
      </c>
      <c r="E80" s="60">
        <v>8.5298794090350931</v>
      </c>
      <c r="F80" s="59">
        <v>11.903934110775223</v>
      </c>
      <c r="G80" s="59">
        <v>16.578982462434933</v>
      </c>
      <c r="H80" s="59">
        <v>12.505203347165887</v>
      </c>
      <c r="I80" s="59">
        <v>4.1303616576126947</v>
      </c>
    </row>
    <row r="81" spans="1:9" x14ac:dyDescent="0.25">
      <c r="A81" s="18">
        <v>44375</v>
      </c>
      <c r="B81" s="58">
        <v>66.181742998769877</v>
      </c>
      <c r="C81" s="59">
        <v>38.42447811276547</v>
      </c>
      <c r="D81" s="59">
        <v>19.508543433192031</v>
      </c>
      <c r="E81" s="60">
        <v>8.3972615168528968</v>
      </c>
      <c r="F81" s="59">
        <v>12.408853926789019</v>
      </c>
      <c r="G81" s="59">
        <v>16.589097647694839</v>
      </c>
      <c r="H81" s="59">
        <v>12.47142043382172</v>
      </c>
      <c r="I81" s="59">
        <v>4.2492946091951529</v>
      </c>
    </row>
    <row r="82" spans="1:9" x14ac:dyDescent="0.25">
      <c r="A82" s="18">
        <v>44382</v>
      </c>
      <c r="B82" s="58">
        <v>65.858425478125554</v>
      </c>
      <c r="C82" s="59">
        <v>37.301797179413448</v>
      </c>
      <c r="D82" s="59">
        <v>19.341465946505988</v>
      </c>
      <c r="E82" s="60">
        <v>8.2840725741829662</v>
      </c>
      <c r="F82" s="59">
        <v>13.174772906336859</v>
      </c>
      <c r="G82" s="59">
        <v>16.906709585661698</v>
      </c>
      <c r="H82" s="59">
        <v>12.555610667232937</v>
      </c>
      <c r="I82" s="59">
        <v>4.0228500821233855</v>
      </c>
    </row>
    <row r="83" spans="1:9" x14ac:dyDescent="0.25">
      <c r="A83" s="18">
        <v>44389</v>
      </c>
      <c r="B83" s="58">
        <v>64.719867008823115</v>
      </c>
      <c r="C83" s="59">
        <v>36.511459385630602</v>
      </c>
      <c r="D83" s="59">
        <v>18.266361520429765</v>
      </c>
      <c r="E83" s="60">
        <v>8.0931281079444002</v>
      </c>
      <c r="F83" s="59">
        <v>13.619133719041873</v>
      </c>
      <c r="G83" s="59">
        <v>17.226688084591427</v>
      </c>
      <c r="H83" s="59">
        <v>12.398769630319761</v>
      </c>
      <c r="I83" s="59">
        <v>4.1347345288884476</v>
      </c>
    </row>
    <row r="84" spans="1:9" x14ac:dyDescent="0.25">
      <c r="A84" s="18">
        <v>44396</v>
      </c>
      <c r="B84" s="58">
        <v>63.490436601764031</v>
      </c>
      <c r="C84" s="59">
        <v>35.946370758426852</v>
      </c>
      <c r="D84" s="59">
        <v>17.96267829581835</v>
      </c>
      <c r="E84" s="60">
        <v>7.4576393517468489</v>
      </c>
      <c r="F84" s="59">
        <v>14.188102468021155</v>
      </c>
      <c r="G84" s="59">
        <v>17.315554960550603</v>
      </c>
      <c r="H84" s="59">
        <v>12.02954324620123</v>
      </c>
      <c r="I84" s="59">
        <v>4.3713038213595707</v>
      </c>
    </row>
    <row r="85" spans="1:9" x14ac:dyDescent="0.25">
      <c r="A85" s="18">
        <v>44403</v>
      </c>
      <c r="B85" s="58">
        <v>62.749192194339038</v>
      </c>
      <c r="C85" s="59">
        <v>35.557359600605949</v>
      </c>
      <c r="D85" s="59">
        <v>16.505736466154392</v>
      </c>
      <c r="E85" s="60">
        <v>7.2867856859977174</v>
      </c>
      <c r="F85" s="59">
        <v>14.502979417728275</v>
      </c>
      <c r="G85" s="59">
        <v>17.508246569972428</v>
      </c>
      <c r="H85" s="59">
        <v>12.341580621108559</v>
      </c>
      <c r="I85" s="59">
        <v>4.4120498981680054</v>
      </c>
    </row>
    <row r="86" spans="1:9" x14ac:dyDescent="0.25">
      <c r="A86" s="18">
        <v>44410</v>
      </c>
      <c r="B86" s="58">
        <v>62.113856092687996</v>
      </c>
      <c r="C86" s="59">
        <v>34.42497974340305</v>
      </c>
      <c r="D86" s="59">
        <v>16.062236729932827</v>
      </c>
      <c r="E86" s="60">
        <v>7.3797650664050627</v>
      </c>
      <c r="F86" s="59">
        <v>15.002033221648617</v>
      </c>
      <c r="G86" s="59">
        <v>17.878669783763169</v>
      </c>
      <c r="H86" s="59">
        <v>12.260549064446129</v>
      </c>
      <c r="I86" s="59">
        <v>4.6320453838241784</v>
      </c>
    </row>
    <row r="87" spans="1:9" x14ac:dyDescent="0.25">
      <c r="A87" s="18">
        <v>44417</v>
      </c>
      <c r="B87" s="58">
        <v>60.99680227489619</v>
      </c>
      <c r="C87" s="59">
        <v>32.914347161591152</v>
      </c>
      <c r="D87" s="59">
        <v>15.438950342942167</v>
      </c>
      <c r="E87" s="60">
        <v>7.1628938557985862</v>
      </c>
      <c r="F87" s="59">
        <v>15.738186392486153</v>
      </c>
      <c r="G87" s="59">
        <v>18.221506193542179</v>
      </c>
      <c r="H87" s="59">
        <v>11.845044064615061</v>
      </c>
      <c r="I87" s="59">
        <v>4.8659663727848885</v>
      </c>
    </row>
    <row r="88" spans="1:9" x14ac:dyDescent="0.25">
      <c r="A88" s="18">
        <v>44424</v>
      </c>
      <c r="B88" s="58">
        <v>59.33915297706362</v>
      </c>
      <c r="C88" s="59">
        <v>32.056080077394284</v>
      </c>
      <c r="D88" s="59">
        <v>14.418238239247142</v>
      </c>
      <c r="E88" s="60">
        <v>7.0987952107226979</v>
      </c>
      <c r="F88" s="59">
        <v>16.641487515091367</v>
      </c>
      <c r="G88" s="59">
        <v>18.423890479258066</v>
      </c>
      <c r="H88" s="59">
        <v>12.175356956608862</v>
      </c>
      <c r="I88" s="59">
        <v>4.7941404977026769</v>
      </c>
    </row>
    <row r="89" spans="1:9" x14ac:dyDescent="0.25">
      <c r="A89" s="18">
        <v>44431</v>
      </c>
      <c r="B89" s="58">
        <v>58.666192913695745</v>
      </c>
      <c r="C89" s="59">
        <v>31.787657296111128</v>
      </c>
      <c r="D89" s="59">
        <v>14.418376875174554</v>
      </c>
      <c r="E89" s="60">
        <v>7.1287744922618979</v>
      </c>
      <c r="F89" s="59">
        <v>17.177038265279155</v>
      </c>
      <c r="G89" s="59">
        <v>18.591839570771381</v>
      </c>
      <c r="H89" s="59">
        <v>12.521309352074139</v>
      </c>
      <c r="I89" s="59">
        <v>5.1487800985387464</v>
      </c>
    </row>
    <row r="90" spans="1:9" x14ac:dyDescent="0.25">
      <c r="A90" s="18">
        <v>44438</v>
      </c>
      <c r="B90" s="58">
        <v>58.82537045316954</v>
      </c>
      <c r="C90" s="59">
        <v>31.920106591455653</v>
      </c>
      <c r="D90" s="59">
        <v>14.032822830398585</v>
      </c>
      <c r="E90" s="60">
        <v>6.8124432916354243</v>
      </c>
      <c r="F90" s="59">
        <v>17.263893728536374</v>
      </c>
      <c r="G90" s="59">
        <v>18.708177970081724</v>
      </c>
      <c r="H90" s="59">
        <v>12.239023960999278</v>
      </c>
      <c r="I90" s="59">
        <v>5.2447787775601391</v>
      </c>
    </row>
    <row r="91" spans="1:9" x14ac:dyDescent="0.25">
      <c r="A91" s="18"/>
      <c r="B91" s="59"/>
      <c r="C91" s="59"/>
      <c r="D91" s="59"/>
      <c r="E91" s="59"/>
      <c r="F91" s="59"/>
      <c r="G91" s="59"/>
      <c r="H91" s="59"/>
      <c r="I91" s="59"/>
    </row>
    <row r="92" spans="1:9" x14ac:dyDescent="0.25">
      <c r="A92" s="189" t="s">
        <v>2037</v>
      </c>
    </row>
  </sheetData>
  <pageMargins left="0.7" right="0.7" top="0.75" bottom="0.75" header="0.3" footer="0.3"/>
  <pageSetup paperSize="9" orientation="portrait" verticalDpi="0" r:id="rId1"/>
  <tableParts count="1">
    <tablePart r:id="rId2"/>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F22A-E661-4190-8D16-C60BEE4EFA26}">
  <sheetPr>
    <tabColor theme="9"/>
  </sheetPr>
  <dimension ref="A1:K92"/>
  <sheetViews>
    <sheetView workbookViewId="0"/>
  </sheetViews>
  <sheetFormatPr defaultRowHeight="15" x14ac:dyDescent="0.25"/>
  <cols>
    <col min="1" max="1" width="17.125" customWidth="1"/>
    <col min="2" max="2" width="21.375" customWidth="1"/>
    <col min="3" max="5" width="18.125" customWidth="1"/>
    <col min="6" max="6" width="16.75" customWidth="1"/>
    <col min="7" max="7" width="14.625" customWidth="1"/>
    <col min="8" max="8" width="15" customWidth="1"/>
    <col min="9" max="9" width="14.875" customWidth="1"/>
    <col min="10" max="10" width="15.75" customWidth="1"/>
    <col min="11" max="11" width="14" customWidth="1"/>
  </cols>
  <sheetData>
    <row r="1" spans="1:11" ht="20.25" thickBot="1" x14ac:dyDescent="0.35">
      <c r="A1" s="78" t="str">
        <f>'Chapter 6'!A9</f>
        <v>Figure 6.7: Mean hours worked, and proportion working no hours, by age, December 2019 - August 2021</v>
      </c>
    </row>
    <row r="2" spans="1:11" ht="15.75" thickTop="1" x14ac:dyDescent="0.25">
      <c r="A2" s="3"/>
    </row>
    <row r="3" spans="1:11" ht="63.6" customHeight="1" x14ac:dyDescent="0.25">
      <c r="A3" s="61" t="s">
        <v>2031</v>
      </c>
      <c r="B3" s="104" t="s">
        <v>2053</v>
      </c>
      <c r="C3" s="86" t="s">
        <v>2054</v>
      </c>
      <c r="D3" s="86" t="s">
        <v>2055</v>
      </c>
      <c r="E3" s="86" t="s">
        <v>2056</v>
      </c>
      <c r="F3" s="105" t="s">
        <v>2057</v>
      </c>
      <c r="G3" s="86" t="s">
        <v>2058</v>
      </c>
      <c r="H3" s="86" t="s">
        <v>2059</v>
      </c>
      <c r="I3" s="86" t="s">
        <v>2060</v>
      </c>
      <c r="J3" s="86" t="s">
        <v>2061</v>
      </c>
      <c r="K3" s="86" t="s">
        <v>2062</v>
      </c>
    </row>
    <row r="4" spans="1:11" x14ac:dyDescent="0.25">
      <c r="A4" s="18">
        <v>43829</v>
      </c>
      <c r="B4" s="58">
        <v>13.47744337</v>
      </c>
      <c r="C4" s="59">
        <v>24.28297792</v>
      </c>
      <c r="D4" s="59">
        <v>29.741643790000001</v>
      </c>
      <c r="E4" s="59">
        <v>31.983493259999999</v>
      </c>
      <c r="F4" s="60">
        <v>31.611612010000002</v>
      </c>
      <c r="G4" s="59">
        <v>9.3585738690000007</v>
      </c>
      <c r="H4" s="59">
        <v>9.8942164869999996</v>
      </c>
      <c r="I4" s="59">
        <v>8.9506333869999999</v>
      </c>
      <c r="J4" s="59">
        <v>9.9374411130000002</v>
      </c>
      <c r="K4" s="59">
        <v>12.54793422</v>
      </c>
    </row>
    <row r="5" spans="1:11" x14ac:dyDescent="0.25">
      <c r="A5" s="18">
        <v>43836</v>
      </c>
      <c r="B5" s="58">
        <v>13.32885564</v>
      </c>
      <c r="C5" s="59">
        <v>24.387268710000001</v>
      </c>
      <c r="D5" s="59">
        <v>29.699902120000001</v>
      </c>
      <c r="E5" s="59">
        <v>31.926044659999999</v>
      </c>
      <c r="F5" s="60">
        <v>31.599345</v>
      </c>
      <c r="G5" s="59">
        <v>9.5450202340000008</v>
      </c>
      <c r="H5" s="59">
        <v>9.9429952890000006</v>
      </c>
      <c r="I5" s="59">
        <v>8.7213072599999997</v>
      </c>
      <c r="J5" s="59">
        <v>10.1274494</v>
      </c>
      <c r="K5" s="59">
        <v>12.51118252</v>
      </c>
    </row>
    <row r="6" spans="1:11" x14ac:dyDescent="0.25">
      <c r="A6" s="18">
        <v>43843</v>
      </c>
      <c r="B6" s="58">
        <v>13.401144560000001</v>
      </c>
      <c r="C6" s="59">
        <v>24.223491689999999</v>
      </c>
      <c r="D6" s="59">
        <v>29.72419498</v>
      </c>
      <c r="E6" s="59">
        <v>31.68249552</v>
      </c>
      <c r="F6" s="60">
        <v>31.655507740000001</v>
      </c>
      <c r="G6" s="59">
        <v>9.5662157410000006</v>
      </c>
      <c r="H6" s="59">
        <v>10.49908883</v>
      </c>
      <c r="I6" s="59">
        <v>8.3200005790000002</v>
      </c>
      <c r="J6" s="59">
        <v>10.463562509999999</v>
      </c>
      <c r="K6" s="59">
        <v>12.271065419999999</v>
      </c>
    </row>
    <row r="7" spans="1:11" x14ac:dyDescent="0.25">
      <c r="A7" s="18">
        <v>43850</v>
      </c>
      <c r="B7" s="58">
        <v>13.351895239999999</v>
      </c>
      <c r="C7" s="59">
        <v>24.069892020000001</v>
      </c>
      <c r="D7" s="59">
        <v>29.604809670000002</v>
      </c>
      <c r="E7" s="59">
        <v>31.75139493</v>
      </c>
      <c r="F7" s="60">
        <v>31.795858970000001</v>
      </c>
      <c r="G7" s="59">
        <v>9.6696448969999995</v>
      </c>
      <c r="H7" s="59">
        <v>10.48633976</v>
      </c>
      <c r="I7" s="59">
        <v>8.3037667769999999</v>
      </c>
      <c r="J7" s="59">
        <v>10.38193309</v>
      </c>
      <c r="K7" s="59">
        <v>11.959889799999999</v>
      </c>
    </row>
    <row r="8" spans="1:11" x14ac:dyDescent="0.25">
      <c r="A8" s="18">
        <v>43857</v>
      </c>
      <c r="B8" s="58">
        <v>13.25036304</v>
      </c>
      <c r="C8" s="59">
        <v>23.968322149999999</v>
      </c>
      <c r="D8" s="59">
        <v>29.621924230000001</v>
      </c>
      <c r="E8" s="59">
        <v>31.647487869999999</v>
      </c>
      <c r="F8" s="60">
        <v>31.948004340000001</v>
      </c>
      <c r="G8" s="59">
        <v>9.784172882</v>
      </c>
      <c r="H8" s="59">
        <v>10.53624465</v>
      </c>
      <c r="I8" s="59">
        <v>8.0842397140000006</v>
      </c>
      <c r="J8" s="59">
        <v>10.344119429999999</v>
      </c>
      <c r="K8" s="59">
        <v>11.589498600000001</v>
      </c>
    </row>
    <row r="9" spans="1:11" x14ac:dyDescent="0.25">
      <c r="A9" s="18">
        <v>43864</v>
      </c>
      <c r="B9" s="58">
        <v>13.347906910000001</v>
      </c>
      <c r="C9" s="59">
        <v>23.89469266</v>
      </c>
      <c r="D9" s="59">
        <v>29.608593920000001</v>
      </c>
      <c r="E9" s="59">
        <v>31.411272749999998</v>
      </c>
      <c r="F9" s="60">
        <v>31.978187139999999</v>
      </c>
      <c r="G9" s="59">
        <v>9.5378304590000003</v>
      </c>
      <c r="H9" s="59">
        <v>10.3352599</v>
      </c>
      <c r="I9" s="59">
        <v>8.0078380710000001</v>
      </c>
      <c r="J9" s="59">
        <v>10.40598301</v>
      </c>
      <c r="K9" s="59">
        <v>11.50526943</v>
      </c>
    </row>
    <row r="10" spans="1:11" x14ac:dyDescent="0.25">
      <c r="A10" s="18">
        <v>43871</v>
      </c>
      <c r="B10" s="58">
        <v>13.157943149999999</v>
      </c>
      <c r="C10" s="59">
        <v>23.600543729999998</v>
      </c>
      <c r="D10" s="59">
        <v>29.526819400000001</v>
      </c>
      <c r="E10" s="59">
        <v>31.598727719999999</v>
      </c>
      <c r="F10" s="60">
        <v>31.999494559999999</v>
      </c>
      <c r="G10" s="59">
        <v>9.9971775699999998</v>
      </c>
      <c r="H10" s="59">
        <v>10.14780741</v>
      </c>
      <c r="I10" s="59">
        <v>8.0223652469999998</v>
      </c>
      <c r="J10" s="59">
        <v>10.2407985</v>
      </c>
      <c r="K10" s="59">
        <v>11.413477739999999</v>
      </c>
    </row>
    <row r="11" spans="1:11" x14ac:dyDescent="0.25">
      <c r="A11" s="18">
        <v>43878</v>
      </c>
      <c r="B11" s="58">
        <v>13.032160899999999</v>
      </c>
      <c r="C11" s="59">
        <v>23.354302189999999</v>
      </c>
      <c r="D11" s="59">
        <v>29.41641542</v>
      </c>
      <c r="E11" s="59">
        <v>31.70211398</v>
      </c>
      <c r="F11" s="60">
        <v>31.903181920000002</v>
      </c>
      <c r="G11" s="59">
        <v>10.820892410000001</v>
      </c>
      <c r="H11" s="59">
        <v>10.53683176</v>
      </c>
      <c r="I11" s="59">
        <v>7.7514354040000004</v>
      </c>
      <c r="J11" s="59">
        <v>10.32204174</v>
      </c>
      <c r="K11" s="59">
        <v>11.667966</v>
      </c>
    </row>
    <row r="12" spans="1:11" x14ac:dyDescent="0.25">
      <c r="A12" s="18">
        <v>43885</v>
      </c>
      <c r="B12" s="58">
        <v>13.01642073</v>
      </c>
      <c r="C12" s="59">
        <v>23.628002909999999</v>
      </c>
      <c r="D12" s="59">
        <v>29.279879699999999</v>
      </c>
      <c r="E12" s="59">
        <v>31.71567761</v>
      </c>
      <c r="F12" s="60">
        <v>31.944664759999998</v>
      </c>
      <c r="G12" s="59">
        <v>10.84626029</v>
      </c>
      <c r="H12" s="59">
        <v>10.220965700000001</v>
      </c>
      <c r="I12" s="59">
        <v>7.7756962039999999</v>
      </c>
      <c r="J12" s="59">
        <v>10.580322499999999</v>
      </c>
      <c r="K12" s="59">
        <v>11.514995519999999</v>
      </c>
    </row>
    <row r="13" spans="1:11" x14ac:dyDescent="0.25">
      <c r="A13" s="18">
        <v>43892</v>
      </c>
      <c r="B13" s="58">
        <v>12.847120159999999</v>
      </c>
      <c r="C13" s="59">
        <v>23.367484009999998</v>
      </c>
      <c r="D13" s="59">
        <v>29.10492211</v>
      </c>
      <c r="E13" s="59">
        <v>31.888739019999999</v>
      </c>
      <c r="F13" s="60">
        <v>31.940181970000001</v>
      </c>
      <c r="G13" s="59">
        <v>10.8138129</v>
      </c>
      <c r="H13" s="59">
        <v>10.316269139999999</v>
      </c>
      <c r="I13" s="59">
        <v>7.5699823080000002</v>
      </c>
      <c r="J13" s="59">
        <v>10.35971816</v>
      </c>
      <c r="K13" s="59">
        <v>11.47154117</v>
      </c>
    </row>
    <row r="14" spans="1:11" x14ac:dyDescent="0.25">
      <c r="A14" s="18">
        <v>43899</v>
      </c>
      <c r="B14" s="58">
        <v>12.8880049</v>
      </c>
      <c r="C14" s="59">
        <v>23.32919708</v>
      </c>
      <c r="D14" s="59">
        <v>28.658315049999999</v>
      </c>
      <c r="E14" s="59">
        <v>31.71560655</v>
      </c>
      <c r="F14" s="60">
        <v>31.867081259999999</v>
      </c>
      <c r="G14" s="59">
        <v>12.1471289</v>
      </c>
      <c r="H14" s="59">
        <v>10.213897429999999</v>
      </c>
      <c r="I14" s="59">
        <v>8.3860288670000003</v>
      </c>
      <c r="J14" s="59">
        <v>10.968235010000001</v>
      </c>
      <c r="K14" s="59">
        <v>11.5269668</v>
      </c>
    </row>
    <row r="15" spans="1:11" x14ac:dyDescent="0.25">
      <c r="A15" s="18">
        <v>43906</v>
      </c>
      <c r="B15" s="58">
        <v>13.06249321</v>
      </c>
      <c r="C15" s="59">
        <v>23.032385980000001</v>
      </c>
      <c r="D15" s="59">
        <v>28.49343399</v>
      </c>
      <c r="E15" s="59">
        <v>31.50810529</v>
      </c>
      <c r="F15" s="60">
        <v>31.806972559999998</v>
      </c>
      <c r="G15" s="59">
        <v>12.58699816</v>
      </c>
      <c r="H15" s="59">
        <v>11.17504048</v>
      </c>
      <c r="I15" s="59">
        <v>8.8210572070000008</v>
      </c>
      <c r="J15" s="59">
        <v>11.63992973</v>
      </c>
      <c r="K15" s="59">
        <v>11.676643329999999</v>
      </c>
    </row>
    <row r="16" spans="1:11" x14ac:dyDescent="0.25">
      <c r="A16" s="18">
        <v>43913</v>
      </c>
      <c r="B16" s="58">
        <v>12.79315111</v>
      </c>
      <c r="C16" s="59">
        <v>22.820911559999999</v>
      </c>
      <c r="D16" s="59">
        <v>28.365719160000001</v>
      </c>
      <c r="E16" s="59">
        <v>31.46448462</v>
      </c>
      <c r="F16" s="60">
        <v>32.150956430000001</v>
      </c>
      <c r="G16" s="59">
        <v>15.259965879999999</v>
      </c>
      <c r="H16" s="59">
        <v>12.09813319</v>
      </c>
      <c r="I16" s="59">
        <v>9.4777934100000003</v>
      </c>
      <c r="J16" s="59">
        <v>12.06575059</v>
      </c>
      <c r="K16" s="59">
        <v>11.05772968</v>
      </c>
    </row>
    <row r="17" spans="1:11" x14ac:dyDescent="0.25">
      <c r="A17" s="18">
        <v>43920</v>
      </c>
      <c r="B17" s="58">
        <v>12.833244560000001</v>
      </c>
      <c r="C17" s="59">
        <v>22.501704</v>
      </c>
      <c r="D17" s="59">
        <v>28.10123724</v>
      </c>
      <c r="E17" s="59">
        <v>31.357290689999999</v>
      </c>
      <c r="F17" s="60">
        <v>32.189190459999999</v>
      </c>
      <c r="G17" s="59">
        <v>16.16457084</v>
      </c>
      <c r="H17" s="59">
        <v>13.771603199999999</v>
      </c>
      <c r="I17" s="59">
        <v>10.748309539999999</v>
      </c>
      <c r="J17" s="59">
        <v>12.51030813</v>
      </c>
      <c r="K17" s="59">
        <v>11.43975286</v>
      </c>
    </row>
    <row r="18" spans="1:11" x14ac:dyDescent="0.25">
      <c r="A18" s="18">
        <v>43927</v>
      </c>
      <c r="B18" s="58">
        <v>12.26255506</v>
      </c>
      <c r="C18" s="59">
        <v>21.894939239999999</v>
      </c>
      <c r="D18" s="59">
        <v>27.344483100000001</v>
      </c>
      <c r="E18" s="59">
        <v>30.48418762</v>
      </c>
      <c r="F18" s="60">
        <v>31.48360345</v>
      </c>
      <c r="G18" s="59">
        <v>19.489519850000001</v>
      </c>
      <c r="H18" s="59">
        <v>15.99399062</v>
      </c>
      <c r="I18" s="59">
        <v>12.68312482</v>
      </c>
      <c r="J18" s="59">
        <v>14.48517741</v>
      </c>
      <c r="K18" s="59">
        <v>13.028902260000001</v>
      </c>
    </row>
    <row r="19" spans="1:11" x14ac:dyDescent="0.25">
      <c r="A19" s="18">
        <v>43934</v>
      </c>
      <c r="B19" s="58">
        <v>11.36831194</v>
      </c>
      <c r="C19" s="59">
        <v>21.340540950000001</v>
      </c>
      <c r="D19" s="59">
        <v>26.726102340000001</v>
      </c>
      <c r="E19" s="59">
        <v>30.017961289999999</v>
      </c>
      <c r="F19" s="60">
        <v>30.733641540000001</v>
      </c>
      <c r="G19" s="59">
        <v>24.27754556</v>
      </c>
      <c r="H19" s="59">
        <v>18.001806590000001</v>
      </c>
      <c r="I19" s="59">
        <v>14.636094910000001</v>
      </c>
      <c r="J19" s="59">
        <v>16.04210342</v>
      </c>
      <c r="K19" s="59">
        <v>14.82940645</v>
      </c>
    </row>
    <row r="20" spans="1:11" x14ac:dyDescent="0.25">
      <c r="A20" s="18">
        <v>43941</v>
      </c>
      <c r="B20" s="58">
        <v>10.94054367</v>
      </c>
      <c r="C20" s="59">
        <v>20.633435680000002</v>
      </c>
      <c r="D20" s="59">
        <v>26.18277926</v>
      </c>
      <c r="E20" s="59">
        <v>29.245144700000001</v>
      </c>
      <c r="F20" s="60">
        <v>30.152813070000001</v>
      </c>
      <c r="G20" s="59">
        <v>27.344320920000001</v>
      </c>
      <c r="H20" s="59">
        <v>20.87692243</v>
      </c>
      <c r="I20" s="59">
        <v>16.547515369999999</v>
      </c>
      <c r="J20" s="59">
        <v>18.02924196</v>
      </c>
      <c r="K20" s="59">
        <v>16.249554629999999</v>
      </c>
    </row>
    <row r="21" spans="1:11" x14ac:dyDescent="0.25">
      <c r="A21" s="18">
        <v>43948</v>
      </c>
      <c r="B21" s="58">
        <v>10.35232727</v>
      </c>
      <c r="C21" s="59">
        <v>19.989359010000001</v>
      </c>
      <c r="D21" s="59">
        <v>25.18503978</v>
      </c>
      <c r="E21" s="59">
        <v>28.592708930000001</v>
      </c>
      <c r="F21" s="60">
        <v>29.560513149999998</v>
      </c>
      <c r="G21" s="59">
        <v>31.47504717</v>
      </c>
      <c r="H21" s="59">
        <v>23.556736440000002</v>
      </c>
      <c r="I21" s="59">
        <v>19.518651970000001</v>
      </c>
      <c r="J21" s="59">
        <v>19.509455809999999</v>
      </c>
      <c r="K21" s="59">
        <v>17.609765199999998</v>
      </c>
    </row>
    <row r="22" spans="1:11" x14ac:dyDescent="0.25">
      <c r="A22" s="18">
        <v>43955</v>
      </c>
      <c r="B22" s="58">
        <v>9.7090958230000002</v>
      </c>
      <c r="C22" s="59">
        <v>19.636842059999999</v>
      </c>
      <c r="D22" s="59">
        <v>24.18099788</v>
      </c>
      <c r="E22" s="59">
        <v>28.06952673</v>
      </c>
      <c r="F22" s="60">
        <v>28.906038680000002</v>
      </c>
      <c r="G22" s="59">
        <v>35.423456100000003</v>
      </c>
      <c r="H22" s="59">
        <v>25.621042549999999</v>
      </c>
      <c r="I22" s="59">
        <v>22.47464514</v>
      </c>
      <c r="J22" s="59">
        <v>20.580691980000001</v>
      </c>
      <c r="K22" s="59">
        <v>19.016654070000001</v>
      </c>
    </row>
    <row r="23" spans="1:11" x14ac:dyDescent="0.25">
      <c r="A23" s="18">
        <v>43962</v>
      </c>
      <c r="B23" s="58">
        <v>9.0105487980000003</v>
      </c>
      <c r="C23" s="59">
        <v>19.195751770000001</v>
      </c>
      <c r="D23" s="59">
        <v>23.592113560000001</v>
      </c>
      <c r="E23" s="59">
        <v>27.481392110000002</v>
      </c>
      <c r="F23" s="60">
        <v>28.415996580000002</v>
      </c>
      <c r="G23" s="59">
        <v>40.96817712</v>
      </c>
      <c r="H23" s="59">
        <v>28.289185140000001</v>
      </c>
      <c r="I23" s="59">
        <v>24.082777249999999</v>
      </c>
      <c r="J23" s="59">
        <v>22.178399880000001</v>
      </c>
      <c r="K23" s="59">
        <v>20.356403669999999</v>
      </c>
    </row>
    <row r="24" spans="1:11" x14ac:dyDescent="0.25">
      <c r="A24" s="18">
        <v>43969</v>
      </c>
      <c r="B24" s="58">
        <v>8.6356953940000007</v>
      </c>
      <c r="C24" s="59">
        <v>18.600830009999999</v>
      </c>
      <c r="D24" s="59">
        <v>23.13684306</v>
      </c>
      <c r="E24" s="59">
        <v>26.909705169999999</v>
      </c>
      <c r="F24" s="60">
        <v>28.051887730000001</v>
      </c>
      <c r="G24" s="59">
        <v>43.529714570000003</v>
      </c>
      <c r="H24" s="59">
        <v>30.594968130000002</v>
      </c>
      <c r="I24" s="59">
        <v>25.7224562</v>
      </c>
      <c r="J24" s="59">
        <v>23.152736480000002</v>
      </c>
      <c r="K24" s="59">
        <v>21.206911779999999</v>
      </c>
    </row>
    <row r="25" spans="1:11" x14ac:dyDescent="0.25">
      <c r="A25" s="18">
        <v>43976</v>
      </c>
      <c r="B25" s="58">
        <v>8.0304484519999999</v>
      </c>
      <c r="C25" s="59">
        <v>17.77746252</v>
      </c>
      <c r="D25" s="59">
        <v>22.540368220000001</v>
      </c>
      <c r="E25" s="59">
        <v>26.51814259</v>
      </c>
      <c r="F25" s="60">
        <v>27.53491872</v>
      </c>
      <c r="G25" s="59">
        <v>46.147865119999999</v>
      </c>
      <c r="H25" s="59">
        <v>33.199922030000003</v>
      </c>
      <c r="I25" s="59">
        <v>28.015580310000001</v>
      </c>
      <c r="J25" s="59">
        <v>24.031927410000002</v>
      </c>
      <c r="K25" s="59">
        <v>22.41627145</v>
      </c>
    </row>
    <row r="26" spans="1:11" x14ac:dyDescent="0.25">
      <c r="A26" s="18">
        <v>43983</v>
      </c>
      <c r="B26" s="58">
        <v>7.8382742839999997</v>
      </c>
      <c r="C26" s="59">
        <v>17.020214559999999</v>
      </c>
      <c r="D26" s="59">
        <v>22.295580409999999</v>
      </c>
      <c r="E26" s="59">
        <v>25.879709250000001</v>
      </c>
      <c r="F26" s="60">
        <v>27.110410630000001</v>
      </c>
      <c r="G26" s="59">
        <v>49.248716389999998</v>
      </c>
      <c r="H26" s="59">
        <v>36.693606959999997</v>
      </c>
      <c r="I26" s="59">
        <v>29.68309313</v>
      </c>
      <c r="J26" s="59">
        <v>26.080752969999999</v>
      </c>
      <c r="K26" s="59">
        <v>23.456024970000001</v>
      </c>
    </row>
    <row r="27" spans="1:11" x14ac:dyDescent="0.25">
      <c r="A27" s="18">
        <v>43990</v>
      </c>
      <c r="B27" s="58">
        <v>7.6667058260000003</v>
      </c>
      <c r="C27" s="59">
        <v>16.526906889999999</v>
      </c>
      <c r="D27" s="59">
        <v>21.499445609999999</v>
      </c>
      <c r="E27" s="59">
        <v>25.516657420000001</v>
      </c>
      <c r="F27" s="60">
        <v>26.743835929999999</v>
      </c>
      <c r="G27" s="59">
        <v>51.404252120000002</v>
      </c>
      <c r="H27" s="59">
        <v>39.253991229999997</v>
      </c>
      <c r="I27" s="59">
        <v>32.045800200000002</v>
      </c>
      <c r="J27" s="59">
        <v>27.197144980000001</v>
      </c>
      <c r="K27" s="59">
        <v>24.402545480000001</v>
      </c>
    </row>
    <row r="28" spans="1:11" x14ac:dyDescent="0.25">
      <c r="A28" s="18">
        <v>43997</v>
      </c>
      <c r="B28" s="58">
        <v>7.4342893319999996</v>
      </c>
      <c r="C28" s="59">
        <v>16.06869476</v>
      </c>
      <c r="D28" s="59">
        <v>21.30098602</v>
      </c>
      <c r="E28" s="59">
        <v>25.103741450000001</v>
      </c>
      <c r="F28" s="60">
        <v>26.51232035</v>
      </c>
      <c r="G28" s="59">
        <v>53.882369089999997</v>
      </c>
      <c r="H28" s="59">
        <v>40.769002299999997</v>
      </c>
      <c r="I28" s="59">
        <v>33.04010564</v>
      </c>
      <c r="J28" s="59">
        <v>27.659100840000001</v>
      </c>
      <c r="K28" s="59">
        <v>24.958640710000001</v>
      </c>
    </row>
    <row r="29" spans="1:11" x14ac:dyDescent="0.25">
      <c r="A29" s="18">
        <v>44004</v>
      </c>
      <c r="B29" s="58">
        <v>7.3450229489999996</v>
      </c>
      <c r="C29" s="59">
        <v>16.211664559999999</v>
      </c>
      <c r="D29" s="59">
        <v>21.02068495</v>
      </c>
      <c r="E29" s="59">
        <v>25.758306180000002</v>
      </c>
      <c r="F29" s="60">
        <v>26.853678989999999</v>
      </c>
      <c r="G29" s="59">
        <v>54.86693313</v>
      </c>
      <c r="H29" s="59">
        <v>41.028415959999997</v>
      </c>
      <c r="I29" s="59">
        <v>34.03779858</v>
      </c>
      <c r="J29" s="59">
        <v>27.021021950000002</v>
      </c>
      <c r="K29" s="59">
        <v>24.5917806</v>
      </c>
    </row>
    <row r="30" spans="1:11" x14ac:dyDescent="0.25">
      <c r="A30" s="18">
        <v>44011</v>
      </c>
      <c r="B30" s="58">
        <v>7.1340741899999998</v>
      </c>
      <c r="C30" s="59">
        <v>16.418187199999998</v>
      </c>
      <c r="D30" s="59">
        <v>21.131026859999999</v>
      </c>
      <c r="E30" s="59">
        <v>25.847083980000001</v>
      </c>
      <c r="F30" s="60">
        <v>27.091655880000001</v>
      </c>
      <c r="G30" s="59">
        <v>54.987540199999998</v>
      </c>
      <c r="H30" s="59">
        <v>40.92485671</v>
      </c>
      <c r="I30" s="59">
        <v>33.68458554</v>
      </c>
      <c r="J30" s="59">
        <v>26.579681480000001</v>
      </c>
      <c r="K30" s="59">
        <v>24.147222150000001</v>
      </c>
    </row>
    <row r="31" spans="1:11" x14ac:dyDescent="0.25">
      <c r="A31" s="18">
        <v>44018</v>
      </c>
      <c r="B31" s="58">
        <v>7.9131997399999996</v>
      </c>
      <c r="C31" s="59">
        <v>16.225396539999998</v>
      </c>
      <c r="D31" s="59">
        <v>21.37297169</v>
      </c>
      <c r="E31" s="59">
        <v>26.082880410000001</v>
      </c>
      <c r="F31" s="60">
        <v>27.3080064</v>
      </c>
      <c r="G31" s="59">
        <v>52.894016559999997</v>
      </c>
      <c r="H31" s="59">
        <v>40.870996130000002</v>
      </c>
      <c r="I31" s="59">
        <v>33.454440920000003</v>
      </c>
      <c r="J31" s="59">
        <v>25.74598761</v>
      </c>
      <c r="K31" s="59">
        <v>23.696094649999999</v>
      </c>
    </row>
    <row r="32" spans="1:11" x14ac:dyDescent="0.25">
      <c r="A32" s="18">
        <v>44025</v>
      </c>
      <c r="B32" s="58">
        <v>8.6208667440000006</v>
      </c>
      <c r="C32" s="59">
        <v>16.315870910000001</v>
      </c>
      <c r="D32" s="59">
        <v>21.484044520000001</v>
      </c>
      <c r="E32" s="59">
        <v>26.48082887</v>
      </c>
      <c r="F32" s="60">
        <v>27.517612639999999</v>
      </c>
      <c r="G32" s="59">
        <v>49.088336390000002</v>
      </c>
      <c r="H32" s="59">
        <v>40.523584720000002</v>
      </c>
      <c r="I32" s="59">
        <v>33.640778179999998</v>
      </c>
      <c r="J32" s="59">
        <v>25.27152628</v>
      </c>
      <c r="K32" s="59">
        <v>23.224519579999999</v>
      </c>
    </row>
    <row r="33" spans="1:11" x14ac:dyDescent="0.25">
      <c r="A33" s="18">
        <v>44032</v>
      </c>
      <c r="B33" s="58">
        <v>8.5719679099999997</v>
      </c>
      <c r="C33" s="59">
        <v>16.778230059999999</v>
      </c>
      <c r="D33" s="59">
        <v>21.52485308</v>
      </c>
      <c r="E33" s="59">
        <v>26.67968363</v>
      </c>
      <c r="F33" s="60">
        <v>27.577947569999999</v>
      </c>
      <c r="G33" s="59">
        <v>49.050836480000001</v>
      </c>
      <c r="H33" s="59">
        <v>39.418514989999998</v>
      </c>
      <c r="I33" s="59">
        <v>32.659854539999998</v>
      </c>
      <c r="J33" s="59">
        <v>24.771044379999999</v>
      </c>
      <c r="K33" s="59">
        <v>23.114161899999999</v>
      </c>
    </row>
    <row r="34" spans="1:11" x14ac:dyDescent="0.25">
      <c r="A34" s="18">
        <v>44039</v>
      </c>
      <c r="B34" s="58">
        <v>8.9927783019999996</v>
      </c>
      <c r="C34" s="59">
        <v>17.117282329999998</v>
      </c>
      <c r="D34" s="59">
        <v>22.062927899999998</v>
      </c>
      <c r="E34" s="59">
        <v>26.908167079999998</v>
      </c>
      <c r="F34" s="60">
        <v>27.61847762</v>
      </c>
      <c r="G34" s="59">
        <v>47.297856469999999</v>
      </c>
      <c r="H34" s="59">
        <v>38.218717419999997</v>
      </c>
      <c r="I34" s="59">
        <v>31.694470370000001</v>
      </c>
      <c r="J34" s="59">
        <v>24.536250800000001</v>
      </c>
      <c r="K34" s="59">
        <v>23.13322711</v>
      </c>
    </row>
    <row r="35" spans="1:11" x14ac:dyDescent="0.25">
      <c r="A35" s="18">
        <v>44046</v>
      </c>
      <c r="B35" s="58">
        <v>9.6575654209999993</v>
      </c>
      <c r="C35" s="59">
        <v>17.454619130000001</v>
      </c>
      <c r="D35" s="59">
        <v>22.268785390000001</v>
      </c>
      <c r="E35" s="59">
        <v>26.98080513</v>
      </c>
      <c r="F35" s="60">
        <v>27.692753249999999</v>
      </c>
      <c r="G35" s="59">
        <v>44.486873850000002</v>
      </c>
      <c r="H35" s="59">
        <v>36.358917679999998</v>
      </c>
      <c r="I35" s="59">
        <v>30.630970099999999</v>
      </c>
      <c r="J35" s="59">
        <v>24.548104299999999</v>
      </c>
      <c r="K35" s="59">
        <v>23.080783619999998</v>
      </c>
    </row>
    <row r="36" spans="1:11" x14ac:dyDescent="0.25">
      <c r="A36" s="18">
        <v>44053</v>
      </c>
      <c r="B36" s="58">
        <v>10.271655669999999</v>
      </c>
      <c r="C36" s="59">
        <v>17.817068760000002</v>
      </c>
      <c r="D36" s="59">
        <v>22.712100580000001</v>
      </c>
      <c r="E36" s="59">
        <v>27.20831183</v>
      </c>
      <c r="F36" s="60">
        <v>27.73757316</v>
      </c>
      <c r="G36" s="59">
        <v>40.163912519999997</v>
      </c>
      <c r="H36" s="59">
        <v>35.277395030000001</v>
      </c>
      <c r="I36" s="59">
        <v>29.657510500000001</v>
      </c>
      <c r="J36" s="59">
        <v>24.292209209999999</v>
      </c>
      <c r="K36" s="59">
        <v>22.96968189</v>
      </c>
    </row>
    <row r="37" spans="1:11" x14ac:dyDescent="0.25">
      <c r="A37" s="18">
        <v>44060</v>
      </c>
      <c r="B37" s="58">
        <v>10.244662290000001</v>
      </c>
      <c r="C37" s="59">
        <v>18.268730609999999</v>
      </c>
      <c r="D37" s="59">
        <v>23.101994739999999</v>
      </c>
      <c r="E37" s="59">
        <v>27.361403190000001</v>
      </c>
      <c r="F37" s="60">
        <v>27.718805440000001</v>
      </c>
      <c r="G37" s="59">
        <v>39.937387600000001</v>
      </c>
      <c r="H37" s="59">
        <v>34.484124610000002</v>
      </c>
      <c r="I37" s="59">
        <v>28.676733509999998</v>
      </c>
      <c r="J37" s="59">
        <v>23.788939249999999</v>
      </c>
      <c r="K37" s="59">
        <v>23.02460894</v>
      </c>
    </row>
    <row r="38" spans="1:11" x14ac:dyDescent="0.25">
      <c r="A38" s="18">
        <v>44067</v>
      </c>
      <c r="B38" s="58">
        <v>10.405405719999999</v>
      </c>
      <c r="C38" s="59">
        <v>18.530926480000002</v>
      </c>
      <c r="D38" s="59">
        <v>22.951939159999998</v>
      </c>
      <c r="E38" s="59">
        <v>27.304617390000001</v>
      </c>
      <c r="F38" s="60">
        <v>27.740808900000001</v>
      </c>
      <c r="G38" s="59">
        <v>37.768256030000003</v>
      </c>
      <c r="H38" s="59">
        <v>34.195165520000003</v>
      </c>
      <c r="I38" s="59">
        <v>28.590394969999998</v>
      </c>
      <c r="J38" s="59">
        <v>23.18769035</v>
      </c>
      <c r="K38" s="59">
        <v>22.98300253</v>
      </c>
    </row>
    <row r="39" spans="1:11" x14ac:dyDescent="0.25">
      <c r="A39" s="18">
        <v>44074</v>
      </c>
      <c r="B39" s="58">
        <v>10.39630062</v>
      </c>
      <c r="C39" s="59">
        <v>19.264378829999998</v>
      </c>
      <c r="D39" s="59">
        <v>23.261269680000002</v>
      </c>
      <c r="E39" s="59">
        <v>27.617049219999998</v>
      </c>
      <c r="F39" s="60">
        <v>27.854936800000001</v>
      </c>
      <c r="G39" s="59">
        <v>36.994886579999999</v>
      </c>
      <c r="H39" s="59">
        <v>32.530063269999999</v>
      </c>
      <c r="I39" s="59">
        <v>27.786829000000001</v>
      </c>
      <c r="J39" s="59">
        <v>21.93191358</v>
      </c>
      <c r="K39" s="59">
        <v>22.536812940000001</v>
      </c>
    </row>
    <row r="40" spans="1:11" x14ac:dyDescent="0.25">
      <c r="A40" s="18">
        <v>44081</v>
      </c>
      <c r="B40" s="58">
        <v>10.47832316</v>
      </c>
      <c r="C40" s="59">
        <v>19.862870600000001</v>
      </c>
      <c r="D40" s="59">
        <v>23.73158432</v>
      </c>
      <c r="E40" s="59">
        <v>27.665273450000001</v>
      </c>
      <c r="F40" s="60">
        <v>28.126102360000001</v>
      </c>
      <c r="G40" s="59">
        <v>35.413324770000003</v>
      </c>
      <c r="H40" s="59">
        <v>30.637127240000002</v>
      </c>
      <c r="I40" s="59">
        <v>26.204347309999999</v>
      </c>
      <c r="J40" s="59">
        <v>20.570100289999999</v>
      </c>
      <c r="K40" s="59">
        <v>21.917819189999999</v>
      </c>
    </row>
    <row r="41" spans="1:11" x14ac:dyDescent="0.25">
      <c r="A41" s="18">
        <v>44088</v>
      </c>
      <c r="B41" s="58">
        <v>10.3945004</v>
      </c>
      <c r="C41" s="59">
        <v>20.275367030000002</v>
      </c>
      <c r="D41" s="59">
        <v>24.285634949999999</v>
      </c>
      <c r="E41" s="59">
        <v>28.305937799999999</v>
      </c>
      <c r="F41" s="60">
        <v>28.3616466</v>
      </c>
      <c r="G41" s="59">
        <v>32.886216159999996</v>
      </c>
      <c r="H41" s="59">
        <v>28.89840504</v>
      </c>
      <c r="I41" s="59">
        <v>24.67416824</v>
      </c>
      <c r="J41" s="59">
        <v>19.317605560000001</v>
      </c>
      <c r="K41" s="59">
        <v>21.264892570000001</v>
      </c>
    </row>
    <row r="42" spans="1:11" x14ac:dyDescent="0.25">
      <c r="A42" s="18">
        <v>44095</v>
      </c>
      <c r="B42" s="58">
        <v>10.96483707</v>
      </c>
      <c r="C42" s="59">
        <v>20.563139710000002</v>
      </c>
      <c r="D42" s="59">
        <v>25.400819299999998</v>
      </c>
      <c r="E42" s="59">
        <v>28.882804419999999</v>
      </c>
      <c r="F42" s="60">
        <v>28.69872097</v>
      </c>
      <c r="G42" s="59">
        <v>31.020518370000001</v>
      </c>
      <c r="H42" s="59">
        <v>27.09242824</v>
      </c>
      <c r="I42" s="59">
        <v>22.261032069999999</v>
      </c>
      <c r="J42" s="59">
        <v>18.129975720000001</v>
      </c>
      <c r="K42" s="59">
        <v>20.353458759999999</v>
      </c>
    </row>
    <row r="43" spans="1:11" x14ac:dyDescent="0.25">
      <c r="A43" s="18">
        <v>44109</v>
      </c>
      <c r="B43" s="58">
        <v>11.26599101</v>
      </c>
      <c r="C43" s="59">
        <v>20.986927850000001</v>
      </c>
      <c r="D43" s="59">
        <v>25.784906419999999</v>
      </c>
      <c r="E43" s="59">
        <v>29.341412949999999</v>
      </c>
      <c r="F43" s="60">
        <v>29.06694233</v>
      </c>
      <c r="G43" s="59">
        <v>29.230799489999999</v>
      </c>
      <c r="H43" s="59">
        <v>25.753575290000001</v>
      </c>
      <c r="I43" s="59">
        <v>21.182363120000002</v>
      </c>
      <c r="J43" s="59">
        <v>17.488202820000001</v>
      </c>
      <c r="K43" s="59">
        <v>19.52832424</v>
      </c>
    </row>
    <row r="44" spans="1:11" x14ac:dyDescent="0.25">
      <c r="A44" s="18">
        <v>44116</v>
      </c>
      <c r="B44" s="58">
        <v>11.33997647</v>
      </c>
      <c r="C44" s="59">
        <v>21.653182640000001</v>
      </c>
      <c r="D44" s="59">
        <v>26.265396200000001</v>
      </c>
      <c r="E44" s="59">
        <v>29.591502179999999</v>
      </c>
      <c r="F44" s="60">
        <v>29.39037712</v>
      </c>
      <c r="G44" s="59">
        <v>29.4923149</v>
      </c>
      <c r="H44" s="59">
        <v>24.353248069999999</v>
      </c>
      <c r="I44" s="59">
        <v>19.61096539</v>
      </c>
      <c r="J44" s="59">
        <v>17.367062839999999</v>
      </c>
      <c r="K44" s="59">
        <v>18.753015009999999</v>
      </c>
    </row>
    <row r="45" spans="1:11" x14ac:dyDescent="0.25">
      <c r="A45" s="18">
        <v>44123</v>
      </c>
      <c r="B45" s="58">
        <v>11.416644059999999</v>
      </c>
      <c r="C45" s="59">
        <v>22.231530589999998</v>
      </c>
      <c r="D45" s="59">
        <v>26.903959660000002</v>
      </c>
      <c r="E45" s="59">
        <v>29.69382701</v>
      </c>
      <c r="F45" s="60">
        <v>29.702271079999999</v>
      </c>
      <c r="G45" s="59">
        <v>28.12024151</v>
      </c>
      <c r="H45" s="59">
        <v>22.752392109999999</v>
      </c>
      <c r="I45" s="59">
        <v>17.957530640000002</v>
      </c>
      <c r="J45" s="59">
        <v>16.119742559999999</v>
      </c>
      <c r="K45" s="59">
        <v>17.981632820000002</v>
      </c>
    </row>
    <row r="46" spans="1:11" x14ac:dyDescent="0.25">
      <c r="A46" s="18">
        <v>44130</v>
      </c>
      <c r="B46" s="58">
        <v>11.789096539999999</v>
      </c>
      <c r="C46" s="59">
        <v>22.32897487</v>
      </c>
      <c r="D46" s="59">
        <v>27.43481444</v>
      </c>
      <c r="E46" s="59">
        <v>29.960382490000001</v>
      </c>
      <c r="F46" s="60">
        <v>29.981709210000002</v>
      </c>
      <c r="G46" s="59">
        <v>25.608424880000001</v>
      </c>
      <c r="H46" s="59">
        <v>22.024052739999998</v>
      </c>
      <c r="I46" s="59">
        <v>16.63860661</v>
      </c>
      <c r="J46" s="59">
        <v>15.21401709</v>
      </c>
      <c r="K46" s="59">
        <v>17.311058989999999</v>
      </c>
    </row>
    <row r="47" spans="1:11" x14ac:dyDescent="0.25">
      <c r="A47" s="18">
        <v>44137</v>
      </c>
      <c r="B47" s="58">
        <v>11.90211611</v>
      </c>
      <c r="C47" s="59">
        <v>22.464437929999999</v>
      </c>
      <c r="D47" s="59">
        <v>27.653427059999999</v>
      </c>
      <c r="E47" s="59">
        <v>30.14066987</v>
      </c>
      <c r="F47" s="60">
        <v>30.313637239999998</v>
      </c>
      <c r="G47" s="59">
        <v>24.59541286</v>
      </c>
      <c r="H47" s="59">
        <v>21.335941040000002</v>
      </c>
      <c r="I47" s="59">
        <v>15.38277933</v>
      </c>
      <c r="J47" s="59">
        <v>14.617841</v>
      </c>
      <c r="K47" s="59">
        <v>16.418499400000002</v>
      </c>
    </row>
    <row r="48" spans="1:11" x14ac:dyDescent="0.25">
      <c r="A48" s="18">
        <v>44144</v>
      </c>
      <c r="B48" s="58">
        <v>11.65060759</v>
      </c>
      <c r="C48" s="59">
        <v>22.244474319999998</v>
      </c>
      <c r="D48" s="59">
        <v>27.685681169999999</v>
      </c>
      <c r="E48" s="59">
        <v>30.593525339999999</v>
      </c>
      <c r="F48" s="60">
        <v>30.64887191</v>
      </c>
      <c r="G48" s="59">
        <v>26.46185401</v>
      </c>
      <c r="H48" s="59">
        <v>22.41607656</v>
      </c>
      <c r="I48" s="59">
        <v>15.266264870000001</v>
      </c>
      <c r="J48" s="59">
        <v>14.084563259999999</v>
      </c>
      <c r="K48" s="59">
        <v>15.686144219999999</v>
      </c>
    </row>
    <row r="49" spans="1:11" x14ac:dyDescent="0.25">
      <c r="A49" s="18">
        <v>44151</v>
      </c>
      <c r="B49" s="58">
        <v>11.500538280000001</v>
      </c>
      <c r="C49" s="59">
        <v>22.31771612</v>
      </c>
      <c r="D49" s="59">
        <v>27.735485180000001</v>
      </c>
      <c r="E49" s="59">
        <v>30.68375438</v>
      </c>
      <c r="F49" s="60">
        <v>30.97315279</v>
      </c>
      <c r="G49" s="59">
        <v>26.582490610000001</v>
      </c>
      <c r="H49" s="59">
        <v>22.08053726</v>
      </c>
      <c r="I49" s="59">
        <v>14.77346745</v>
      </c>
      <c r="J49" s="59">
        <v>13.7109842</v>
      </c>
      <c r="K49" s="59">
        <v>14.953028140000001</v>
      </c>
    </row>
    <row r="50" spans="1:11" x14ac:dyDescent="0.25">
      <c r="A50" s="18">
        <v>44158</v>
      </c>
      <c r="B50" s="58">
        <v>11.654389070000001</v>
      </c>
      <c r="C50" s="59">
        <v>22.267472850000001</v>
      </c>
      <c r="D50" s="59">
        <v>27.337550440000001</v>
      </c>
      <c r="E50" s="59">
        <v>30.769832409999999</v>
      </c>
      <c r="F50" s="60">
        <v>31.318914280000001</v>
      </c>
      <c r="G50" s="59">
        <v>24.634274680000001</v>
      </c>
      <c r="H50" s="59">
        <v>21.575377270000001</v>
      </c>
      <c r="I50" s="59">
        <v>15.53142514</v>
      </c>
      <c r="J50" s="59">
        <v>13.79064131</v>
      </c>
      <c r="K50" s="59">
        <v>14.1900934</v>
      </c>
    </row>
    <row r="51" spans="1:11" x14ac:dyDescent="0.25">
      <c r="A51" s="18">
        <v>44165</v>
      </c>
      <c r="B51" s="58">
        <v>11.43099144</v>
      </c>
      <c r="C51" s="59">
        <v>22.764540490000002</v>
      </c>
      <c r="D51" s="59">
        <v>27.69618135</v>
      </c>
      <c r="E51" s="59">
        <v>31.262334800000001</v>
      </c>
      <c r="F51" s="60">
        <v>31.671604179999999</v>
      </c>
      <c r="G51" s="59">
        <v>27.07007999</v>
      </c>
      <c r="H51" s="59">
        <v>19.937440970000001</v>
      </c>
      <c r="I51" s="59">
        <v>14.103437270000001</v>
      </c>
      <c r="J51" s="59">
        <v>13.19972082</v>
      </c>
      <c r="K51" s="59">
        <v>13.38074059</v>
      </c>
    </row>
    <row r="52" spans="1:11" x14ac:dyDescent="0.25">
      <c r="A52" s="18">
        <v>44172</v>
      </c>
      <c r="B52" s="58">
        <v>11.394268950000001</v>
      </c>
      <c r="C52" s="59">
        <v>23.127983570000001</v>
      </c>
      <c r="D52" s="59">
        <v>27.700906740000001</v>
      </c>
      <c r="E52" s="59">
        <v>31.20625317</v>
      </c>
      <c r="F52" s="60">
        <v>31.859417480000001</v>
      </c>
      <c r="G52" s="59">
        <v>27.151462980000002</v>
      </c>
      <c r="H52" s="59">
        <v>18.950192049999998</v>
      </c>
      <c r="I52" s="59">
        <v>14.064535879999999</v>
      </c>
      <c r="J52" s="59">
        <v>12.993293420000001</v>
      </c>
      <c r="K52" s="59">
        <v>13.000048789999999</v>
      </c>
    </row>
    <row r="53" spans="1:11" x14ac:dyDescent="0.25">
      <c r="A53" s="18">
        <v>44179</v>
      </c>
      <c r="B53" s="58">
        <v>11.390855820000001</v>
      </c>
      <c r="C53" s="59">
        <v>23.370635669999999</v>
      </c>
      <c r="D53" s="59">
        <v>28.082214310000001</v>
      </c>
      <c r="E53" s="59">
        <v>31.122873269999999</v>
      </c>
      <c r="F53" s="60">
        <v>31.869242020000002</v>
      </c>
      <c r="G53" s="59">
        <v>27.211223109999999</v>
      </c>
      <c r="H53" s="59">
        <v>18.326875470000001</v>
      </c>
      <c r="I53" s="59">
        <v>13.401061540000001</v>
      </c>
      <c r="J53" s="59">
        <v>13.12375117</v>
      </c>
      <c r="K53" s="59">
        <v>12.825703369999999</v>
      </c>
    </row>
    <row r="54" spans="1:11" x14ac:dyDescent="0.25">
      <c r="A54" s="18">
        <v>44186</v>
      </c>
      <c r="B54" s="58">
        <v>11.06187473</v>
      </c>
      <c r="C54" s="59">
        <v>22.82557787</v>
      </c>
      <c r="D54" s="59">
        <v>27.295230650000001</v>
      </c>
      <c r="E54" s="59">
        <v>30.662914109999999</v>
      </c>
      <c r="F54" s="60">
        <v>30.990030919999999</v>
      </c>
      <c r="G54" s="59">
        <v>29.61454904</v>
      </c>
      <c r="H54" s="59">
        <v>19.32817301</v>
      </c>
      <c r="I54" s="59">
        <v>15.1077092</v>
      </c>
      <c r="J54" s="59">
        <v>13.45962581</v>
      </c>
      <c r="K54" s="59">
        <v>14.504046349999999</v>
      </c>
    </row>
    <row r="55" spans="1:11" x14ac:dyDescent="0.25">
      <c r="A55" s="18">
        <v>44193</v>
      </c>
      <c r="B55" s="58">
        <v>10.60790323</v>
      </c>
      <c r="C55" s="59">
        <v>22.510091370000001</v>
      </c>
      <c r="D55" s="59">
        <v>26.697238209999998</v>
      </c>
      <c r="E55" s="59">
        <v>29.222085549999999</v>
      </c>
      <c r="F55" s="60">
        <v>29.910083929999999</v>
      </c>
      <c r="G55" s="59">
        <v>31.270029529999999</v>
      </c>
      <c r="H55" s="59">
        <v>20.25741266</v>
      </c>
      <c r="I55" s="59">
        <v>16.509418879999998</v>
      </c>
      <c r="J55" s="59">
        <v>16.240618139999999</v>
      </c>
      <c r="K55" s="59">
        <v>16.868335049999999</v>
      </c>
    </row>
    <row r="56" spans="1:11" x14ac:dyDescent="0.25">
      <c r="A56" s="18">
        <v>44200</v>
      </c>
      <c r="B56" s="58">
        <v>10.54857763</v>
      </c>
      <c r="C56" s="59">
        <v>22.40998656</v>
      </c>
      <c r="D56" s="59">
        <v>26.40052794</v>
      </c>
      <c r="E56" s="59">
        <v>28.982253360000001</v>
      </c>
      <c r="F56" s="60">
        <v>29.813221729999999</v>
      </c>
      <c r="G56" s="59">
        <v>32.104025020000002</v>
      </c>
      <c r="H56" s="59">
        <v>20.42646104</v>
      </c>
      <c r="I56" s="59">
        <v>17.777813429999998</v>
      </c>
      <c r="J56" s="59">
        <v>17.058262320000001</v>
      </c>
      <c r="K56" s="59">
        <v>17.050833149999999</v>
      </c>
    </row>
    <row r="57" spans="1:11" x14ac:dyDescent="0.25">
      <c r="A57" s="18">
        <v>44207</v>
      </c>
      <c r="B57" s="58">
        <v>9.9128652959999997</v>
      </c>
      <c r="C57" s="59">
        <v>22.20375645</v>
      </c>
      <c r="D57" s="59">
        <v>26.318023140000001</v>
      </c>
      <c r="E57" s="59">
        <v>29.022460349999999</v>
      </c>
      <c r="F57" s="60">
        <v>29.80760188</v>
      </c>
      <c r="G57" s="59">
        <v>32.750298569999998</v>
      </c>
      <c r="H57" s="59">
        <v>20.6097796</v>
      </c>
      <c r="I57" s="59">
        <v>18.41139338</v>
      </c>
      <c r="J57" s="59">
        <v>16.797162289999999</v>
      </c>
      <c r="K57" s="59">
        <v>17.118431910000002</v>
      </c>
    </row>
    <row r="58" spans="1:11" x14ac:dyDescent="0.25">
      <c r="A58" s="18">
        <v>44214</v>
      </c>
      <c r="B58" s="58">
        <v>9.8384370309999998</v>
      </c>
      <c r="C58" s="59">
        <v>21.89916946</v>
      </c>
      <c r="D58" s="59">
        <v>26.309218600000001</v>
      </c>
      <c r="E58" s="59">
        <v>28.752994099999999</v>
      </c>
      <c r="F58" s="60">
        <v>29.765571300000001</v>
      </c>
      <c r="G58" s="59">
        <v>34.238030850000001</v>
      </c>
      <c r="H58" s="59">
        <v>21.51760926</v>
      </c>
      <c r="I58" s="59">
        <v>18.737247140000001</v>
      </c>
      <c r="J58" s="59">
        <v>17.862035120000002</v>
      </c>
      <c r="K58" s="59">
        <v>17.234619989999999</v>
      </c>
    </row>
    <row r="59" spans="1:11" x14ac:dyDescent="0.25">
      <c r="A59" s="18">
        <v>44221</v>
      </c>
      <c r="B59" s="58">
        <v>9.6331690030000008</v>
      </c>
      <c r="C59" s="59">
        <v>21.759618960000001</v>
      </c>
      <c r="D59" s="59">
        <v>26.12269414</v>
      </c>
      <c r="E59" s="59">
        <v>28.8188639</v>
      </c>
      <c r="F59" s="60">
        <v>29.82283588</v>
      </c>
      <c r="G59" s="59">
        <v>35.26614567</v>
      </c>
      <c r="H59" s="59">
        <v>21.802778910000001</v>
      </c>
      <c r="I59" s="59">
        <v>19.623613559999999</v>
      </c>
      <c r="J59" s="59">
        <v>17.988379269999999</v>
      </c>
      <c r="K59" s="59">
        <v>17.116717179999998</v>
      </c>
    </row>
    <row r="60" spans="1:11" x14ac:dyDescent="0.25">
      <c r="A60" s="18">
        <v>44228</v>
      </c>
      <c r="B60" s="58">
        <v>9.6943667849999997</v>
      </c>
      <c r="C60" s="59">
        <v>21.52535434</v>
      </c>
      <c r="D60" s="59">
        <v>26.187969850000002</v>
      </c>
      <c r="E60" s="59">
        <v>28.703170610000001</v>
      </c>
      <c r="F60" s="60">
        <v>29.82436083</v>
      </c>
      <c r="G60" s="59">
        <v>35.930147419999997</v>
      </c>
      <c r="H60" s="59">
        <v>22.366161770000001</v>
      </c>
      <c r="I60" s="59">
        <v>19.5279706</v>
      </c>
      <c r="J60" s="59">
        <v>18.12855725</v>
      </c>
      <c r="K60" s="59">
        <v>17.077427719999999</v>
      </c>
    </row>
    <row r="61" spans="1:11" x14ac:dyDescent="0.25">
      <c r="A61" s="18">
        <v>44235</v>
      </c>
      <c r="B61" s="58">
        <v>9.7919179270000001</v>
      </c>
      <c r="C61" s="59">
        <v>21.64322082</v>
      </c>
      <c r="D61" s="59">
        <v>26.21564914</v>
      </c>
      <c r="E61" s="59">
        <v>28.54539669</v>
      </c>
      <c r="F61" s="60">
        <v>29.855279620000001</v>
      </c>
      <c r="G61" s="59">
        <v>35.245711819999997</v>
      </c>
      <c r="H61" s="59">
        <v>22.54846672</v>
      </c>
      <c r="I61" s="59">
        <v>19.787407399999999</v>
      </c>
      <c r="J61" s="59">
        <v>18.425625799999999</v>
      </c>
      <c r="K61" s="59">
        <v>17.019871569999999</v>
      </c>
    </row>
    <row r="62" spans="1:11" x14ac:dyDescent="0.25">
      <c r="A62" s="18">
        <v>44242</v>
      </c>
      <c r="B62" s="58">
        <v>10.28902899</v>
      </c>
      <c r="C62" s="59">
        <v>21.489380369999999</v>
      </c>
      <c r="D62" s="59">
        <v>25.884127790000001</v>
      </c>
      <c r="E62" s="59">
        <v>28.251244719999999</v>
      </c>
      <c r="F62" s="60">
        <v>29.766138649999998</v>
      </c>
      <c r="G62" s="59">
        <v>34.890962459999997</v>
      </c>
      <c r="H62" s="59">
        <v>23.282103249999999</v>
      </c>
      <c r="I62" s="59">
        <v>21.231644620000001</v>
      </c>
      <c r="J62" s="59">
        <v>18.435236310000001</v>
      </c>
      <c r="K62" s="59">
        <v>17.129559879999999</v>
      </c>
    </row>
    <row r="63" spans="1:11" x14ac:dyDescent="0.25">
      <c r="A63" s="18">
        <v>44249</v>
      </c>
      <c r="B63" s="58">
        <v>10.16038711</v>
      </c>
      <c r="C63" s="59">
        <v>21.133860909999999</v>
      </c>
      <c r="D63" s="59">
        <v>26.14290746</v>
      </c>
      <c r="E63" s="59">
        <v>28.073224629999999</v>
      </c>
      <c r="F63" s="60">
        <v>29.809233809999998</v>
      </c>
      <c r="G63" s="59">
        <v>35.833070020000001</v>
      </c>
      <c r="H63" s="59">
        <v>23.557400820000002</v>
      </c>
      <c r="I63" s="59">
        <v>20.622492059999999</v>
      </c>
      <c r="J63" s="59">
        <v>18.72325025</v>
      </c>
      <c r="K63" s="59">
        <v>17.030216289999998</v>
      </c>
    </row>
    <row r="64" spans="1:11" x14ac:dyDescent="0.25">
      <c r="A64" s="18">
        <v>44256</v>
      </c>
      <c r="B64" s="58">
        <v>10.18612441</v>
      </c>
      <c r="C64" s="59">
        <v>20.871569610000002</v>
      </c>
      <c r="D64" s="59">
        <v>26.094851469999998</v>
      </c>
      <c r="E64" s="59">
        <v>28.051562050000001</v>
      </c>
      <c r="F64" s="60">
        <v>29.785446589999999</v>
      </c>
      <c r="G64" s="59">
        <v>35.651726279999998</v>
      </c>
      <c r="H64" s="59">
        <v>24.4983754</v>
      </c>
      <c r="I64" s="59">
        <v>21.37178102</v>
      </c>
      <c r="J64" s="59">
        <v>18.90252104</v>
      </c>
      <c r="K64" s="59">
        <v>17.141797369999999</v>
      </c>
    </row>
    <row r="65" spans="1:11" x14ac:dyDescent="0.25">
      <c r="A65" s="18">
        <v>44263</v>
      </c>
      <c r="B65" s="58">
        <v>10.443654159999999</v>
      </c>
      <c r="C65" s="59">
        <v>20.64695047</v>
      </c>
      <c r="D65" s="59">
        <v>25.72761045</v>
      </c>
      <c r="E65" s="59">
        <v>28.019725879999999</v>
      </c>
      <c r="F65" s="60">
        <v>29.73742352</v>
      </c>
      <c r="G65" s="59">
        <v>35.488796020000002</v>
      </c>
      <c r="H65" s="59">
        <v>24.729828099999999</v>
      </c>
      <c r="I65" s="59">
        <v>22.21569787</v>
      </c>
      <c r="J65" s="59">
        <v>19.009382649999999</v>
      </c>
      <c r="K65" s="59">
        <v>17.30230573</v>
      </c>
    </row>
    <row r="66" spans="1:11" x14ac:dyDescent="0.25">
      <c r="A66" s="18">
        <v>44270</v>
      </c>
      <c r="B66" s="58">
        <v>10.486186760000001</v>
      </c>
      <c r="C66" s="59">
        <v>20.121081889999999</v>
      </c>
      <c r="D66" s="59">
        <v>25.29450482</v>
      </c>
      <c r="E66" s="59">
        <v>27.83120289</v>
      </c>
      <c r="F66" s="60">
        <v>29.680842370000001</v>
      </c>
      <c r="G66" s="59">
        <v>35.512712120000003</v>
      </c>
      <c r="H66" s="59">
        <v>26.572697380000001</v>
      </c>
      <c r="I66" s="59">
        <v>23.289914920000001</v>
      </c>
      <c r="J66" s="59">
        <v>19.867795399999999</v>
      </c>
      <c r="K66" s="59">
        <v>17.51933094</v>
      </c>
    </row>
    <row r="67" spans="1:11" x14ac:dyDescent="0.25">
      <c r="A67" s="18">
        <v>44277</v>
      </c>
      <c r="B67" s="58">
        <v>10.217770120000001</v>
      </c>
      <c r="C67" s="59">
        <v>20.129442449999999</v>
      </c>
      <c r="D67" s="59">
        <v>25.6838169</v>
      </c>
      <c r="E67" s="59">
        <v>28.000926069999998</v>
      </c>
      <c r="F67" s="60">
        <v>30.366579810000001</v>
      </c>
      <c r="G67" s="59">
        <v>35.110368889999997</v>
      </c>
      <c r="H67" s="59">
        <v>27.26924442</v>
      </c>
      <c r="I67" s="59">
        <v>22.36675679</v>
      </c>
      <c r="J67" s="59">
        <v>20.14983586</v>
      </c>
      <c r="K67" s="59">
        <v>16.292612609999999</v>
      </c>
    </row>
    <row r="68" spans="1:11" x14ac:dyDescent="0.25">
      <c r="A68" s="18">
        <v>44284</v>
      </c>
      <c r="B68" s="58">
        <v>10.79316919</v>
      </c>
      <c r="C68" s="59">
        <v>20.229814350000002</v>
      </c>
      <c r="D68" s="59">
        <v>25.74190012</v>
      </c>
      <c r="E68" s="59">
        <v>28.536039989999999</v>
      </c>
      <c r="F68" s="60">
        <v>30.933824909999998</v>
      </c>
      <c r="G68" s="59">
        <v>33.469617460000002</v>
      </c>
      <c r="H68" s="59">
        <v>27.540565149999999</v>
      </c>
      <c r="I68" s="59">
        <v>22.53994896</v>
      </c>
      <c r="J68" s="59">
        <v>18.834723790000002</v>
      </c>
      <c r="K68" s="59">
        <v>14.799920739999999</v>
      </c>
    </row>
    <row r="69" spans="1:11" x14ac:dyDescent="0.25">
      <c r="A69" s="18">
        <v>44291</v>
      </c>
      <c r="B69" s="58">
        <v>11.179783159999999</v>
      </c>
      <c r="C69" s="59">
        <v>20.207645490000001</v>
      </c>
      <c r="D69" s="59">
        <v>25.886813190000002</v>
      </c>
      <c r="E69" s="59">
        <v>28.541753100000001</v>
      </c>
      <c r="F69" s="60">
        <v>30.810088289999999</v>
      </c>
      <c r="G69" s="59">
        <v>32.091400180000001</v>
      </c>
      <c r="H69" s="59">
        <v>27.58189668</v>
      </c>
      <c r="I69" s="59">
        <v>22.211411989999998</v>
      </c>
      <c r="J69" s="59">
        <v>18.266810849999999</v>
      </c>
      <c r="K69" s="59">
        <v>14.97480292</v>
      </c>
    </row>
    <row r="70" spans="1:11" x14ac:dyDescent="0.25">
      <c r="A70" s="18">
        <v>44298</v>
      </c>
      <c r="B70" s="58">
        <v>11.610843239999999</v>
      </c>
      <c r="C70" s="59">
        <v>20.289911</v>
      </c>
      <c r="D70" s="59">
        <v>25.790723979999999</v>
      </c>
      <c r="E70" s="59">
        <v>28.889322270000001</v>
      </c>
      <c r="F70" s="60">
        <v>30.834319990000001</v>
      </c>
      <c r="G70" s="59">
        <v>30.048090479999999</v>
      </c>
      <c r="H70" s="59">
        <v>26.914236549999998</v>
      </c>
      <c r="I70" s="59">
        <v>22.295794730000001</v>
      </c>
      <c r="J70" s="59">
        <v>17.614293010000001</v>
      </c>
      <c r="K70" s="59">
        <v>14.894372519999999</v>
      </c>
    </row>
    <row r="71" spans="1:11" x14ac:dyDescent="0.25">
      <c r="A71" s="18">
        <v>44305</v>
      </c>
      <c r="B71" s="58">
        <v>11.73476022</v>
      </c>
      <c r="C71" s="59">
        <v>20.342280349999999</v>
      </c>
      <c r="D71" s="59">
        <v>25.929936479999999</v>
      </c>
      <c r="E71" s="59">
        <v>29.27679328</v>
      </c>
      <c r="F71" s="60">
        <v>30.989466239999999</v>
      </c>
      <c r="G71" s="59">
        <v>28.955031949999999</v>
      </c>
      <c r="H71" s="59">
        <v>25.790479619999999</v>
      </c>
      <c r="I71" s="59">
        <v>22.106914339999999</v>
      </c>
      <c r="J71" s="59">
        <v>16.748928419999999</v>
      </c>
      <c r="K71" s="59">
        <v>14.61943728</v>
      </c>
    </row>
    <row r="72" spans="1:11" x14ac:dyDescent="0.25">
      <c r="A72" s="18">
        <v>44312</v>
      </c>
      <c r="B72" s="58">
        <v>11.69886267</v>
      </c>
      <c r="C72" s="59">
        <v>20.37139376</v>
      </c>
      <c r="D72" s="59">
        <v>26.034850410000001</v>
      </c>
      <c r="E72" s="59">
        <v>29.573368080000002</v>
      </c>
      <c r="F72" s="60">
        <v>31.099522530000002</v>
      </c>
      <c r="G72" s="59">
        <v>28.787652510000001</v>
      </c>
      <c r="H72" s="59">
        <v>25.46333739</v>
      </c>
      <c r="I72" s="59">
        <v>22.209203609999999</v>
      </c>
      <c r="J72" s="59">
        <v>15.98193266</v>
      </c>
      <c r="K72" s="59">
        <v>14.30114682</v>
      </c>
    </row>
    <row r="73" spans="1:11" x14ac:dyDescent="0.25">
      <c r="A73" s="18">
        <v>44319</v>
      </c>
      <c r="B73" s="58">
        <v>11.64889863</v>
      </c>
      <c r="C73" s="59">
        <v>20.70518397</v>
      </c>
      <c r="D73" s="59">
        <v>25.724791069999998</v>
      </c>
      <c r="E73" s="59">
        <v>29.752322289999999</v>
      </c>
      <c r="F73" s="60">
        <v>31.184698260000001</v>
      </c>
      <c r="G73" s="59">
        <v>27.741044670000001</v>
      </c>
      <c r="H73" s="59">
        <v>23.626549780000001</v>
      </c>
      <c r="I73" s="59">
        <v>22.542988860000001</v>
      </c>
      <c r="J73" s="59">
        <v>15.513497320000001</v>
      </c>
      <c r="K73" s="59">
        <v>13.96735851</v>
      </c>
    </row>
    <row r="74" spans="1:11" x14ac:dyDescent="0.25">
      <c r="A74" s="18">
        <v>44326</v>
      </c>
      <c r="B74" s="58">
        <v>11.62565405</v>
      </c>
      <c r="C74" s="59">
        <v>20.816872069999999</v>
      </c>
      <c r="D74" s="59">
        <v>26.01942515</v>
      </c>
      <c r="E74" s="59">
        <v>29.84463697</v>
      </c>
      <c r="F74" s="60">
        <v>31.300459499999999</v>
      </c>
      <c r="G74" s="59">
        <v>26.60939728</v>
      </c>
      <c r="H74" s="59">
        <v>22.67355534</v>
      </c>
      <c r="I74" s="59">
        <v>21.808875440000001</v>
      </c>
      <c r="J74" s="59">
        <v>14.841079300000001</v>
      </c>
      <c r="K74" s="59">
        <v>13.650310899999999</v>
      </c>
    </row>
    <row r="75" spans="1:11" x14ac:dyDescent="0.25">
      <c r="A75" s="18">
        <v>44333</v>
      </c>
      <c r="B75" s="58">
        <v>11.58908761</v>
      </c>
      <c r="C75" s="59">
        <v>20.89295284</v>
      </c>
      <c r="D75" s="59">
        <v>26.448240550000001</v>
      </c>
      <c r="E75" s="59">
        <v>29.911147620000001</v>
      </c>
      <c r="F75" s="60">
        <v>31.467220359999999</v>
      </c>
      <c r="G75" s="59">
        <v>26.101999760000002</v>
      </c>
      <c r="H75" s="59">
        <v>21.10766156</v>
      </c>
      <c r="I75" s="59">
        <v>20.802726750000001</v>
      </c>
      <c r="J75" s="59">
        <v>14.665849229999999</v>
      </c>
      <c r="K75" s="59">
        <v>13.219013629999999</v>
      </c>
    </row>
    <row r="76" spans="1:11" x14ac:dyDescent="0.25">
      <c r="A76" s="18">
        <v>44340</v>
      </c>
      <c r="B76" s="58">
        <v>12.01356535</v>
      </c>
      <c r="C76" s="59">
        <v>21.12313644</v>
      </c>
      <c r="D76" s="59">
        <v>26.632803119999998</v>
      </c>
      <c r="E76" s="59">
        <v>30.009438299999999</v>
      </c>
      <c r="F76" s="60">
        <v>31.508310120000001</v>
      </c>
      <c r="G76" s="59">
        <v>25.268878149999999</v>
      </c>
      <c r="H76" s="59">
        <v>20.351371440000001</v>
      </c>
      <c r="I76" s="59">
        <v>20.621550020000001</v>
      </c>
      <c r="J76" s="59">
        <v>14.04985666</v>
      </c>
      <c r="K76" s="59">
        <v>13.028973690000001</v>
      </c>
    </row>
    <row r="77" spans="1:11" x14ac:dyDescent="0.25">
      <c r="A77" s="18">
        <v>44348</v>
      </c>
      <c r="B77" s="58">
        <v>11.925887449999999</v>
      </c>
      <c r="C77" s="59">
        <v>21.108088500000001</v>
      </c>
      <c r="D77" s="59">
        <v>27.000585959999999</v>
      </c>
      <c r="E77" s="59">
        <v>29.79613917</v>
      </c>
      <c r="F77" s="60">
        <v>31.406060589999999</v>
      </c>
      <c r="G77" s="59">
        <v>23.711569669999999</v>
      </c>
      <c r="H77" s="59">
        <v>19.643894119999999</v>
      </c>
      <c r="I77" s="59">
        <v>19.3967031</v>
      </c>
      <c r="J77" s="59">
        <v>13.98719717</v>
      </c>
      <c r="K77" s="59">
        <v>13.1079854</v>
      </c>
    </row>
    <row r="78" spans="1:11" x14ac:dyDescent="0.25">
      <c r="A78" s="18">
        <v>44354</v>
      </c>
      <c r="B78" s="58">
        <v>11.883518949999999</v>
      </c>
      <c r="C78" s="59">
        <v>21.260148619999999</v>
      </c>
      <c r="D78" s="59">
        <v>27.335535159999999</v>
      </c>
      <c r="E78" s="59">
        <v>29.868902909999999</v>
      </c>
      <c r="F78" s="60">
        <v>31.505899100000001</v>
      </c>
      <c r="G78" s="59">
        <v>22.179341690000001</v>
      </c>
      <c r="H78" s="59">
        <v>19.242646749999999</v>
      </c>
      <c r="I78" s="59">
        <v>18.13883118</v>
      </c>
      <c r="J78" s="59">
        <v>13.526992010000001</v>
      </c>
      <c r="K78" s="59">
        <v>12.839786670000001</v>
      </c>
    </row>
    <row r="79" spans="1:11" x14ac:dyDescent="0.25">
      <c r="A79" s="18">
        <v>44361</v>
      </c>
      <c r="B79" s="58">
        <v>12.054289069999999</v>
      </c>
      <c r="C79" s="59">
        <v>21.45024591</v>
      </c>
      <c r="D79" s="59">
        <v>27.681125519999998</v>
      </c>
      <c r="E79" s="59">
        <v>30.211838279999998</v>
      </c>
      <c r="F79" s="60">
        <v>31.601216340000001</v>
      </c>
      <c r="G79" s="59">
        <v>20.4941274</v>
      </c>
      <c r="H79" s="59">
        <v>18.20844241</v>
      </c>
      <c r="I79" s="59">
        <v>17.126419869999999</v>
      </c>
      <c r="J79" s="59">
        <v>12.66555821</v>
      </c>
      <c r="K79" s="59">
        <v>12.59587151</v>
      </c>
    </row>
    <row r="80" spans="1:11" x14ac:dyDescent="0.25">
      <c r="A80" s="18">
        <v>44368</v>
      </c>
      <c r="B80" s="58">
        <v>13.07236443</v>
      </c>
      <c r="C80" s="59">
        <v>22.03581342</v>
      </c>
      <c r="D80" s="59">
        <v>27.787605500000002</v>
      </c>
      <c r="E80" s="59">
        <v>30.371466120000001</v>
      </c>
      <c r="F80" s="60">
        <v>31.993688339999999</v>
      </c>
      <c r="G80" s="59">
        <v>18.310680479999998</v>
      </c>
      <c r="H80" s="59">
        <v>16.48352216</v>
      </c>
      <c r="I80" s="59">
        <v>16.66347099</v>
      </c>
      <c r="J80" s="59">
        <v>12.67900704</v>
      </c>
      <c r="K80" s="59">
        <v>11.751907989999999</v>
      </c>
    </row>
    <row r="81" spans="1:11" x14ac:dyDescent="0.25">
      <c r="A81" s="18">
        <v>44375</v>
      </c>
      <c r="B81" s="58">
        <v>13.522502729999999</v>
      </c>
      <c r="C81" s="59">
        <v>22.378011279999999</v>
      </c>
      <c r="D81" s="59">
        <v>28.189220049999999</v>
      </c>
      <c r="E81" s="59">
        <v>30.782677079999999</v>
      </c>
      <c r="F81" s="60">
        <v>32.503244449999997</v>
      </c>
      <c r="G81" s="59">
        <v>16.628095250000001</v>
      </c>
      <c r="H81" s="59">
        <v>15.411568089999999</v>
      </c>
      <c r="I81" s="59">
        <v>15.497502709999999</v>
      </c>
      <c r="J81" s="59">
        <v>11.642932099999999</v>
      </c>
      <c r="K81" s="59">
        <v>10.80831137</v>
      </c>
    </row>
    <row r="82" spans="1:11" x14ac:dyDescent="0.25">
      <c r="A82" s="18">
        <v>44382</v>
      </c>
      <c r="B82" s="58">
        <v>13.55053186</v>
      </c>
      <c r="C82" s="59">
        <v>22.6896041</v>
      </c>
      <c r="D82" s="59">
        <v>28.464504439999999</v>
      </c>
      <c r="E82" s="59">
        <v>31.202881739999999</v>
      </c>
      <c r="F82" s="60">
        <v>32.715550669999999</v>
      </c>
      <c r="G82" s="59">
        <v>16.462437470000001</v>
      </c>
      <c r="H82" s="59">
        <v>14.39163508</v>
      </c>
      <c r="I82" s="59">
        <v>14.939765299999999</v>
      </c>
      <c r="J82" s="59">
        <v>10.69403934</v>
      </c>
      <c r="K82" s="59">
        <v>10.44216905</v>
      </c>
    </row>
    <row r="83" spans="1:11" x14ac:dyDescent="0.25">
      <c r="A83" s="18">
        <v>44389</v>
      </c>
      <c r="B83" s="58">
        <v>13.917050639999999</v>
      </c>
      <c r="C83" s="59">
        <v>22.8566453</v>
      </c>
      <c r="D83" s="59">
        <v>28.554542380000001</v>
      </c>
      <c r="E83" s="59">
        <v>31.022362149999999</v>
      </c>
      <c r="F83" s="60">
        <v>32.77178499</v>
      </c>
      <c r="G83" s="59">
        <v>16.242964300000001</v>
      </c>
      <c r="H83" s="59">
        <v>14.26025237</v>
      </c>
      <c r="I83" s="59">
        <v>14.918867519999999</v>
      </c>
      <c r="J83" s="59">
        <v>11.0490578</v>
      </c>
      <c r="K83" s="59">
        <v>10.370080290000001</v>
      </c>
    </row>
    <row r="84" spans="1:11" x14ac:dyDescent="0.25">
      <c r="A84" s="18">
        <v>44396</v>
      </c>
      <c r="B84" s="58">
        <v>14.445785300000001</v>
      </c>
      <c r="C84" s="59">
        <v>23.060093940000002</v>
      </c>
      <c r="D84" s="59">
        <v>28.420443420000002</v>
      </c>
      <c r="E84" s="59">
        <v>30.914010659999999</v>
      </c>
      <c r="F84" s="60">
        <v>32.716351539999998</v>
      </c>
      <c r="G84" s="59">
        <v>15.3447382</v>
      </c>
      <c r="H84" s="59">
        <v>14.18489007</v>
      </c>
      <c r="I84" s="59">
        <v>15.46175631</v>
      </c>
      <c r="J84" s="59">
        <v>10.990539010000001</v>
      </c>
      <c r="K84" s="59">
        <v>10.40899011</v>
      </c>
    </row>
    <row r="85" spans="1:11" x14ac:dyDescent="0.25">
      <c r="A85" s="18">
        <v>44403</v>
      </c>
      <c r="B85" s="58">
        <v>14.506003270000001</v>
      </c>
      <c r="C85" s="59">
        <v>23.43005071</v>
      </c>
      <c r="D85" s="59">
        <v>28.560581809999999</v>
      </c>
      <c r="E85" s="59">
        <v>30.810142320000001</v>
      </c>
      <c r="F85" s="60">
        <v>32.560769360000002</v>
      </c>
      <c r="G85" s="59">
        <v>13.977526340000001</v>
      </c>
      <c r="H85" s="59">
        <v>13.406983390000001</v>
      </c>
      <c r="I85" s="59">
        <v>14.85696276</v>
      </c>
      <c r="J85" s="59">
        <v>11.263390859999999</v>
      </c>
      <c r="K85" s="59">
        <v>10.78206891</v>
      </c>
    </row>
    <row r="86" spans="1:11" x14ac:dyDescent="0.25">
      <c r="A86" s="18">
        <v>44410</v>
      </c>
      <c r="B86" s="58">
        <v>15.083622370000001</v>
      </c>
      <c r="C86" s="59">
        <v>23.65382185</v>
      </c>
      <c r="D86" s="59">
        <v>28.599472810000002</v>
      </c>
      <c r="E86" s="59">
        <v>30.961373479999999</v>
      </c>
      <c r="F86" s="60">
        <v>32.381330990000002</v>
      </c>
      <c r="G86" s="59">
        <v>12.79010656</v>
      </c>
      <c r="H86" s="59">
        <v>13.47821446</v>
      </c>
      <c r="I86" s="59">
        <v>14.975736599999999</v>
      </c>
      <c r="J86" s="59">
        <v>10.84336094</v>
      </c>
      <c r="K86" s="59">
        <v>11.370319670000001</v>
      </c>
    </row>
    <row r="87" spans="1:11" x14ac:dyDescent="0.25">
      <c r="A87" s="18">
        <v>44417</v>
      </c>
      <c r="B87" s="58">
        <v>15.15006136</v>
      </c>
      <c r="C87" s="59">
        <v>23.68856834</v>
      </c>
      <c r="D87" s="59">
        <v>28.998414350000001</v>
      </c>
      <c r="E87" s="59">
        <v>30.881199160000001</v>
      </c>
      <c r="F87" s="60">
        <v>32.153811699999999</v>
      </c>
      <c r="G87" s="59">
        <v>12.53525574</v>
      </c>
      <c r="H87" s="59">
        <v>13.169610970000001</v>
      </c>
      <c r="I87" s="59">
        <v>13.476949640000001</v>
      </c>
      <c r="J87" s="59">
        <v>10.972417099999999</v>
      </c>
      <c r="K87" s="59">
        <v>11.905905199999999</v>
      </c>
    </row>
    <row r="88" spans="1:11" x14ac:dyDescent="0.25">
      <c r="A88" s="18">
        <v>44424</v>
      </c>
      <c r="B88" s="58">
        <v>15.137277770000001</v>
      </c>
      <c r="C88" s="59">
        <v>23.97760151</v>
      </c>
      <c r="D88" s="59">
        <v>29.02624544</v>
      </c>
      <c r="E88" s="59">
        <v>30.972470940000001</v>
      </c>
      <c r="F88" s="60">
        <v>31.962031289999999</v>
      </c>
      <c r="G88" s="59">
        <v>12.23356974</v>
      </c>
      <c r="H88" s="59">
        <v>13.120778400000001</v>
      </c>
      <c r="I88" s="59">
        <v>13.081691040000001</v>
      </c>
      <c r="J88" s="59">
        <v>11.29144105</v>
      </c>
      <c r="K88" s="59">
        <v>12.410537270000001</v>
      </c>
    </row>
    <row r="89" spans="1:11" x14ac:dyDescent="0.25">
      <c r="A89" s="18">
        <v>44431</v>
      </c>
      <c r="B89" s="58">
        <v>15.33750496</v>
      </c>
      <c r="C89" s="59">
        <v>24.352099899999999</v>
      </c>
      <c r="D89" s="59">
        <v>29.035852469999998</v>
      </c>
      <c r="E89" s="59">
        <v>30.812191670000001</v>
      </c>
      <c r="F89" s="60">
        <v>31.708249729999999</v>
      </c>
      <c r="G89" s="59">
        <v>12.03707977</v>
      </c>
      <c r="H89" s="59">
        <v>12.811990290000001</v>
      </c>
      <c r="I89" s="59">
        <v>13.03231306</v>
      </c>
      <c r="J89" s="59">
        <v>11.78228279</v>
      </c>
      <c r="K89" s="59">
        <v>12.95754073</v>
      </c>
    </row>
    <row r="90" spans="1:11" x14ac:dyDescent="0.25">
      <c r="A90" s="18">
        <v>44438</v>
      </c>
      <c r="B90" s="58">
        <v>15.63817411</v>
      </c>
      <c r="C90" s="59">
        <v>24.40498019</v>
      </c>
      <c r="D90" s="59">
        <v>28.961685639999999</v>
      </c>
      <c r="E90" s="59">
        <v>30.694413730000001</v>
      </c>
      <c r="F90" s="60">
        <v>31.69660635</v>
      </c>
      <c r="G90" s="59">
        <v>11.81228394</v>
      </c>
      <c r="H90" s="59">
        <v>12.789153649999999</v>
      </c>
      <c r="I90" s="59">
        <v>13.38705305</v>
      </c>
      <c r="J90" s="59">
        <v>11.940033420000001</v>
      </c>
      <c r="K90" s="59">
        <v>12.891971509999999</v>
      </c>
    </row>
    <row r="91" spans="1:11" x14ac:dyDescent="0.25">
      <c r="A91" s="18"/>
      <c r="B91" s="59"/>
      <c r="C91" s="59"/>
      <c r="D91" s="59"/>
      <c r="E91" s="59"/>
      <c r="F91" s="59"/>
      <c r="G91" s="59"/>
      <c r="H91" s="59"/>
      <c r="I91" s="59"/>
      <c r="J91" s="59"/>
      <c r="K91" s="59"/>
    </row>
    <row r="92" spans="1:11" x14ac:dyDescent="0.25">
      <c r="A92" s="189" t="s">
        <v>2037</v>
      </c>
    </row>
  </sheetData>
  <pageMargins left="0.7" right="0.7" top="0.75" bottom="0.75" header="0.3" footer="0.3"/>
  <pageSetup paperSize="9" orientation="portrait" verticalDpi="0" r:id="rId1"/>
  <tableParts count="1">
    <tablePart r:id="rId2"/>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681C-DAE1-4EBE-8661-4F4286F35259}">
  <sheetPr>
    <tabColor theme="9"/>
  </sheetPr>
  <dimension ref="A1:K92"/>
  <sheetViews>
    <sheetView workbookViewId="0"/>
  </sheetViews>
  <sheetFormatPr defaultRowHeight="15" x14ac:dyDescent="0.25"/>
  <cols>
    <col min="1" max="1" width="17.125" customWidth="1"/>
    <col min="2" max="10" width="12.25" customWidth="1"/>
    <col min="11" max="11" width="12.125" customWidth="1"/>
  </cols>
  <sheetData>
    <row r="1" spans="1:11" ht="20.25" thickBot="1" x14ac:dyDescent="0.35">
      <c r="A1" s="78" t="str">
        <f>'Chapter 6'!A10</f>
        <v>Figure 6.8: Proportion of workers aged 16-22 on zero hours contracts, or on temporary contracts, UK, December 2019 - August 2021</v>
      </c>
    </row>
    <row r="2" spans="1:11" ht="15.75" thickTop="1" x14ac:dyDescent="0.25">
      <c r="A2" s="3"/>
    </row>
    <row r="3" spans="1:11" ht="80.25" customHeight="1" x14ac:dyDescent="0.25">
      <c r="A3" s="61" t="s">
        <v>2031</v>
      </c>
      <c r="B3" s="104" t="s">
        <v>2063</v>
      </c>
      <c r="C3" s="86" t="s">
        <v>2064</v>
      </c>
      <c r="D3" s="86" t="s">
        <v>2065</v>
      </c>
      <c r="E3" s="86" t="s">
        <v>2066</v>
      </c>
      <c r="F3" s="105" t="s">
        <v>2067</v>
      </c>
      <c r="G3" s="86" t="s">
        <v>2068</v>
      </c>
      <c r="H3" s="86" t="s">
        <v>2069</v>
      </c>
      <c r="I3" s="86" t="s">
        <v>2070</v>
      </c>
      <c r="J3" s="86" t="s">
        <v>2071</v>
      </c>
      <c r="K3" s="86" t="s">
        <v>2072</v>
      </c>
    </row>
    <row r="4" spans="1:11" x14ac:dyDescent="0.25">
      <c r="A4" s="18">
        <v>43829</v>
      </c>
      <c r="B4" s="58">
        <v>14.50012766</v>
      </c>
      <c r="C4" s="59">
        <v>9.6745278940000006</v>
      </c>
      <c r="D4" s="59">
        <v>5.8928081969999999</v>
      </c>
      <c r="E4" s="59">
        <v>4.4781204280000004</v>
      </c>
      <c r="F4" s="60">
        <v>1.6150887060000001</v>
      </c>
      <c r="G4" s="59">
        <v>18.779025619999999</v>
      </c>
      <c r="H4" s="59">
        <v>15.666763250000001</v>
      </c>
      <c r="I4" s="59">
        <v>11.448891339999999</v>
      </c>
      <c r="J4" s="59">
        <v>8.4927297110000008</v>
      </c>
      <c r="K4" s="59">
        <v>3.2523905339999999</v>
      </c>
    </row>
    <row r="5" spans="1:11" x14ac:dyDescent="0.25">
      <c r="A5" s="18">
        <v>43836</v>
      </c>
      <c r="B5" s="58">
        <v>13.989774540000001</v>
      </c>
      <c r="C5" s="59">
        <v>9.9682237580000006</v>
      </c>
      <c r="D5" s="59">
        <v>6.0345077270000003</v>
      </c>
      <c r="E5" s="59">
        <v>4.3998536039999996</v>
      </c>
      <c r="F5" s="60">
        <v>1.543678055</v>
      </c>
      <c r="G5" s="59">
        <v>18.132305179999999</v>
      </c>
      <c r="H5" s="59">
        <v>15.880714429999999</v>
      </c>
      <c r="I5" s="59">
        <v>12.137420860000001</v>
      </c>
      <c r="J5" s="59">
        <v>8.6713894140000001</v>
      </c>
      <c r="K5" s="59">
        <v>3.266725976</v>
      </c>
    </row>
    <row r="6" spans="1:11" x14ac:dyDescent="0.25">
      <c r="A6" s="18">
        <v>43843</v>
      </c>
      <c r="B6" s="58">
        <v>12.939261889999999</v>
      </c>
      <c r="C6" s="59">
        <v>9.9737808539999993</v>
      </c>
      <c r="D6" s="59">
        <v>5.9541217419999999</v>
      </c>
      <c r="E6" s="59">
        <v>4.394437162</v>
      </c>
      <c r="F6" s="60">
        <v>1.5562814270000001</v>
      </c>
      <c r="G6" s="59">
        <v>20.33456065</v>
      </c>
      <c r="H6" s="59">
        <v>16.573433810000001</v>
      </c>
      <c r="I6" s="59">
        <v>11.787011870000001</v>
      </c>
      <c r="J6" s="59">
        <v>9.0175773410000009</v>
      </c>
      <c r="K6" s="59">
        <v>3.2765751970000001</v>
      </c>
    </row>
    <row r="7" spans="1:11" x14ac:dyDescent="0.25">
      <c r="A7" s="18">
        <v>43850</v>
      </c>
      <c r="B7" s="58">
        <v>12.471071370000001</v>
      </c>
      <c r="C7" s="59">
        <v>9.7367987199999995</v>
      </c>
      <c r="D7" s="59">
        <v>6.3562361850000002</v>
      </c>
      <c r="E7" s="59">
        <v>4.2315104300000002</v>
      </c>
      <c r="F7" s="60">
        <v>1.546380909</v>
      </c>
      <c r="G7" s="59">
        <v>20.138256859999998</v>
      </c>
      <c r="H7" s="59">
        <v>16.585658389999999</v>
      </c>
      <c r="I7" s="59">
        <v>11.878574499999999</v>
      </c>
      <c r="J7" s="59">
        <v>8.8480188900000005</v>
      </c>
      <c r="K7" s="59">
        <v>3.2509657189999999</v>
      </c>
    </row>
    <row r="8" spans="1:11" x14ac:dyDescent="0.25">
      <c r="A8" s="18">
        <v>43857</v>
      </c>
      <c r="B8" s="58">
        <v>11.869627120000001</v>
      </c>
      <c r="C8" s="59">
        <v>9.3626208220000002</v>
      </c>
      <c r="D8" s="59">
        <v>6.5302244030000001</v>
      </c>
      <c r="E8" s="59">
        <v>4.5308711449999999</v>
      </c>
      <c r="F8" s="60">
        <v>1.5524073430000001</v>
      </c>
      <c r="G8" s="59">
        <v>19.267335509999999</v>
      </c>
      <c r="H8" s="59">
        <v>16.474177170000001</v>
      </c>
      <c r="I8" s="59">
        <v>11.3475132</v>
      </c>
      <c r="J8" s="59">
        <v>8.7873265380000003</v>
      </c>
      <c r="K8" s="59">
        <v>3.2532322429999998</v>
      </c>
    </row>
    <row r="9" spans="1:11" x14ac:dyDescent="0.25">
      <c r="A9" s="18">
        <v>43864</v>
      </c>
      <c r="B9" s="58">
        <v>11.113232200000001</v>
      </c>
      <c r="C9" s="59">
        <v>9.2903719959999993</v>
      </c>
      <c r="D9" s="59">
        <v>6.7421620249999998</v>
      </c>
      <c r="E9" s="59">
        <v>4.6504747880000004</v>
      </c>
      <c r="F9" s="60">
        <v>1.5470921790000001</v>
      </c>
      <c r="G9" s="59">
        <v>19.132321359999999</v>
      </c>
      <c r="H9" s="59">
        <v>16.457748819999999</v>
      </c>
      <c r="I9" s="59">
        <v>11.30059031</v>
      </c>
      <c r="J9" s="59">
        <v>8.7478972979999998</v>
      </c>
      <c r="K9" s="59">
        <v>3.2941635850000002</v>
      </c>
    </row>
    <row r="10" spans="1:11" x14ac:dyDescent="0.25">
      <c r="A10" s="18">
        <v>43871</v>
      </c>
      <c r="B10" s="58">
        <v>11.213456669999999</v>
      </c>
      <c r="C10" s="59">
        <v>9.6426145979999998</v>
      </c>
      <c r="D10" s="59">
        <v>6.4599747470000004</v>
      </c>
      <c r="E10" s="59">
        <v>4.6010615389999998</v>
      </c>
      <c r="F10" s="60">
        <v>1.528103684</v>
      </c>
      <c r="G10" s="59">
        <v>18.84435848</v>
      </c>
      <c r="H10" s="59">
        <v>16.457356239999999</v>
      </c>
      <c r="I10" s="59">
        <v>11.40660763</v>
      </c>
      <c r="J10" s="59">
        <v>8.5517233719999997</v>
      </c>
      <c r="K10" s="59">
        <v>3.2279030099999999</v>
      </c>
    </row>
    <row r="11" spans="1:11" x14ac:dyDescent="0.25">
      <c r="A11" s="18">
        <v>43878</v>
      </c>
      <c r="B11" s="58">
        <v>10.546991240000001</v>
      </c>
      <c r="C11" s="59">
        <v>9.4596485250000004</v>
      </c>
      <c r="D11" s="59">
        <v>6.3722969650000003</v>
      </c>
      <c r="E11" s="59">
        <v>4.7457837969999996</v>
      </c>
      <c r="F11" s="60">
        <v>1.5325133870000001</v>
      </c>
      <c r="G11" s="59">
        <v>18.752017009999999</v>
      </c>
      <c r="H11" s="59">
        <v>16.74545839</v>
      </c>
      <c r="I11" s="59">
        <v>11.332120850000001</v>
      </c>
      <c r="J11" s="59">
        <v>8.4703148150000001</v>
      </c>
      <c r="K11" s="59">
        <v>3.2671018649999999</v>
      </c>
    </row>
    <row r="12" spans="1:11" x14ac:dyDescent="0.25">
      <c r="A12" s="18">
        <v>43885</v>
      </c>
      <c r="B12" s="58">
        <v>9.8582410829999993</v>
      </c>
      <c r="C12" s="59">
        <v>9.1803992930000007</v>
      </c>
      <c r="D12" s="59">
        <v>6.8542536380000003</v>
      </c>
      <c r="E12" s="59">
        <v>4.8054004160000003</v>
      </c>
      <c r="F12" s="60">
        <v>1.537778847</v>
      </c>
      <c r="G12" s="59">
        <v>19.371417309999998</v>
      </c>
      <c r="H12" s="59">
        <v>16.897572019999998</v>
      </c>
      <c r="I12" s="59">
        <v>12.28471193</v>
      </c>
      <c r="J12" s="59">
        <v>8.7422351109999994</v>
      </c>
      <c r="K12" s="59">
        <v>3.2677760230000001</v>
      </c>
    </row>
    <row r="13" spans="1:11" x14ac:dyDescent="0.25">
      <c r="A13" s="18">
        <v>43892</v>
      </c>
      <c r="B13" s="58">
        <v>9.7823090690000001</v>
      </c>
      <c r="C13" s="59">
        <v>9.0834486800000001</v>
      </c>
      <c r="D13" s="59">
        <v>6.9704880999999999</v>
      </c>
      <c r="E13" s="59">
        <v>4.7183667009999999</v>
      </c>
      <c r="F13" s="60">
        <v>1.534330212</v>
      </c>
      <c r="G13" s="59">
        <v>19.109981390000002</v>
      </c>
      <c r="H13" s="59">
        <v>16.768731769999999</v>
      </c>
      <c r="I13" s="59">
        <v>12.913565889999999</v>
      </c>
      <c r="J13" s="59">
        <v>8.8783379609999997</v>
      </c>
      <c r="K13" s="59">
        <v>3.240794653</v>
      </c>
    </row>
    <row r="14" spans="1:11" x14ac:dyDescent="0.25">
      <c r="A14" s="18">
        <v>43899</v>
      </c>
      <c r="B14" s="58">
        <v>11.64374621</v>
      </c>
      <c r="C14" s="59">
        <v>9.4321404560000008</v>
      </c>
      <c r="D14" s="59">
        <v>6.9971135139999996</v>
      </c>
      <c r="E14" s="59">
        <v>4.6978846120000002</v>
      </c>
      <c r="F14" s="60">
        <v>1.50725189</v>
      </c>
      <c r="G14" s="59">
        <v>20.735706350000001</v>
      </c>
      <c r="H14" s="59">
        <v>16.641954999999999</v>
      </c>
      <c r="I14" s="59">
        <v>12.634064710000001</v>
      </c>
      <c r="J14" s="59">
        <v>8.8486537779999992</v>
      </c>
      <c r="K14" s="59">
        <v>3.255541161</v>
      </c>
    </row>
    <row r="15" spans="1:11" x14ac:dyDescent="0.25">
      <c r="A15" s="18">
        <v>43906</v>
      </c>
      <c r="B15" s="58">
        <v>12.183721670000001</v>
      </c>
      <c r="C15" s="59">
        <v>9.8846689229999996</v>
      </c>
      <c r="D15" s="59">
        <v>6.851630009</v>
      </c>
      <c r="E15" s="59">
        <v>4.9949382460000002</v>
      </c>
      <c r="F15" s="60">
        <v>1.532412302</v>
      </c>
      <c r="G15" s="59">
        <v>20.923741719999999</v>
      </c>
      <c r="H15" s="59">
        <v>17.137093270000001</v>
      </c>
      <c r="I15" s="59">
        <v>13.00691906</v>
      </c>
      <c r="J15" s="59">
        <v>8.8837185400000003</v>
      </c>
      <c r="K15" s="59">
        <v>3.2536624760000001</v>
      </c>
    </row>
    <row r="16" spans="1:11" x14ac:dyDescent="0.25">
      <c r="A16" s="18">
        <v>43913</v>
      </c>
      <c r="B16" s="58">
        <v>13.25232151</v>
      </c>
      <c r="C16" s="59">
        <v>9.4993562429999994</v>
      </c>
      <c r="D16" s="59">
        <v>6.949607189</v>
      </c>
      <c r="E16" s="59">
        <v>4.5760744390000001</v>
      </c>
      <c r="F16" s="60">
        <v>1.5502450350000001</v>
      </c>
      <c r="G16" s="59">
        <v>20.519532099999999</v>
      </c>
      <c r="H16" s="59">
        <v>17.07578728</v>
      </c>
      <c r="I16" s="59">
        <v>13.149788109999999</v>
      </c>
      <c r="J16" s="59">
        <v>8.690262894</v>
      </c>
      <c r="K16" s="59">
        <v>3.2612220199999999</v>
      </c>
    </row>
    <row r="17" spans="1:11" x14ac:dyDescent="0.25">
      <c r="A17" s="18">
        <v>43920</v>
      </c>
      <c r="B17" s="58">
        <v>13.747201759999999</v>
      </c>
      <c r="C17" s="59">
        <v>9.6117219380000005</v>
      </c>
      <c r="D17" s="59">
        <v>7.2487599039999999</v>
      </c>
      <c r="E17" s="59">
        <v>4.8843548830000003</v>
      </c>
      <c r="F17" s="60">
        <v>1.619518588</v>
      </c>
      <c r="G17" s="59">
        <v>20.455370590000001</v>
      </c>
      <c r="H17" s="59">
        <v>16.965648890000001</v>
      </c>
      <c r="I17" s="59">
        <v>13.38298825</v>
      </c>
      <c r="J17" s="59">
        <v>8.7742411180000008</v>
      </c>
      <c r="K17" s="59">
        <v>3.26015641</v>
      </c>
    </row>
    <row r="18" spans="1:11" x14ac:dyDescent="0.25">
      <c r="A18" s="18">
        <v>43927</v>
      </c>
      <c r="B18" s="58">
        <v>14.4330272</v>
      </c>
      <c r="C18" s="59">
        <v>9.7239831720000005</v>
      </c>
      <c r="D18" s="59">
        <v>7.0263051709999997</v>
      </c>
      <c r="E18" s="59">
        <v>5.1697233430000002</v>
      </c>
      <c r="F18" s="60">
        <v>1.7305132059999999</v>
      </c>
      <c r="G18" s="59">
        <v>21.12535042</v>
      </c>
      <c r="H18" s="59">
        <v>17.028970279999999</v>
      </c>
      <c r="I18" s="59">
        <v>13.23529242</v>
      </c>
      <c r="J18" s="59">
        <v>8.7049904280000003</v>
      </c>
      <c r="K18" s="59">
        <v>3.3037008160000001</v>
      </c>
    </row>
    <row r="19" spans="1:11" x14ac:dyDescent="0.25">
      <c r="A19" s="18">
        <v>43934</v>
      </c>
      <c r="B19" s="58">
        <v>15.19699827</v>
      </c>
      <c r="C19" s="59">
        <v>10.12175025</v>
      </c>
      <c r="D19" s="59">
        <v>7.3307407170000003</v>
      </c>
      <c r="E19" s="59">
        <v>5.0221586790000003</v>
      </c>
      <c r="F19" s="60">
        <v>1.78600991</v>
      </c>
      <c r="G19" s="59">
        <v>19.220175749999999</v>
      </c>
      <c r="H19" s="59">
        <v>16.693463820000002</v>
      </c>
      <c r="I19" s="59">
        <v>13.65048897</v>
      </c>
      <c r="J19" s="59">
        <v>8.3377102349999994</v>
      </c>
      <c r="K19" s="59">
        <v>3.3324429599999998</v>
      </c>
    </row>
    <row r="20" spans="1:11" x14ac:dyDescent="0.25">
      <c r="A20" s="18">
        <v>43941</v>
      </c>
      <c r="B20" s="58">
        <v>15.599437959999999</v>
      </c>
      <c r="C20" s="59">
        <v>10.716975440000001</v>
      </c>
      <c r="D20" s="59">
        <v>7.3669285499999999</v>
      </c>
      <c r="E20" s="59">
        <v>5.3768567950000001</v>
      </c>
      <c r="F20" s="60">
        <v>1.793935405</v>
      </c>
      <c r="G20" s="59">
        <v>20.182144149999999</v>
      </c>
      <c r="H20" s="59">
        <v>16.739696540000001</v>
      </c>
      <c r="I20" s="59">
        <v>13.351868100000001</v>
      </c>
      <c r="J20" s="59">
        <v>8.6265083820000008</v>
      </c>
      <c r="K20" s="59">
        <v>3.3358031850000001</v>
      </c>
    </row>
    <row r="21" spans="1:11" x14ac:dyDescent="0.25">
      <c r="A21" s="18">
        <v>43948</v>
      </c>
      <c r="B21" s="58">
        <v>16.175201210000001</v>
      </c>
      <c r="C21" s="59">
        <v>11.36695231</v>
      </c>
      <c r="D21" s="59">
        <v>7.384672525</v>
      </c>
      <c r="E21" s="59">
        <v>5.305138661</v>
      </c>
      <c r="F21" s="60">
        <v>1.8561985050000001</v>
      </c>
      <c r="G21" s="59">
        <v>19.604660460000002</v>
      </c>
      <c r="H21" s="59">
        <v>17.147262059999999</v>
      </c>
      <c r="I21" s="59">
        <v>13.441056830000001</v>
      </c>
      <c r="J21" s="59">
        <v>8.4530980020000008</v>
      </c>
      <c r="K21" s="59">
        <v>3.383636782</v>
      </c>
    </row>
    <row r="22" spans="1:11" x14ac:dyDescent="0.25">
      <c r="A22" s="18">
        <v>43955</v>
      </c>
      <c r="B22" s="58">
        <v>16.19083255</v>
      </c>
      <c r="C22" s="59">
        <v>12.04663547</v>
      </c>
      <c r="D22" s="59">
        <v>7.2252345589999996</v>
      </c>
      <c r="E22" s="59">
        <v>5.8290259549999996</v>
      </c>
      <c r="F22" s="60">
        <v>1.902315467</v>
      </c>
      <c r="G22" s="59">
        <v>19.828758010000001</v>
      </c>
      <c r="H22" s="59">
        <v>16.441760989999999</v>
      </c>
      <c r="I22" s="59">
        <v>13.01835314</v>
      </c>
      <c r="J22" s="59">
        <v>8.6709128389999997</v>
      </c>
      <c r="K22" s="59">
        <v>3.3722260510000002</v>
      </c>
    </row>
    <row r="23" spans="1:11" x14ac:dyDescent="0.25">
      <c r="A23" s="18">
        <v>43962</v>
      </c>
      <c r="B23" s="58">
        <v>16.57320146</v>
      </c>
      <c r="C23" s="59">
        <v>12.2995859</v>
      </c>
      <c r="D23" s="59">
        <v>8.0017191190000005</v>
      </c>
      <c r="E23" s="59">
        <v>5.9546911869999999</v>
      </c>
      <c r="F23" s="60">
        <v>1.9207711380000001</v>
      </c>
      <c r="G23" s="59">
        <v>20.438716849999999</v>
      </c>
      <c r="H23" s="59">
        <v>16.73404425</v>
      </c>
      <c r="I23" s="59">
        <v>12.903732939999999</v>
      </c>
      <c r="J23" s="59">
        <v>8.5340758349999994</v>
      </c>
      <c r="K23" s="59">
        <v>3.366752951</v>
      </c>
    </row>
    <row r="24" spans="1:11" x14ac:dyDescent="0.25">
      <c r="A24" s="18">
        <v>43969</v>
      </c>
      <c r="B24" s="58">
        <v>19.122727919999999</v>
      </c>
      <c r="C24" s="59">
        <v>12.71882295</v>
      </c>
      <c r="D24" s="59">
        <v>8.0416234899999992</v>
      </c>
      <c r="E24" s="59">
        <v>5.705733854</v>
      </c>
      <c r="F24" s="60">
        <v>1.984346538</v>
      </c>
      <c r="G24" s="59">
        <v>21.244348179999999</v>
      </c>
      <c r="H24" s="59">
        <v>17.091221189999999</v>
      </c>
      <c r="I24" s="59">
        <v>13.05530237</v>
      </c>
      <c r="J24" s="59">
        <v>8.5428823779999998</v>
      </c>
      <c r="K24" s="59">
        <v>3.3579770579999999</v>
      </c>
    </row>
    <row r="25" spans="1:11" x14ac:dyDescent="0.25">
      <c r="A25" s="18">
        <v>43976</v>
      </c>
      <c r="B25" s="58">
        <v>20.175826740000002</v>
      </c>
      <c r="C25" s="59">
        <v>13.17741489</v>
      </c>
      <c r="D25" s="59">
        <v>8.1579479359999993</v>
      </c>
      <c r="E25" s="59">
        <v>5.3420643170000002</v>
      </c>
      <c r="F25" s="60">
        <v>2.0426824419999998</v>
      </c>
      <c r="G25" s="59">
        <v>22.57635192</v>
      </c>
      <c r="H25" s="59">
        <v>17.100839100000002</v>
      </c>
      <c r="I25" s="59">
        <v>12.154040930000001</v>
      </c>
      <c r="J25" s="59">
        <v>8.5395219939999993</v>
      </c>
      <c r="K25" s="59">
        <v>3.3408369859999998</v>
      </c>
    </row>
    <row r="26" spans="1:11" x14ac:dyDescent="0.25">
      <c r="A26" s="18">
        <v>43983</v>
      </c>
      <c r="B26" s="58">
        <v>21.041842930000001</v>
      </c>
      <c r="C26" s="59">
        <v>13.90121091</v>
      </c>
      <c r="D26" s="59">
        <v>8.0045447109999994</v>
      </c>
      <c r="E26" s="59">
        <v>5.5050150860000002</v>
      </c>
      <c r="F26" s="60">
        <v>2.116450548</v>
      </c>
      <c r="G26" s="59">
        <v>21.996914660000002</v>
      </c>
      <c r="H26" s="59">
        <v>17.782106339999999</v>
      </c>
      <c r="I26" s="59">
        <v>12.494537640000001</v>
      </c>
      <c r="J26" s="59">
        <v>7.5484447509999999</v>
      </c>
      <c r="K26" s="59">
        <v>3.3713631529999999</v>
      </c>
    </row>
    <row r="27" spans="1:11" x14ac:dyDescent="0.25">
      <c r="A27" s="18">
        <v>43990</v>
      </c>
      <c r="B27" s="58">
        <v>22.106123889999999</v>
      </c>
      <c r="C27" s="59">
        <v>14.208896960000001</v>
      </c>
      <c r="D27" s="59">
        <v>8.2431785850000008</v>
      </c>
      <c r="E27" s="59">
        <v>5.6339314859999998</v>
      </c>
      <c r="F27" s="60">
        <v>2.1875863099999999</v>
      </c>
      <c r="G27" s="59">
        <v>22.182090540000001</v>
      </c>
      <c r="H27" s="59">
        <v>17.830370219999999</v>
      </c>
      <c r="I27" s="59">
        <v>12.585235880000001</v>
      </c>
      <c r="J27" s="59">
        <v>7.2794024950000003</v>
      </c>
      <c r="K27" s="59">
        <v>3.3665566180000002</v>
      </c>
    </row>
    <row r="28" spans="1:11" x14ac:dyDescent="0.25">
      <c r="A28" s="18">
        <v>43997</v>
      </c>
      <c r="B28" s="58">
        <v>23.464222509999999</v>
      </c>
      <c r="C28" s="59">
        <v>15.06191636</v>
      </c>
      <c r="D28" s="59">
        <v>8.8058826499999991</v>
      </c>
      <c r="E28" s="59">
        <v>5.7439372840000003</v>
      </c>
      <c r="F28" s="60">
        <v>2.2286083990000001</v>
      </c>
      <c r="G28" s="59">
        <v>21.672382679999998</v>
      </c>
      <c r="H28" s="59">
        <v>18.138856400000002</v>
      </c>
      <c r="I28" s="59">
        <v>12.468522699999999</v>
      </c>
      <c r="J28" s="59">
        <v>7.5595332580000001</v>
      </c>
      <c r="K28" s="59">
        <v>3.457082615</v>
      </c>
    </row>
    <row r="29" spans="1:11" x14ac:dyDescent="0.25">
      <c r="A29" s="18">
        <v>44004</v>
      </c>
      <c r="B29" s="58">
        <v>22.797756029999999</v>
      </c>
      <c r="C29" s="59">
        <v>15.857979139999999</v>
      </c>
      <c r="D29" s="59">
        <v>9.2565092900000003</v>
      </c>
      <c r="E29" s="59">
        <v>6.2014500249999998</v>
      </c>
      <c r="F29" s="60">
        <v>2.2239397200000002</v>
      </c>
      <c r="G29" s="59">
        <v>22.607462000000002</v>
      </c>
      <c r="H29" s="59">
        <v>17.961428210000001</v>
      </c>
      <c r="I29" s="59">
        <v>13.01155979</v>
      </c>
      <c r="J29" s="59">
        <v>7.2035133440000001</v>
      </c>
      <c r="K29" s="59">
        <v>3.425966055</v>
      </c>
    </row>
    <row r="30" spans="1:11" x14ac:dyDescent="0.25">
      <c r="A30" s="18">
        <v>44011</v>
      </c>
      <c r="B30" s="58">
        <v>22.11989423</v>
      </c>
      <c r="C30" s="59">
        <v>16.225118380000001</v>
      </c>
      <c r="D30" s="59">
        <v>8.5535913870000009</v>
      </c>
      <c r="E30" s="59">
        <v>6.1568074020000001</v>
      </c>
      <c r="F30" s="60">
        <v>2.1900134200000001</v>
      </c>
      <c r="G30" s="59">
        <v>23.12495363</v>
      </c>
      <c r="H30" s="59">
        <v>17.907839039999999</v>
      </c>
      <c r="I30" s="59">
        <v>12.673553249999999</v>
      </c>
      <c r="J30" s="59">
        <v>7.6584567449999996</v>
      </c>
      <c r="K30" s="59">
        <v>3.4570311729999998</v>
      </c>
    </row>
    <row r="31" spans="1:11" x14ac:dyDescent="0.25">
      <c r="A31" s="18">
        <v>44018</v>
      </c>
      <c r="B31" s="58">
        <v>23.999730809999999</v>
      </c>
      <c r="C31" s="59">
        <v>16.530439579999999</v>
      </c>
      <c r="D31" s="59">
        <v>8.7163007100000005</v>
      </c>
      <c r="E31" s="59">
        <v>5.8523565680000003</v>
      </c>
      <c r="F31" s="60">
        <v>2.1821774770000002</v>
      </c>
      <c r="G31" s="59">
        <v>23.409793449999999</v>
      </c>
      <c r="H31" s="59">
        <v>18.246528260000002</v>
      </c>
      <c r="I31" s="59">
        <v>12.097326519999999</v>
      </c>
      <c r="J31" s="59">
        <v>7.6938423389999997</v>
      </c>
      <c r="K31" s="59">
        <v>3.4606368449999998</v>
      </c>
    </row>
    <row r="32" spans="1:11" x14ac:dyDescent="0.25">
      <c r="A32" s="18">
        <v>44025</v>
      </c>
      <c r="B32" s="58">
        <v>24.097287779999998</v>
      </c>
      <c r="C32" s="59">
        <v>15.885441119999999</v>
      </c>
      <c r="D32" s="59">
        <v>8.5911938639999992</v>
      </c>
      <c r="E32" s="59">
        <v>5.4281251399999997</v>
      </c>
      <c r="F32" s="60">
        <v>2.1534812130000001</v>
      </c>
      <c r="G32" s="59">
        <v>22.82413232</v>
      </c>
      <c r="H32" s="59">
        <v>18.142708580000001</v>
      </c>
      <c r="I32" s="59">
        <v>11.661513980000001</v>
      </c>
      <c r="J32" s="59">
        <v>7.9506562570000003</v>
      </c>
      <c r="K32" s="59">
        <v>3.4032154549999998</v>
      </c>
    </row>
    <row r="33" spans="1:11" x14ac:dyDescent="0.25">
      <c r="A33" s="18">
        <v>44032</v>
      </c>
      <c r="B33" s="58">
        <v>24.764610860000001</v>
      </c>
      <c r="C33" s="59">
        <v>15.3788895</v>
      </c>
      <c r="D33" s="59">
        <v>8.5474301310000005</v>
      </c>
      <c r="E33" s="59">
        <v>5.5981952269999997</v>
      </c>
      <c r="F33" s="60">
        <v>2.1718987460000001</v>
      </c>
      <c r="G33" s="59">
        <v>22.696297850000001</v>
      </c>
      <c r="H33" s="59">
        <v>17.86092064</v>
      </c>
      <c r="I33" s="59">
        <v>12.54793402</v>
      </c>
      <c r="J33" s="59">
        <v>7.8903596609999997</v>
      </c>
      <c r="K33" s="59">
        <v>3.444997184</v>
      </c>
    </row>
    <row r="34" spans="1:11" x14ac:dyDescent="0.25">
      <c r="A34" s="18">
        <v>44039</v>
      </c>
      <c r="B34" s="58">
        <v>25.292332250000001</v>
      </c>
      <c r="C34" s="59">
        <v>15.38584382</v>
      </c>
      <c r="D34" s="59">
        <v>8.7717499980000007</v>
      </c>
      <c r="E34" s="59">
        <v>5.6502684439999999</v>
      </c>
      <c r="F34" s="60">
        <v>2.143524948</v>
      </c>
      <c r="G34" s="59">
        <v>22.570697280000001</v>
      </c>
      <c r="H34" s="59">
        <v>17.846538729999999</v>
      </c>
      <c r="I34" s="59">
        <v>12.7749919</v>
      </c>
      <c r="J34" s="59">
        <v>8.2300025859999995</v>
      </c>
      <c r="K34" s="59">
        <v>3.4742881130000001</v>
      </c>
    </row>
    <row r="35" spans="1:11" x14ac:dyDescent="0.25">
      <c r="A35" s="18">
        <v>44046</v>
      </c>
      <c r="B35" s="58">
        <v>25.75737196</v>
      </c>
      <c r="C35" s="59">
        <v>14.854097919999999</v>
      </c>
      <c r="D35" s="59">
        <v>9.1509164859999998</v>
      </c>
      <c r="E35" s="59">
        <v>4.944581243</v>
      </c>
      <c r="F35" s="60">
        <v>2.1499156720000001</v>
      </c>
      <c r="G35" s="59">
        <v>22.571564460000001</v>
      </c>
      <c r="H35" s="59">
        <v>17.931822789999998</v>
      </c>
      <c r="I35" s="59">
        <v>13.478742049999999</v>
      </c>
      <c r="J35" s="59">
        <v>8.1179980109999992</v>
      </c>
      <c r="K35" s="59">
        <v>3.5038703980000001</v>
      </c>
    </row>
    <row r="36" spans="1:11" x14ac:dyDescent="0.25">
      <c r="A36" s="18">
        <v>44053</v>
      </c>
      <c r="B36" s="58">
        <v>24.836917280000002</v>
      </c>
      <c r="C36" s="59">
        <v>14.01863183</v>
      </c>
      <c r="D36" s="59">
        <v>9.0942171910000003</v>
      </c>
      <c r="E36" s="59">
        <v>4.9722138239999998</v>
      </c>
      <c r="F36" s="60">
        <v>2.1511434779999998</v>
      </c>
      <c r="G36" s="59">
        <v>22.492554859999998</v>
      </c>
      <c r="H36" s="59">
        <v>17.694762239999999</v>
      </c>
      <c r="I36" s="59">
        <v>14.078949659999999</v>
      </c>
      <c r="J36" s="59">
        <v>8.0576569930000002</v>
      </c>
      <c r="K36" s="59">
        <v>3.4866258719999998</v>
      </c>
    </row>
    <row r="37" spans="1:11" x14ac:dyDescent="0.25">
      <c r="A37" s="18">
        <v>44060</v>
      </c>
      <c r="B37" s="58">
        <v>24.342368159999999</v>
      </c>
      <c r="C37" s="59">
        <v>14.2914827</v>
      </c>
      <c r="D37" s="59">
        <v>8.8398720379999993</v>
      </c>
      <c r="E37" s="59">
        <v>5.2441368219999998</v>
      </c>
      <c r="F37" s="60">
        <v>2.1227754349999999</v>
      </c>
      <c r="G37" s="59">
        <v>22.909837759999998</v>
      </c>
      <c r="H37" s="59">
        <v>16.879144140000001</v>
      </c>
      <c r="I37" s="59">
        <v>14.607014810000001</v>
      </c>
      <c r="J37" s="59">
        <v>8.3778487590000008</v>
      </c>
      <c r="K37" s="59">
        <v>3.47792798</v>
      </c>
    </row>
    <row r="38" spans="1:11" x14ac:dyDescent="0.25">
      <c r="A38" s="18">
        <v>44067</v>
      </c>
      <c r="B38" s="58">
        <v>24.311273310000001</v>
      </c>
      <c r="C38" s="59">
        <v>14.4756173</v>
      </c>
      <c r="D38" s="59">
        <v>8.4681112620000007</v>
      </c>
      <c r="E38" s="59">
        <v>5.7418245639999999</v>
      </c>
      <c r="F38" s="60">
        <v>2.1105224819999999</v>
      </c>
      <c r="G38" s="59">
        <v>22.911243850000002</v>
      </c>
      <c r="H38" s="59">
        <v>17.56691099</v>
      </c>
      <c r="I38" s="59">
        <v>14.177434910000001</v>
      </c>
      <c r="J38" s="59">
        <v>8.3239960219999993</v>
      </c>
      <c r="K38" s="59">
        <v>3.4483935460000001</v>
      </c>
    </row>
    <row r="39" spans="1:11" x14ac:dyDescent="0.25">
      <c r="A39" s="18">
        <v>44074</v>
      </c>
      <c r="B39" s="58">
        <v>23.587043220000002</v>
      </c>
      <c r="C39" s="59">
        <v>14.491300349999999</v>
      </c>
      <c r="D39" s="59">
        <v>8.8845932909999998</v>
      </c>
      <c r="E39" s="59">
        <v>5.5999846619999998</v>
      </c>
      <c r="F39" s="60">
        <v>2.0610064719999999</v>
      </c>
      <c r="G39" s="59">
        <v>23.488125709999998</v>
      </c>
      <c r="H39" s="59">
        <v>17.724643279999999</v>
      </c>
      <c r="I39" s="59">
        <v>13.510374349999999</v>
      </c>
      <c r="J39" s="59">
        <v>8.1616629419999995</v>
      </c>
      <c r="K39" s="59">
        <v>3.438438433</v>
      </c>
    </row>
    <row r="40" spans="1:11" x14ac:dyDescent="0.25">
      <c r="A40" s="18">
        <v>44081</v>
      </c>
      <c r="B40" s="58">
        <v>22.038034790000001</v>
      </c>
      <c r="C40" s="59">
        <v>13.96348201</v>
      </c>
      <c r="D40" s="59">
        <v>9.2262535799999998</v>
      </c>
      <c r="E40" s="59">
        <v>5.6270309770000004</v>
      </c>
      <c r="F40" s="60">
        <v>2.0349766960000002</v>
      </c>
      <c r="G40" s="59">
        <v>23.369153099999998</v>
      </c>
      <c r="H40" s="59">
        <v>17.388333379999999</v>
      </c>
      <c r="I40" s="59">
        <v>13.609276039999999</v>
      </c>
      <c r="J40" s="59">
        <v>8.0398792340000007</v>
      </c>
      <c r="K40" s="59">
        <v>3.4615433090000001</v>
      </c>
    </row>
    <row r="41" spans="1:11" x14ac:dyDescent="0.25">
      <c r="A41" s="18">
        <v>44088</v>
      </c>
      <c r="B41" s="58">
        <v>21.286825629999999</v>
      </c>
      <c r="C41" s="59">
        <v>13.498605339999999</v>
      </c>
      <c r="D41" s="59">
        <v>8.7965637300000008</v>
      </c>
      <c r="E41" s="59">
        <v>5.3842581540000003</v>
      </c>
      <c r="F41" s="60">
        <v>2.0503102489999998</v>
      </c>
      <c r="G41" s="59">
        <v>24.468439369999999</v>
      </c>
      <c r="H41" s="59">
        <v>16.30306423</v>
      </c>
      <c r="I41" s="59">
        <v>13.512728879999999</v>
      </c>
      <c r="J41" s="59">
        <v>7.652750986</v>
      </c>
      <c r="K41" s="59">
        <v>3.4592259420000002</v>
      </c>
    </row>
    <row r="42" spans="1:11" x14ac:dyDescent="0.25">
      <c r="A42" s="18">
        <v>44095</v>
      </c>
      <c r="B42" s="58">
        <v>21.239030339999999</v>
      </c>
      <c r="C42" s="59">
        <v>13.29965911</v>
      </c>
      <c r="D42" s="59">
        <v>8.7753781760000003</v>
      </c>
      <c r="E42" s="59">
        <v>5.0587877050000003</v>
      </c>
      <c r="F42" s="60">
        <v>2.1180386019999999</v>
      </c>
      <c r="G42" s="59">
        <v>23.19006328</v>
      </c>
      <c r="H42" s="59">
        <v>16.925406389999999</v>
      </c>
      <c r="I42" s="59">
        <v>13.422160659999999</v>
      </c>
      <c r="J42" s="59">
        <v>7.7494920799999996</v>
      </c>
      <c r="K42" s="59">
        <v>3.4892652549999998</v>
      </c>
    </row>
    <row r="43" spans="1:11" x14ac:dyDescent="0.25">
      <c r="A43" s="18">
        <v>44109</v>
      </c>
      <c r="B43" s="58">
        <v>20.858178460000001</v>
      </c>
      <c r="C43" s="59">
        <v>13.571412670000001</v>
      </c>
      <c r="D43" s="59">
        <v>9.6180514699999993</v>
      </c>
      <c r="E43" s="59">
        <v>5.0153234260000001</v>
      </c>
      <c r="F43" s="60">
        <v>2.1137572160000002</v>
      </c>
      <c r="G43" s="59">
        <v>22.24634898</v>
      </c>
      <c r="H43" s="59">
        <v>17.61716539</v>
      </c>
      <c r="I43" s="59">
        <v>13.815559929999999</v>
      </c>
      <c r="J43" s="59">
        <v>7.3277885530000004</v>
      </c>
      <c r="K43" s="59">
        <v>3.5128595109999998</v>
      </c>
    </row>
    <row r="44" spans="1:11" x14ac:dyDescent="0.25">
      <c r="A44" s="18">
        <v>44116</v>
      </c>
      <c r="B44" s="58">
        <v>19.697863359999999</v>
      </c>
      <c r="C44" s="59">
        <v>13.840031529999999</v>
      </c>
      <c r="D44" s="59">
        <v>9.4597845130000007</v>
      </c>
      <c r="E44" s="59">
        <v>5.658526964</v>
      </c>
      <c r="F44" s="60">
        <v>2.1387209679999999</v>
      </c>
      <c r="G44" s="59">
        <v>22.149611440000001</v>
      </c>
      <c r="H44" s="59">
        <v>17.173377429999999</v>
      </c>
      <c r="I44" s="59">
        <v>14.088824560000001</v>
      </c>
      <c r="J44" s="59">
        <v>7.6563550759999996</v>
      </c>
      <c r="K44" s="59">
        <v>3.5292409579999999</v>
      </c>
    </row>
    <row r="45" spans="1:11" x14ac:dyDescent="0.25">
      <c r="A45" s="18">
        <v>44123</v>
      </c>
      <c r="B45" s="58">
        <v>20.171450740000001</v>
      </c>
      <c r="C45" s="59">
        <v>13.30254725</v>
      </c>
      <c r="D45" s="59">
        <v>8.8933201840000002</v>
      </c>
      <c r="E45" s="59">
        <v>5.8407076890000003</v>
      </c>
      <c r="F45" s="60">
        <v>2.1506685999999999</v>
      </c>
      <c r="G45" s="59">
        <v>23.349027289999999</v>
      </c>
      <c r="H45" s="59">
        <v>17.551796620000001</v>
      </c>
      <c r="I45" s="59">
        <v>14.411066780000001</v>
      </c>
      <c r="J45" s="59">
        <v>7.9683448129999999</v>
      </c>
      <c r="K45" s="59">
        <v>3.5297380139999999</v>
      </c>
    </row>
    <row r="46" spans="1:11" x14ac:dyDescent="0.25">
      <c r="A46" s="18">
        <v>44130</v>
      </c>
      <c r="B46" s="58">
        <v>20.023614340000002</v>
      </c>
      <c r="C46" s="59">
        <v>13.33218035</v>
      </c>
      <c r="D46" s="59">
        <v>9.0991076849999999</v>
      </c>
      <c r="E46" s="59">
        <v>6.2713046329999997</v>
      </c>
      <c r="F46" s="60">
        <v>2.1692065390000002</v>
      </c>
      <c r="G46" s="59">
        <v>21.905035049999999</v>
      </c>
      <c r="H46" s="59">
        <v>18.056175079999999</v>
      </c>
      <c r="I46" s="59">
        <v>13.815534250000001</v>
      </c>
      <c r="J46" s="59">
        <v>8.0234647710000004</v>
      </c>
      <c r="K46" s="59">
        <v>3.5487625309999999</v>
      </c>
    </row>
    <row r="47" spans="1:11" x14ac:dyDescent="0.25">
      <c r="A47" s="18">
        <v>44137</v>
      </c>
      <c r="B47" s="58">
        <v>19.002238439999999</v>
      </c>
      <c r="C47" s="59">
        <v>13.6479213</v>
      </c>
      <c r="D47" s="59">
        <v>8.6050141670000002</v>
      </c>
      <c r="E47" s="59">
        <v>6.1735288480000001</v>
      </c>
      <c r="F47" s="60">
        <v>2.1668373540000001</v>
      </c>
      <c r="G47" s="59">
        <v>22.738748569999998</v>
      </c>
      <c r="H47" s="59">
        <v>17.928641639999999</v>
      </c>
      <c r="I47" s="59">
        <v>12.87620051</v>
      </c>
      <c r="J47" s="59">
        <v>8.0738824870000006</v>
      </c>
      <c r="K47" s="59">
        <v>3.5235176240000001</v>
      </c>
    </row>
    <row r="48" spans="1:11" x14ac:dyDescent="0.25">
      <c r="A48" s="18">
        <v>44144</v>
      </c>
      <c r="B48" s="58">
        <v>19.38585123</v>
      </c>
      <c r="C48" s="59">
        <v>13.948650450000001</v>
      </c>
      <c r="D48" s="59">
        <v>8.2922685279999993</v>
      </c>
      <c r="E48" s="59">
        <v>6.1284167580000002</v>
      </c>
      <c r="F48" s="60">
        <v>2.1748468889999999</v>
      </c>
      <c r="G48" s="59">
        <v>23.593951059999998</v>
      </c>
      <c r="H48" s="59">
        <v>17.84853953</v>
      </c>
      <c r="I48" s="59">
        <v>12.416173840000001</v>
      </c>
      <c r="J48" s="59">
        <v>7.8363964289999997</v>
      </c>
      <c r="K48" s="59">
        <v>3.5344488059999999</v>
      </c>
    </row>
    <row r="49" spans="1:11" x14ac:dyDescent="0.25">
      <c r="A49" s="18">
        <v>44151</v>
      </c>
      <c r="B49" s="58">
        <v>20.12558611</v>
      </c>
      <c r="C49" s="59">
        <v>13.94447315</v>
      </c>
      <c r="D49" s="59">
        <v>8.9552947589999992</v>
      </c>
      <c r="E49" s="59">
        <v>6.4426508269999996</v>
      </c>
      <c r="F49" s="60">
        <v>2.2249084429999999</v>
      </c>
      <c r="G49" s="59">
        <v>24.254447549999998</v>
      </c>
      <c r="H49" s="59">
        <v>17.16785307</v>
      </c>
      <c r="I49" s="59">
        <v>11.869956330000001</v>
      </c>
      <c r="J49" s="59">
        <v>7.9037646480000001</v>
      </c>
      <c r="K49" s="59">
        <v>3.5709108810000001</v>
      </c>
    </row>
    <row r="50" spans="1:11" x14ac:dyDescent="0.25">
      <c r="A50" s="18">
        <v>44158</v>
      </c>
      <c r="B50" s="58">
        <v>18.988997170000001</v>
      </c>
      <c r="C50" s="59">
        <v>13.94009846</v>
      </c>
      <c r="D50" s="59">
        <v>9.6186513510000005</v>
      </c>
      <c r="E50" s="59">
        <v>6.2653430019999998</v>
      </c>
      <c r="F50" s="60">
        <v>2.1656112410000001</v>
      </c>
      <c r="G50" s="59">
        <v>24.717480819999999</v>
      </c>
      <c r="H50" s="59">
        <v>17.939075599999999</v>
      </c>
      <c r="I50" s="59">
        <v>12.646785080000001</v>
      </c>
      <c r="J50" s="59">
        <v>7.6867481819999997</v>
      </c>
      <c r="K50" s="59">
        <v>3.5823209409999999</v>
      </c>
    </row>
    <row r="51" spans="1:11" x14ac:dyDescent="0.25">
      <c r="A51" s="18">
        <v>44165</v>
      </c>
      <c r="B51" s="58">
        <v>19.121330749999998</v>
      </c>
      <c r="C51" s="59">
        <v>13.510152890000001</v>
      </c>
      <c r="D51" s="59">
        <v>9.7071087909999996</v>
      </c>
      <c r="E51" s="59">
        <v>5.8535193659999996</v>
      </c>
      <c r="F51" s="60">
        <v>2.1530945199999998</v>
      </c>
      <c r="G51" s="59">
        <v>23.400517600000001</v>
      </c>
      <c r="H51" s="59">
        <v>17.479587949999999</v>
      </c>
      <c r="I51" s="59">
        <v>12.89934373</v>
      </c>
      <c r="J51" s="59">
        <v>7.6405372659999999</v>
      </c>
      <c r="K51" s="59">
        <v>3.6823725610000002</v>
      </c>
    </row>
    <row r="52" spans="1:11" x14ac:dyDescent="0.25">
      <c r="A52" s="18">
        <v>44172</v>
      </c>
      <c r="B52" s="58">
        <v>19.345562730000001</v>
      </c>
      <c r="C52" s="59">
        <v>13.1903387</v>
      </c>
      <c r="D52" s="59">
        <v>9.6308530930000007</v>
      </c>
      <c r="E52" s="59">
        <v>6.0615969459999999</v>
      </c>
      <c r="F52" s="60">
        <v>2.1297543339999998</v>
      </c>
      <c r="G52" s="59">
        <v>23.96100062</v>
      </c>
      <c r="H52" s="59">
        <v>17.59639752</v>
      </c>
      <c r="I52" s="59">
        <v>12.562024190000001</v>
      </c>
      <c r="J52" s="59">
        <v>7.9255788899999997</v>
      </c>
      <c r="K52" s="59">
        <v>3.7212368630000001</v>
      </c>
    </row>
    <row r="53" spans="1:11" x14ac:dyDescent="0.25">
      <c r="A53" s="18">
        <v>44179</v>
      </c>
      <c r="B53" s="58">
        <v>19.7143479</v>
      </c>
      <c r="C53" s="59">
        <v>13.35119836</v>
      </c>
      <c r="D53" s="59">
        <v>9.6527662289999991</v>
      </c>
      <c r="E53" s="59">
        <v>6.009221792</v>
      </c>
      <c r="F53" s="60">
        <v>2.0852451269999999</v>
      </c>
      <c r="G53" s="59">
        <v>22.527778189999999</v>
      </c>
      <c r="H53" s="59">
        <v>18.478452900000001</v>
      </c>
      <c r="I53" s="59">
        <v>12.61972186</v>
      </c>
      <c r="J53" s="59">
        <v>8.1758993340000004</v>
      </c>
      <c r="K53" s="59">
        <v>3.7580206889999999</v>
      </c>
    </row>
    <row r="54" spans="1:11" x14ac:dyDescent="0.25">
      <c r="A54" s="18">
        <v>44186</v>
      </c>
      <c r="B54" s="58">
        <v>19.368306409999999</v>
      </c>
      <c r="C54" s="59">
        <v>13.21676763</v>
      </c>
      <c r="D54" s="59">
        <v>9.4841800129999996</v>
      </c>
      <c r="E54" s="59">
        <v>6.2229047959999999</v>
      </c>
      <c r="F54" s="60">
        <v>2.1008958610000001</v>
      </c>
      <c r="G54" s="59">
        <v>22.706429010000001</v>
      </c>
      <c r="H54" s="59">
        <v>18.403184329999998</v>
      </c>
      <c r="I54" s="59">
        <v>12.72200157</v>
      </c>
      <c r="J54" s="59">
        <v>8.1373271569999996</v>
      </c>
      <c r="K54" s="59">
        <v>3.7519694270000001</v>
      </c>
    </row>
    <row r="55" spans="1:11" x14ac:dyDescent="0.25">
      <c r="A55" s="18">
        <v>44193</v>
      </c>
      <c r="B55" s="58">
        <v>19.190858349999999</v>
      </c>
      <c r="C55" s="59">
        <v>13.35671247</v>
      </c>
      <c r="D55" s="59">
        <v>9.1598428589999994</v>
      </c>
      <c r="E55" s="59">
        <v>6.0542307510000004</v>
      </c>
      <c r="F55" s="60">
        <v>2.1294049780000002</v>
      </c>
      <c r="G55" s="59">
        <v>23.365161010000001</v>
      </c>
      <c r="H55" s="59">
        <v>18.48051864</v>
      </c>
      <c r="I55" s="59">
        <v>13.16591826</v>
      </c>
      <c r="J55" s="59">
        <v>8.2465258220000006</v>
      </c>
      <c r="K55" s="59">
        <v>3.8031447890000001</v>
      </c>
    </row>
    <row r="56" spans="1:11" x14ac:dyDescent="0.25">
      <c r="A56" s="18">
        <v>44200</v>
      </c>
      <c r="B56" s="58">
        <v>19.612837750000001</v>
      </c>
      <c r="C56" s="59">
        <v>12.59672423</v>
      </c>
      <c r="D56" s="59">
        <v>9.0133095040000004</v>
      </c>
      <c r="E56" s="59">
        <v>5.8722225989999997</v>
      </c>
      <c r="F56" s="60">
        <v>2.1297397939999998</v>
      </c>
      <c r="G56" s="59">
        <v>23.56160135</v>
      </c>
      <c r="H56" s="59">
        <v>18.62304834</v>
      </c>
      <c r="I56" s="59">
        <v>12.49588898</v>
      </c>
      <c r="J56" s="59">
        <v>8.2751948239999997</v>
      </c>
      <c r="K56" s="59">
        <v>3.7712248659999998</v>
      </c>
    </row>
    <row r="57" spans="1:11" x14ac:dyDescent="0.25">
      <c r="A57" s="18">
        <v>44207</v>
      </c>
      <c r="B57" s="58">
        <v>20.700466760000001</v>
      </c>
      <c r="C57" s="59">
        <v>12.264018370000001</v>
      </c>
      <c r="D57" s="59">
        <v>8.7080683840000006</v>
      </c>
      <c r="E57" s="59">
        <v>5.5069138510000002</v>
      </c>
      <c r="F57" s="60">
        <v>2.098224063</v>
      </c>
      <c r="G57" s="59">
        <v>23.27799611</v>
      </c>
      <c r="H57" s="59">
        <v>19.234325519999999</v>
      </c>
      <c r="I57" s="59">
        <v>12.170306070000001</v>
      </c>
      <c r="J57" s="59">
        <v>8.1774169220000008</v>
      </c>
      <c r="K57" s="59">
        <v>3.8143110870000001</v>
      </c>
    </row>
    <row r="58" spans="1:11" x14ac:dyDescent="0.25">
      <c r="A58" s="18">
        <v>44214</v>
      </c>
      <c r="B58" s="58">
        <v>19.92742217</v>
      </c>
      <c r="C58" s="59">
        <v>12.42845614</v>
      </c>
      <c r="D58" s="59">
        <v>8.9751483790000002</v>
      </c>
      <c r="E58" s="59">
        <v>5.4117512659999996</v>
      </c>
      <c r="F58" s="60">
        <v>2.063099104</v>
      </c>
      <c r="G58" s="59">
        <v>22.749040099999998</v>
      </c>
      <c r="H58" s="59">
        <v>19.289575330000002</v>
      </c>
      <c r="I58" s="59">
        <v>12.042638330000001</v>
      </c>
      <c r="J58" s="59">
        <v>7.7010721310000001</v>
      </c>
      <c r="K58" s="59">
        <v>3.8279345070000002</v>
      </c>
    </row>
    <row r="59" spans="1:11" x14ac:dyDescent="0.25">
      <c r="A59" s="18">
        <v>44221</v>
      </c>
      <c r="B59" s="58">
        <v>20.09719857</v>
      </c>
      <c r="C59" s="59">
        <v>12.451358040000001</v>
      </c>
      <c r="D59" s="59">
        <v>9.3490033710000002</v>
      </c>
      <c r="E59" s="59">
        <v>4.8753209169999998</v>
      </c>
      <c r="F59" s="60">
        <v>2.0724161589999999</v>
      </c>
      <c r="G59" s="59">
        <v>22.13341007</v>
      </c>
      <c r="H59" s="59">
        <v>19.561874079999999</v>
      </c>
      <c r="I59" s="59">
        <v>12.53853477</v>
      </c>
      <c r="J59" s="59">
        <v>7.5447439379999999</v>
      </c>
      <c r="K59" s="59">
        <v>3.8274037019999998</v>
      </c>
    </row>
    <row r="60" spans="1:11" x14ac:dyDescent="0.25">
      <c r="A60" s="18">
        <v>44228</v>
      </c>
      <c r="B60" s="58">
        <v>19.99612797</v>
      </c>
      <c r="C60" s="59">
        <v>12.33938204</v>
      </c>
      <c r="D60" s="59">
        <v>9.515890422</v>
      </c>
      <c r="E60" s="59">
        <v>4.9837777760000002</v>
      </c>
      <c r="F60" s="60">
        <v>2.0754883340000001</v>
      </c>
      <c r="G60" s="59">
        <v>22.84229577</v>
      </c>
      <c r="H60" s="59">
        <v>20.09332405</v>
      </c>
      <c r="I60" s="59">
        <v>12.597248499999999</v>
      </c>
      <c r="J60" s="59">
        <v>7.6346811719999996</v>
      </c>
      <c r="K60" s="59">
        <v>3.8119707009999999</v>
      </c>
    </row>
    <row r="61" spans="1:11" x14ac:dyDescent="0.25">
      <c r="A61" s="18">
        <v>44235</v>
      </c>
      <c r="B61" s="58">
        <v>20.427534260000002</v>
      </c>
      <c r="C61" s="59">
        <v>12.01094103</v>
      </c>
      <c r="D61" s="59">
        <v>9.49680006</v>
      </c>
      <c r="E61" s="59">
        <v>4.9619270760000003</v>
      </c>
      <c r="F61" s="60">
        <v>2.0294868250000002</v>
      </c>
      <c r="G61" s="59">
        <v>21.889369810000002</v>
      </c>
      <c r="H61" s="59">
        <v>21.1849539</v>
      </c>
      <c r="I61" s="59">
        <v>13.13808034</v>
      </c>
      <c r="J61" s="59">
        <v>7.6764242229999997</v>
      </c>
      <c r="K61" s="59">
        <v>3.8134005609999999</v>
      </c>
    </row>
    <row r="62" spans="1:11" x14ac:dyDescent="0.25">
      <c r="A62" s="18">
        <v>44242</v>
      </c>
      <c r="B62" s="58">
        <v>20.74217045</v>
      </c>
      <c r="C62" s="59">
        <v>11.643556459999999</v>
      </c>
      <c r="D62" s="59">
        <v>9.5072257249999996</v>
      </c>
      <c r="E62" s="59">
        <v>4.829605054</v>
      </c>
      <c r="F62" s="60">
        <v>2.0185904899999998</v>
      </c>
      <c r="G62" s="59">
        <v>22.451214060000002</v>
      </c>
      <c r="H62" s="59">
        <v>20.60270723</v>
      </c>
      <c r="I62" s="59">
        <v>12.835921709999999</v>
      </c>
      <c r="J62" s="59">
        <v>8.0174316819999998</v>
      </c>
      <c r="K62" s="59">
        <v>3.7498735000000001</v>
      </c>
    </row>
    <row r="63" spans="1:11" x14ac:dyDescent="0.25">
      <c r="A63" s="18">
        <v>44249</v>
      </c>
      <c r="B63" s="58">
        <v>19.737437289999999</v>
      </c>
      <c r="C63" s="59">
        <v>11.35879394</v>
      </c>
      <c r="D63" s="59">
        <v>9.0945616850000004</v>
      </c>
      <c r="E63" s="59">
        <v>5.1076089299999996</v>
      </c>
      <c r="F63" s="60">
        <v>2.0256302430000002</v>
      </c>
      <c r="G63" s="59">
        <v>21.79161264</v>
      </c>
      <c r="H63" s="59">
        <v>20.248189270000001</v>
      </c>
      <c r="I63" s="59">
        <v>12.367432750000001</v>
      </c>
      <c r="J63" s="59">
        <v>7.9968031010000002</v>
      </c>
      <c r="K63" s="59">
        <v>3.7656663259999998</v>
      </c>
    </row>
    <row r="64" spans="1:11" x14ac:dyDescent="0.25">
      <c r="A64" s="18">
        <v>44256</v>
      </c>
      <c r="B64" s="58">
        <v>19.376357209999998</v>
      </c>
      <c r="C64" s="59">
        <v>11.382899370000001</v>
      </c>
      <c r="D64" s="59">
        <v>9.2468530009999998</v>
      </c>
      <c r="E64" s="59">
        <v>4.9730234429999998</v>
      </c>
      <c r="F64" s="60">
        <v>2.0122862970000002</v>
      </c>
      <c r="G64" s="59">
        <v>21.593421289999998</v>
      </c>
      <c r="H64" s="59">
        <v>20.065404399999998</v>
      </c>
      <c r="I64" s="59">
        <v>12.519090780000001</v>
      </c>
      <c r="J64" s="59">
        <v>8.1641300319999992</v>
      </c>
      <c r="K64" s="59">
        <v>3.7611105550000001</v>
      </c>
    </row>
    <row r="65" spans="1:11" x14ac:dyDescent="0.25">
      <c r="A65" s="18">
        <v>44263</v>
      </c>
      <c r="B65" s="58">
        <v>19.987165789999999</v>
      </c>
      <c r="C65" s="59">
        <v>10.950455659999999</v>
      </c>
      <c r="D65" s="59">
        <v>9.2496265730000005</v>
      </c>
      <c r="E65" s="59">
        <v>4.6923208340000002</v>
      </c>
      <c r="F65" s="60">
        <v>2.0478144340000002</v>
      </c>
      <c r="G65" s="59">
        <v>22.731763220000001</v>
      </c>
      <c r="H65" s="59">
        <v>19.17218287</v>
      </c>
      <c r="I65" s="59">
        <v>12.891176339999999</v>
      </c>
      <c r="J65" s="59">
        <v>8.2780872120000009</v>
      </c>
      <c r="K65" s="59">
        <v>3.785505664</v>
      </c>
    </row>
    <row r="66" spans="1:11" x14ac:dyDescent="0.25">
      <c r="A66" s="18">
        <v>44270</v>
      </c>
      <c r="B66" s="58">
        <v>20.944071829999999</v>
      </c>
      <c r="C66" s="59">
        <v>10.43713702</v>
      </c>
      <c r="D66" s="59">
        <v>8.5979502229999998</v>
      </c>
      <c r="E66" s="59">
        <v>4.7635069779999997</v>
      </c>
      <c r="F66" s="60">
        <v>2.0721596290000002</v>
      </c>
      <c r="G66" s="59">
        <v>23.246638220000001</v>
      </c>
      <c r="H66" s="59">
        <v>19.483973850000002</v>
      </c>
      <c r="I66" s="59">
        <v>12.11980426</v>
      </c>
      <c r="J66" s="59">
        <v>8.6064128279999998</v>
      </c>
      <c r="K66" s="59">
        <v>3.795235323</v>
      </c>
    </row>
    <row r="67" spans="1:11" x14ac:dyDescent="0.25">
      <c r="A67" s="18">
        <v>44277</v>
      </c>
      <c r="B67" s="58">
        <v>20.603459399999998</v>
      </c>
      <c r="C67" s="59">
        <v>10.213712149999999</v>
      </c>
      <c r="D67" s="59">
        <v>8.9010431160000003</v>
      </c>
      <c r="E67" s="59">
        <v>4.7235526620000003</v>
      </c>
      <c r="F67" s="60">
        <v>2.0435032409999998</v>
      </c>
      <c r="G67" s="59">
        <v>23.44551732</v>
      </c>
      <c r="H67" s="59">
        <v>19.962711479999999</v>
      </c>
      <c r="I67" s="59">
        <v>11.65201328</v>
      </c>
      <c r="J67" s="59">
        <v>8.9159993960000001</v>
      </c>
      <c r="K67" s="59">
        <v>3.7711777519999998</v>
      </c>
    </row>
    <row r="68" spans="1:11" x14ac:dyDescent="0.25">
      <c r="A68" s="18">
        <v>44284</v>
      </c>
      <c r="B68" s="58">
        <v>20.299164789999999</v>
      </c>
      <c r="C68" s="59">
        <v>10.566701630000001</v>
      </c>
      <c r="D68" s="59">
        <v>9.2310008809999999</v>
      </c>
      <c r="E68" s="59">
        <v>4.8602786910000004</v>
      </c>
      <c r="F68" s="60">
        <v>1.96156401</v>
      </c>
      <c r="G68" s="59">
        <v>23.731360380000002</v>
      </c>
      <c r="H68" s="59">
        <v>19.674339610000001</v>
      </c>
      <c r="I68" s="59">
        <v>10.768685339999999</v>
      </c>
      <c r="J68" s="59">
        <v>8.8416795980000007</v>
      </c>
      <c r="K68" s="59">
        <v>3.7052676920000001</v>
      </c>
    </row>
    <row r="69" spans="1:11" x14ac:dyDescent="0.25">
      <c r="A69" s="18">
        <v>44291</v>
      </c>
      <c r="B69" s="58">
        <v>20.928283270000001</v>
      </c>
      <c r="C69" s="59">
        <v>10.14535032</v>
      </c>
      <c r="D69" s="59">
        <v>9.0240090350000006</v>
      </c>
      <c r="E69" s="59">
        <v>4.8731091900000001</v>
      </c>
      <c r="F69" s="60">
        <v>2.012715402</v>
      </c>
      <c r="G69" s="59">
        <v>24.190580789999999</v>
      </c>
      <c r="H69" s="59">
        <v>19.3938606</v>
      </c>
      <c r="I69" s="59">
        <v>10.591805170000001</v>
      </c>
      <c r="J69" s="59">
        <v>8.9933614110000004</v>
      </c>
      <c r="K69" s="59">
        <v>3.7834946700000001</v>
      </c>
    </row>
    <row r="70" spans="1:11" x14ac:dyDescent="0.25">
      <c r="A70" s="18">
        <v>44298</v>
      </c>
      <c r="B70" s="58">
        <v>18.601871679999999</v>
      </c>
      <c r="C70" s="59">
        <v>10.408650980000001</v>
      </c>
      <c r="D70" s="59">
        <v>9.1444208099999997</v>
      </c>
      <c r="E70" s="59">
        <v>4.1841784479999999</v>
      </c>
      <c r="F70" s="60">
        <v>2.0152445380000001</v>
      </c>
      <c r="G70" s="59">
        <v>24.872225889999999</v>
      </c>
      <c r="H70" s="59">
        <v>19.403293470000001</v>
      </c>
      <c r="I70" s="59">
        <v>11.10189214</v>
      </c>
      <c r="J70" s="59">
        <v>8.6288476840000001</v>
      </c>
      <c r="K70" s="59">
        <v>3.8135962989999999</v>
      </c>
    </row>
    <row r="71" spans="1:11" x14ac:dyDescent="0.25">
      <c r="A71" s="18">
        <v>44305</v>
      </c>
      <c r="B71" s="58">
        <v>19.04857492</v>
      </c>
      <c r="C71" s="59">
        <v>10.95219327</v>
      </c>
      <c r="D71" s="59">
        <v>8.9341001010000003</v>
      </c>
      <c r="E71" s="59">
        <v>4.1377450260000002</v>
      </c>
      <c r="F71" s="60">
        <v>1.992629905</v>
      </c>
      <c r="G71" s="59">
        <v>25.669022649999999</v>
      </c>
      <c r="H71" s="59">
        <v>20.10583669</v>
      </c>
      <c r="I71" s="59">
        <v>10.849470569999999</v>
      </c>
      <c r="J71" s="59">
        <v>8.6001508189999996</v>
      </c>
      <c r="K71" s="59">
        <v>3.8414373409999998</v>
      </c>
    </row>
    <row r="72" spans="1:11" x14ac:dyDescent="0.25">
      <c r="A72" s="18">
        <v>44312</v>
      </c>
      <c r="B72" s="58">
        <v>18.546893619999999</v>
      </c>
      <c r="C72" s="59">
        <v>11.36060148</v>
      </c>
      <c r="D72" s="59">
        <v>8.7993994650000005</v>
      </c>
      <c r="E72" s="59">
        <v>3.9876001720000001</v>
      </c>
      <c r="F72" s="60">
        <v>1.959135735</v>
      </c>
      <c r="G72" s="59">
        <v>25.82608278</v>
      </c>
      <c r="H72" s="59">
        <v>19.27109647</v>
      </c>
      <c r="I72" s="59">
        <v>10.416286810000001</v>
      </c>
      <c r="J72" s="59">
        <v>8.5817930259999997</v>
      </c>
      <c r="K72" s="59">
        <v>3.8139133360000002</v>
      </c>
    </row>
    <row r="73" spans="1:11" x14ac:dyDescent="0.25">
      <c r="A73" s="18">
        <v>44319</v>
      </c>
      <c r="B73" s="58">
        <v>19.23370349</v>
      </c>
      <c r="C73" s="59">
        <v>11.709269000000001</v>
      </c>
      <c r="D73" s="59">
        <v>9.2487109410000006</v>
      </c>
      <c r="E73" s="59">
        <v>3.8671458919999999</v>
      </c>
      <c r="F73" s="60">
        <v>1.97589082</v>
      </c>
      <c r="G73" s="59">
        <v>26.1174885</v>
      </c>
      <c r="H73" s="59">
        <v>19.19131308</v>
      </c>
      <c r="I73" s="59">
        <v>10.83766413</v>
      </c>
      <c r="J73" s="59">
        <v>8.5717456530000007</v>
      </c>
      <c r="K73" s="59">
        <v>3.83805526</v>
      </c>
    </row>
    <row r="74" spans="1:11" x14ac:dyDescent="0.25">
      <c r="A74" s="18">
        <v>44326</v>
      </c>
      <c r="B74" s="58">
        <v>18.57643723</v>
      </c>
      <c r="C74" s="59">
        <v>11.800955630000001</v>
      </c>
      <c r="D74" s="59">
        <v>9.2327212789999997</v>
      </c>
      <c r="E74" s="59">
        <v>4.0834150300000003</v>
      </c>
      <c r="F74" s="60">
        <v>1.9792606960000001</v>
      </c>
      <c r="G74" s="59">
        <v>28.429433719999999</v>
      </c>
      <c r="H74" s="59">
        <v>18.867293549999999</v>
      </c>
      <c r="I74" s="59">
        <v>10.17316937</v>
      </c>
      <c r="J74" s="59">
        <v>8.9632282060000001</v>
      </c>
      <c r="K74" s="59">
        <v>3.7994293739999998</v>
      </c>
    </row>
    <row r="75" spans="1:11" x14ac:dyDescent="0.25">
      <c r="A75" s="18">
        <v>44333</v>
      </c>
      <c r="B75" s="58">
        <v>17.78084793</v>
      </c>
      <c r="C75" s="59">
        <v>12.445227129999999</v>
      </c>
      <c r="D75" s="59">
        <v>8.2074463570000002</v>
      </c>
      <c r="E75" s="59">
        <v>3.9721078319999998</v>
      </c>
      <c r="F75" s="60">
        <v>1.947149867</v>
      </c>
      <c r="G75" s="59">
        <v>29.303791700000001</v>
      </c>
      <c r="H75" s="59">
        <v>20.28326994</v>
      </c>
      <c r="I75" s="59">
        <v>10.052980610000001</v>
      </c>
      <c r="J75" s="59">
        <v>9.1788024050000008</v>
      </c>
      <c r="K75" s="59">
        <v>3.8176218500000001</v>
      </c>
    </row>
    <row r="76" spans="1:11" x14ac:dyDescent="0.25">
      <c r="A76" s="18">
        <v>44340</v>
      </c>
      <c r="B76" s="58">
        <v>19.453996759999999</v>
      </c>
      <c r="C76" s="59">
        <v>12.96976379</v>
      </c>
      <c r="D76" s="59">
        <v>8.5724942730000002</v>
      </c>
      <c r="E76" s="59">
        <v>3.8593771220000002</v>
      </c>
      <c r="F76" s="60">
        <v>1.9384636660000001</v>
      </c>
      <c r="G76" s="59">
        <v>29.20171058</v>
      </c>
      <c r="H76" s="59">
        <v>19.782421129999999</v>
      </c>
      <c r="I76" s="59">
        <v>9.6872603539999993</v>
      </c>
      <c r="J76" s="59">
        <v>9.2322188260000004</v>
      </c>
      <c r="K76" s="59">
        <v>3.7914626820000001</v>
      </c>
    </row>
    <row r="77" spans="1:11" x14ac:dyDescent="0.25">
      <c r="A77" s="18">
        <v>44348</v>
      </c>
      <c r="B77" s="58">
        <v>19.961686220000001</v>
      </c>
      <c r="C77" s="59">
        <v>13.075290130000001</v>
      </c>
      <c r="D77" s="59">
        <v>8.3306699599999998</v>
      </c>
      <c r="E77" s="59">
        <v>4.3193047499999997</v>
      </c>
      <c r="F77" s="60">
        <v>1.9446232990000001</v>
      </c>
      <c r="G77" s="59">
        <v>29.786054060000001</v>
      </c>
      <c r="H77" s="59">
        <v>19.429476260000001</v>
      </c>
      <c r="I77" s="59">
        <v>9.4949456429999994</v>
      </c>
      <c r="J77" s="59">
        <v>9.9857393670000008</v>
      </c>
      <c r="K77" s="59">
        <v>3.7311081970000002</v>
      </c>
    </row>
    <row r="78" spans="1:11" x14ac:dyDescent="0.25">
      <c r="A78" s="18">
        <v>44354</v>
      </c>
      <c r="B78" s="58">
        <v>18.86263495</v>
      </c>
      <c r="C78" s="59">
        <v>13.53738553</v>
      </c>
      <c r="D78" s="59">
        <v>8.1089309109999999</v>
      </c>
      <c r="E78" s="59">
        <v>4.5326643759999996</v>
      </c>
      <c r="F78" s="60">
        <v>1.941651153</v>
      </c>
      <c r="G78" s="59">
        <v>28.122074680000001</v>
      </c>
      <c r="H78" s="59">
        <v>19.839059519999999</v>
      </c>
      <c r="I78" s="59">
        <v>9.2496469829999999</v>
      </c>
      <c r="J78" s="59">
        <v>10.454882</v>
      </c>
      <c r="K78" s="59">
        <v>3.6925497730000001</v>
      </c>
    </row>
    <row r="79" spans="1:11" x14ac:dyDescent="0.25">
      <c r="A79" s="18">
        <v>44361</v>
      </c>
      <c r="B79" s="58">
        <v>18.040567719999999</v>
      </c>
      <c r="C79" s="59">
        <v>14.40968468</v>
      </c>
      <c r="D79" s="59">
        <v>8.1980462660000004</v>
      </c>
      <c r="E79" s="59">
        <v>4.346945034</v>
      </c>
      <c r="F79" s="60">
        <v>1.9956810250000001</v>
      </c>
      <c r="G79" s="59">
        <v>28.8130518</v>
      </c>
      <c r="H79" s="59">
        <v>20.161961340000001</v>
      </c>
      <c r="I79" s="59">
        <v>9.1848176670000008</v>
      </c>
      <c r="J79" s="59">
        <v>10.167660769999999</v>
      </c>
      <c r="K79" s="59">
        <v>3.6880875409999998</v>
      </c>
    </row>
    <row r="80" spans="1:11" x14ac:dyDescent="0.25">
      <c r="A80" s="18">
        <v>44368</v>
      </c>
      <c r="B80" s="58">
        <v>18.231252359999999</v>
      </c>
      <c r="C80" s="59">
        <v>14.28444286</v>
      </c>
      <c r="D80" s="59">
        <v>7.8279982239999999</v>
      </c>
      <c r="E80" s="59">
        <v>4.0372850329999999</v>
      </c>
      <c r="F80" s="60">
        <v>2.0001767840000002</v>
      </c>
      <c r="G80" s="59">
        <v>30.233606859999998</v>
      </c>
      <c r="H80" s="59">
        <v>19.78734953</v>
      </c>
      <c r="I80" s="59">
        <v>10.585381740000001</v>
      </c>
      <c r="J80" s="59">
        <v>10.53889762</v>
      </c>
      <c r="K80" s="59">
        <v>3.748641535</v>
      </c>
    </row>
    <row r="81" spans="1:11" x14ac:dyDescent="0.25">
      <c r="A81" s="18">
        <v>44375</v>
      </c>
      <c r="B81" s="58">
        <v>18.656768979999999</v>
      </c>
      <c r="C81" s="59">
        <v>14.53839535</v>
      </c>
      <c r="D81" s="59">
        <v>7.983797407</v>
      </c>
      <c r="E81" s="59">
        <v>4.0618659590000004</v>
      </c>
      <c r="F81" s="60">
        <v>2.009790132</v>
      </c>
      <c r="G81" s="59">
        <v>32.348362520000002</v>
      </c>
      <c r="H81" s="59">
        <v>19.916270000000001</v>
      </c>
      <c r="I81" s="59">
        <v>11.03750627</v>
      </c>
      <c r="J81" s="59">
        <v>10.08585414</v>
      </c>
      <c r="K81" s="59">
        <v>3.7630973839999999</v>
      </c>
    </row>
    <row r="82" spans="1:11" x14ac:dyDescent="0.25">
      <c r="A82" s="18">
        <v>44382</v>
      </c>
      <c r="B82" s="58">
        <v>18.74600105</v>
      </c>
      <c r="C82" s="59">
        <v>15.03704836</v>
      </c>
      <c r="D82" s="59">
        <v>7.7656409020000003</v>
      </c>
      <c r="E82" s="59">
        <v>3.9207435240000001</v>
      </c>
      <c r="F82" s="60">
        <v>1.9800776760000001</v>
      </c>
      <c r="G82" s="59">
        <v>33.82748994</v>
      </c>
      <c r="H82" s="59">
        <v>19.291682730000002</v>
      </c>
      <c r="I82" s="59">
        <v>11.438210249999999</v>
      </c>
      <c r="J82" s="59">
        <v>9.8534459049999992</v>
      </c>
      <c r="K82" s="59">
        <v>3.7324647739999999</v>
      </c>
    </row>
    <row r="83" spans="1:11" x14ac:dyDescent="0.25">
      <c r="A83" s="18">
        <v>44389</v>
      </c>
      <c r="B83" s="58">
        <v>18.854662260000001</v>
      </c>
      <c r="C83" s="59">
        <v>14.951311260000001</v>
      </c>
      <c r="D83" s="59">
        <v>7.8619530629999996</v>
      </c>
      <c r="E83" s="59">
        <v>4.2744280330000004</v>
      </c>
      <c r="F83" s="60">
        <v>1.9721318109999999</v>
      </c>
      <c r="G83" s="59">
        <v>33.308038230000001</v>
      </c>
      <c r="H83" s="59">
        <v>19.464804900000001</v>
      </c>
      <c r="I83" s="59">
        <v>11.533640569999999</v>
      </c>
      <c r="J83" s="59">
        <v>9.7742411439999994</v>
      </c>
      <c r="K83" s="59">
        <v>3.7144469299999998</v>
      </c>
    </row>
    <row r="84" spans="1:11" x14ac:dyDescent="0.25">
      <c r="A84" s="18">
        <v>44396</v>
      </c>
      <c r="B84" s="58">
        <v>18.532832549999998</v>
      </c>
      <c r="C84" s="59">
        <v>15.47532358</v>
      </c>
      <c r="D84" s="59">
        <v>7.8890397099999996</v>
      </c>
      <c r="E84" s="59">
        <v>4.4098396839999996</v>
      </c>
      <c r="F84" s="60">
        <v>1.9663145209999999</v>
      </c>
      <c r="G84" s="59">
        <v>33.279460039999996</v>
      </c>
      <c r="H84" s="59">
        <v>19.646333519999999</v>
      </c>
      <c r="I84" s="59">
        <v>11.932191700000001</v>
      </c>
      <c r="J84" s="59">
        <v>10.15377421</v>
      </c>
      <c r="K84" s="59">
        <v>3.7845863999999998</v>
      </c>
    </row>
    <row r="85" spans="1:11" x14ac:dyDescent="0.25">
      <c r="A85" s="18">
        <v>44403</v>
      </c>
      <c r="B85" s="58">
        <v>19.03131149</v>
      </c>
      <c r="C85" s="59">
        <v>15.99956512</v>
      </c>
      <c r="D85" s="59">
        <v>7.3312162179999998</v>
      </c>
      <c r="E85" s="59">
        <v>4.5380243330000001</v>
      </c>
      <c r="F85" s="60">
        <v>1.9665596759999999</v>
      </c>
      <c r="G85" s="59">
        <v>34.757774089999998</v>
      </c>
      <c r="H85" s="59">
        <v>20.27781654</v>
      </c>
      <c r="I85" s="59">
        <v>11.722840250000001</v>
      </c>
      <c r="J85" s="59">
        <v>10.357440479999999</v>
      </c>
      <c r="K85" s="59">
        <v>3.7419821959999999</v>
      </c>
    </row>
    <row r="86" spans="1:11" x14ac:dyDescent="0.25">
      <c r="A86" s="18">
        <v>44410</v>
      </c>
      <c r="B86" s="58">
        <v>18.543488759999999</v>
      </c>
      <c r="C86" s="59">
        <v>15.74131944</v>
      </c>
      <c r="D86" s="59">
        <v>7.0638543870000001</v>
      </c>
      <c r="E86" s="59">
        <v>4.7138056769999999</v>
      </c>
      <c r="F86" s="60">
        <v>1.9716085379999999</v>
      </c>
      <c r="G86" s="59">
        <v>34.974245349999997</v>
      </c>
      <c r="H86" s="59">
        <v>21.01054963</v>
      </c>
      <c r="I86" s="59">
        <v>12.30417748</v>
      </c>
      <c r="J86" s="59">
        <v>10.457618180000001</v>
      </c>
      <c r="K86" s="59">
        <v>3.7032010880000001</v>
      </c>
    </row>
    <row r="87" spans="1:11" x14ac:dyDescent="0.25">
      <c r="A87" s="18">
        <v>44417</v>
      </c>
      <c r="B87" s="58">
        <v>18.645356700000001</v>
      </c>
      <c r="C87" s="59">
        <v>16.29549471</v>
      </c>
      <c r="D87" s="59">
        <v>7.5204557679999997</v>
      </c>
      <c r="E87" s="59">
        <v>4.6460258740000002</v>
      </c>
      <c r="F87" s="60">
        <v>1.9829046159999999</v>
      </c>
      <c r="G87" s="59">
        <v>33.555920520000001</v>
      </c>
      <c r="H87" s="59">
        <v>20.706149679999999</v>
      </c>
      <c r="I87" s="59">
        <v>12.910526239999999</v>
      </c>
      <c r="J87" s="59">
        <v>10.48370287</v>
      </c>
      <c r="K87" s="59">
        <v>3.725110173</v>
      </c>
    </row>
    <row r="88" spans="1:11" x14ac:dyDescent="0.25">
      <c r="A88" s="18">
        <v>44424</v>
      </c>
      <c r="B88" s="58">
        <v>19.792463690000002</v>
      </c>
      <c r="C88" s="59">
        <v>16.355793909999999</v>
      </c>
      <c r="D88" s="59">
        <v>7.6354628269999996</v>
      </c>
      <c r="E88" s="59">
        <v>4.2198780789999999</v>
      </c>
      <c r="F88" s="60">
        <v>2.0101869149999998</v>
      </c>
      <c r="G88" s="59">
        <v>32.248019589999998</v>
      </c>
      <c r="H88" s="59">
        <v>20.92453961</v>
      </c>
      <c r="I88" s="59">
        <v>14.1811702</v>
      </c>
      <c r="J88" s="59">
        <v>10.4725266</v>
      </c>
      <c r="K88" s="59">
        <v>3.7323519890000001</v>
      </c>
    </row>
    <row r="89" spans="1:11" x14ac:dyDescent="0.25">
      <c r="A89" s="18">
        <v>44431</v>
      </c>
      <c r="B89" s="58">
        <v>19.565133599999999</v>
      </c>
      <c r="C89" s="59">
        <v>16.374920970000002</v>
      </c>
      <c r="D89" s="59">
        <v>7.5166714079999997</v>
      </c>
      <c r="E89" s="59">
        <v>4.6627426349999999</v>
      </c>
      <c r="F89" s="60">
        <v>2.0251411689999999</v>
      </c>
      <c r="G89" s="59">
        <v>32.368488630000002</v>
      </c>
      <c r="H89" s="59">
        <v>21.12828562</v>
      </c>
      <c r="I89" s="59">
        <v>13.898652739999999</v>
      </c>
      <c r="J89" s="59">
        <v>10.97336121</v>
      </c>
      <c r="K89" s="59">
        <v>3.7208549870000001</v>
      </c>
    </row>
    <row r="90" spans="1:11" x14ac:dyDescent="0.25">
      <c r="A90" s="18">
        <v>44438</v>
      </c>
      <c r="B90" s="58">
        <v>20.849997940000002</v>
      </c>
      <c r="C90" s="59">
        <v>16.021539789999999</v>
      </c>
      <c r="D90" s="59">
        <v>7.4494812809999997</v>
      </c>
      <c r="E90" s="59">
        <v>4.9343502609999996</v>
      </c>
      <c r="F90" s="60">
        <v>2.0125455890000001</v>
      </c>
      <c r="G90" s="59">
        <v>32.804877660000002</v>
      </c>
      <c r="H90" s="59">
        <v>20.822841449999999</v>
      </c>
      <c r="I90" s="59">
        <v>14.01243558</v>
      </c>
      <c r="J90" s="59">
        <v>10.92649353</v>
      </c>
      <c r="K90" s="59">
        <v>3.744001672</v>
      </c>
    </row>
    <row r="91" spans="1:11" x14ac:dyDescent="0.25">
      <c r="A91" s="18"/>
      <c r="B91" s="59"/>
      <c r="C91" s="59"/>
      <c r="D91" s="59"/>
      <c r="E91" s="59"/>
      <c r="F91" s="59"/>
      <c r="G91" s="59"/>
      <c r="H91" s="59"/>
      <c r="I91" s="59"/>
      <c r="J91" s="59"/>
      <c r="K91" s="59"/>
    </row>
    <row r="92" spans="1:11" x14ac:dyDescent="0.25">
      <c r="A92" s="97" t="s">
        <v>2037</v>
      </c>
    </row>
  </sheetData>
  <pageMargins left="0.7" right="0.7" top="0.75" bottom="0.75" header="0.3" footer="0.3"/>
  <pageSetup paperSize="9" orientation="portrait" verticalDpi="0" r:id="rId1"/>
  <tableParts count="1">
    <tablePart r:id="rId2"/>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CFC1-AEEE-422A-BA0F-5562FEA182F9}">
  <sheetPr>
    <tabColor theme="9"/>
  </sheetPr>
  <dimension ref="A1:F15"/>
  <sheetViews>
    <sheetView workbookViewId="0"/>
  </sheetViews>
  <sheetFormatPr defaultRowHeight="15" x14ac:dyDescent="0.25"/>
  <cols>
    <col min="1" max="1" width="9.75" customWidth="1"/>
    <col min="2" max="2" width="17.125" customWidth="1"/>
    <col min="3" max="3" width="21.375" customWidth="1"/>
    <col min="4" max="4" width="21.125" customWidth="1"/>
    <col min="5" max="5" width="21.375" customWidth="1"/>
    <col min="6" max="6" width="25.5" customWidth="1"/>
  </cols>
  <sheetData>
    <row r="1" spans="1:6" ht="20.25" thickBot="1" x14ac:dyDescent="0.35">
      <c r="A1" s="78" t="str">
        <f>'Chapter 6'!A11</f>
        <v>Figure 6.9: Proportion of workers furloughed, with and without loss of pay, by age group, UK, 2020-2021</v>
      </c>
      <c r="B1" s="3"/>
    </row>
    <row r="2" spans="1:6" ht="15" customHeight="1" thickTop="1" x14ac:dyDescent="0.25">
      <c r="A2" s="61"/>
      <c r="B2" s="61"/>
      <c r="C2" s="7"/>
      <c r="D2" s="7"/>
      <c r="E2" s="7"/>
      <c r="F2" s="7"/>
    </row>
    <row r="3" spans="1:6" ht="31.5" customHeight="1" x14ac:dyDescent="0.25">
      <c r="A3" s="61" t="s">
        <v>1749</v>
      </c>
      <c r="B3" s="61" t="s">
        <v>2014</v>
      </c>
      <c r="C3" s="86" t="s">
        <v>2073</v>
      </c>
      <c r="D3" s="86" t="s">
        <v>2074</v>
      </c>
      <c r="E3" s="86" t="s">
        <v>2075</v>
      </c>
      <c r="F3" s="86" t="s">
        <v>2076</v>
      </c>
    </row>
    <row r="4" spans="1:6" x14ac:dyDescent="0.25">
      <c r="A4" s="30">
        <v>2020</v>
      </c>
      <c r="B4" s="18" t="s">
        <v>2021</v>
      </c>
      <c r="C4" s="59">
        <v>30.825330000000001</v>
      </c>
      <c r="D4" s="59">
        <v>20.515280000000001</v>
      </c>
      <c r="E4" s="59">
        <v>11.839410000000001</v>
      </c>
      <c r="F4" s="59">
        <v>60.040840000000003</v>
      </c>
    </row>
    <row r="5" spans="1:6" x14ac:dyDescent="0.25">
      <c r="A5" s="30">
        <v>2020</v>
      </c>
      <c r="B5" s="18" t="s">
        <v>2022</v>
      </c>
      <c r="C5" s="59">
        <v>23.24945</v>
      </c>
      <c r="D5" s="59">
        <v>20.115079999999999</v>
      </c>
      <c r="E5" s="59">
        <v>12.80367</v>
      </c>
      <c r="F5" s="59">
        <v>53.613979999999998</v>
      </c>
    </row>
    <row r="6" spans="1:6" x14ac:dyDescent="0.25">
      <c r="A6" s="30">
        <v>2020</v>
      </c>
      <c r="B6" s="18" t="s">
        <v>2023</v>
      </c>
      <c r="C6" s="59">
        <v>19.583749999999998</v>
      </c>
      <c r="D6" s="59">
        <v>16.047239999999999</v>
      </c>
      <c r="E6" s="59">
        <v>10.66886</v>
      </c>
      <c r="F6" s="59">
        <v>54.962690000000002</v>
      </c>
    </row>
    <row r="7" spans="1:6" x14ac:dyDescent="0.25">
      <c r="A7" s="30">
        <v>2020</v>
      </c>
      <c r="B7" s="18" t="s">
        <v>2024</v>
      </c>
      <c r="C7" s="59">
        <v>14.908110000000001</v>
      </c>
      <c r="D7" s="59">
        <v>13.87433</v>
      </c>
      <c r="E7" s="59">
        <v>6.8887280000000004</v>
      </c>
      <c r="F7" s="59">
        <v>51.795839999999998</v>
      </c>
    </row>
    <row r="8" spans="1:6" x14ac:dyDescent="0.25">
      <c r="A8" s="30">
        <v>2020</v>
      </c>
      <c r="B8" s="18" t="s">
        <v>2025</v>
      </c>
      <c r="C8" s="59">
        <v>10.4359</v>
      </c>
      <c r="D8" s="59">
        <v>11.58958</v>
      </c>
      <c r="E8" s="59">
        <v>5.0189219999999999</v>
      </c>
      <c r="F8" s="59">
        <v>47.381019999999999</v>
      </c>
    </row>
    <row r="9" spans="1:6" x14ac:dyDescent="0.25">
      <c r="A9" s="30">
        <v>2021</v>
      </c>
      <c r="B9" s="18" t="s">
        <v>2021</v>
      </c>
      <c r="C9" s="59">
        <v>16.480419999999999</v>
      </c>
      <c r="D9" s="59">
        <v>10.813789999999999</v>
      </c>
      <c r="E9" s="59">
        <v>4.7424540000000004</v>
      </c>
      <c r="F9" s="59">
        <v>60.38064</v>
      </c>
    </row>
    <row r="10" spans="1:6" x14ac:dyDescent="0.25">
      <c r="A10" s="30">
        <v>2021</v>
      </c>
      <c r="B10" s="18" t="s">
        <v>2022</v>
      </c>
      <c r="C10" s="59">
        <v>17.08719</v>
      </c>
      <c r="D10" s="59">
        <v>8.1490449999999992</v>
      </c>
      <c r="E10" s="59">
        <v>6.6119349999999999</v>
      </c>
      <c r="F10" s="59">
        <v>67.708960000000005</v>
      </c>
    </row>
    <row r="11" spans="1:6" x14ac:dyDescent="0.25">
      <c r="A11" s="30">
        <v>2021</v>
      </c>
      <c r="B11" s="18" t="s">
        <v>2023</v>
      </c>
      <c r="C11" s="59">
        <v>12.267659999999999</v>
      </c>
      <c r="D11" s="59">
        <v>6.4228129999999997</v>
      </c>
      <c r="E11" s="59">
        <v>6.2095060000000002</v>
      </c>
      <c r="F11" s="59">
        <v>65.635909999999996</v>
      </c>
    </row>
    <row r="12" spans="1:6" x14ac:dyDescent="0.25">
      <c r="A12" s="30">
        <v>2021</v>
      </c>
      <c r="B12" s="18" t="s">
        <v>2024</v>
      </c>
      <c r="C12" s="59">
        <v>7.8807999999999998</v>
      </c>
      <c r="D12" s="59">
        <v>5.5614169999999996</v>
      </c>
      <c r="E12" s="59">
        <v>4.5761830000000003</v>
      </c>
      <c r="F12" s="59">
        <v>58.627229999999997</v>
      </c>
    </row>
    <row r="13" spans="1:6" x14ac:dyDescent="0.25">
      <c r="A13" s="30">
        <v>2021</v>
      </c>
      <c r="B13" s="18" t="s">
        <v>2025</v>
      </c>
      <c r="C13" s="59">
        <v>5.0204380000000004</v>
      </c>
      <c r="D13" s="59">
        <v>5.5450299999999997</v>
      </c>
      <c r="E13" s="59">
        <v>3.6139250000000001</v>
      </c>
      <c r="F13" s="59">
        <v>47.517420000000001</v>
      </c>
    </row>
    <row r="14" spans="1:6" x14ac:dyDescent="0.25">
      <c r="A14" s="30"/>
      <c r="B14" s="18"/>
      <c r="C14" s="59"/>
      <c r="D14" s="59"/>
      <c r="E14" s="59"/>
      <c r="F14" s="59"/>
    </row>
    <row r="15" spans="1:6" x14ac:dyDescent="0.25">
      <c r="A15" s="189" t="s">
        <v>2077</v>
      </c>
      <c r="B15" s="16"/>
    </row>
  </sheetData>
  <pageMargins left="0.7" right="0.7" top="0.75" bottom="0.75" header="0.3" footer="0.3"/>
  <pageSetup paperSize="9" orientation="portrait" verticalDpi="0" r:id="rId1"/>
  <tableParts count="1">
    <tablePart r:id="rId2"/>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8AFA8-242D-4C08-AC1C-A4E72C8BFCF6}">
  <sheetPr>
    <tabColor theme="9"/>
  </sheetPr>
  <dimension ref="A1:E10"/>
  <sheetViews>
    <sheetView workbookViewId="0"/>
  </sheetViews>
  <sheetFormatPr defaultRowHeight="15" x14ac:dyDescent="0.25"/>
  <cols>
    <col min="1" max="1" width="39.125" customWidth="1"/>
    <col min="2" max="2" width="17.25" customWidth="1"/>
    <col min="3" max="3" width="18.375" customWidth="1"/>
    <col min="4" max="4" width="16.75" customWidth="1"/>
    <col min="5" max="5" width="25.5" customWidth="1"/>
  </cols>
  <sheetData>
    <row r="1" spans="1:5" ht="20.25" thickBot="1" x14ac:dyDescent="0.35">
      <c r="A1" s="78" t="str">
        <f>'Chapter 6'!A12</f>
        <v>Figure 6.10: Pay growth at the median, by age group, per cent, UK, 2019-2021</v>
      </c>
    </row>
    <row r="2" spans="1:5" ht="15" customHeight="1" thickTop="1" x14ac:dyDescent="0.25">
      <c r="A2" s="61"/>
      <c r="B2" s="7"/>
      <c r="C2" s="7"/>
      <c r="D2" s="7"/>
      <c r="E2" s="7"/>
    </row>
    <row r="3" spans="1:5" x14ac:dyDescent="0.25">
      <c r="A3" s="3" t="s">
        <v>2078</v>
      </c>
      <c r="B3" s="106" t="s">
        <v>2021</v>
      </c>
      <c r="C3" s="106" t="s">
        <v>2022</v>
      </c>
      <c r="D3" s="106" t="s">
        <v>2023</v>
      </c>
      <c r="E3" s="106" t="s">
        <v>2024</v>
      </c>
    </row>
    <row r="4" spans="1:5" x14ac:dyDescent="0.25">
      <c r="A4" s="8" t="s">
        <v>2079</v>
      </c>
      <c r="B4" s="10">
        <v>7.3</v>
      </c>
      <c r="C4" s="10">
        <v>7.9</v>
      </c>
      <c r="D4" s="10">
        <v>7.2</v>
      </c>
      <c r="E4" s="10">
        <v>4.5999999999999996</v>
      </c>
    </row>
    <row r="5" spans="1:5" x14ac:dyDescent="0.25">
      <c r="A5" t="s">
        <v>2080</v>
      </c>
      <c r="B5" s="9">
        <v>9.4</v>
      </c>
      <c r="C5" s="9">
        <v>8.8000000000000007</v>
      </c>
      <c r="D5" s="9">
        <v>8.6999999999999993</v>
      </c>
      <c r="E5" s="9">
        <v>5.2</v>
      </c>
    </row>
    <row r="6" spans="1:5" x14ac:dyDescent="0.25">
      <c r="A6" t="s">
        <v>2081</v>
      </c>
      <c r="B6" s="9">
        <v>10.4</v>
      </c>
      <c r="C6" s="9">
        <v>8.8000000000000007</v>
      </c>
      <c r="D6" s="9">
        <v>8.6999999999999993</v>
      </c>
      <c r="E6" s="9">
        <v>6.2</v>
      </c>
    </row>
    <row r="7" spans="1:5" x14ac:dyDescent="0.25">
      <c r="A7" t="s">
        <v>2082</v>
      </c>
      <c r="B7" s="9">
        <v>6.2</v>
      </c>
      <c r="C7" s="9">
        <v>6.1</v>
      </c>
      <c r="D7" s="9">
        <v>8.6</v>
      </c>
      <c r="E7" s="9">
        <v>15.7</v>
      </c>
    </row>
    <row r="8" spans="1:5" x14ac:dyDescent="0.25">
      <c r="B8" s="9"/>
      <c r="C8" s="9"/>
      <c r="D8" s="9"/>
      <c r="E8" s="9"/>
    </row>
    <row r="9" spans="1:5" x14ac:dyDescent="0.25">
      <c r="A9" s="22" t="s">
        <v>2083</v>
      </c>
    </row>
    <row r="10" spans="1:5" x14ac:dyDescent="0.25">
      <c r="A10" s="22" t="s">
        <v>2084</v>
      </c>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2DA70-8C2F-4A58-AE5C-EA1EC313E954}">
  <sheetPr>
    <tabColor theme="3"/>
  </sheetPr>
  <dimension ref="A1:G34"/>
  <sheetViews>
    <sheetView workbookViewId="0"/>
  </sheetViews>
  <sheetFormatPr defaultRowHeight="15" x14ac:dyDescent="0.25"/>
  <cols>
    <col min="1" max="1" width="11.875" customWidth="1"/>
    <col min="2" max="2" width="14.625" customWidth="1"/>
    <col min="3" max="7" width="15.625" customWidth="1"/>
  </cols>
  <sheetData>
    <row r="1" spans="1:7" ht="20.25" thickBot="1" x14ac:dyDescent="0.35">
      <c r="A1" s="78" t="str">
        <f>'Chapter 1'!A8</f>
        <v>Figure 1.7: Firms expecting to meet debts and survive, UK, 2020-2021</v>
      </c>
    </row>
    <row r="2" spans="1:7" ht="15.75" thickTop="1" x14ac:dyDescent="0.25">
      <c r="A2" t="s">
        <v>128</v>
      </c>
    </row>
    <row r="4" spans="1:7" ht="71.25" x14ac:dyDescent="0.25">
      <c r="A4" s="76" t="s">
        <v>71</v>
      </c>
      <c r="B4" s="76" t="s">
        <v>129</v>
      </c>
      <c r="C4" s="76" t="s">
        <v>171</v>
      </c>
      <c r="D4" s="76" t="s">
        <v>172</v>
      </c>
      <c r="E4" s="76" t="s">
        <v>173</v>
      </c>
      <c r="F4" s="76" t="s">
        <v>174</v>
      </c>
      <c r="G4" s="76" t="s">
        <v>175</v>
      </c>
    </row>
    <row r="5" spans="1:7" x14ac:dyDescent="0.25">
      <c r="A5" s="163">
        <v>44108</v>
      </c>
      <c r="B5" t="s">
        <v>142</v>
      </c>
      <c r="D5">
        <v>12.4</v>
      </c>
      <c r="E5">
        <v>2.1</v>
      </c>
    </row>
    <row r="6" spans="1:7" x14ac:dyDescent="0.25">
      <c r="A6" s="163">
        <v>44122</v>
      </c>
      <c r="B6" t="s">
        <v>143</v>
      </c>
    </row>
    <row r="7" spans="1:7" x14ac:dyDescent="0.25">
      <c r="A7" s="163">
        <v>44136</v>
      </c>
      <c r="B7" t="s">
        <v>144</v>
      </c>
      <c r="D7">
        <v>8.9</v>
      </c>
      <c r="E7">
        <v>2.2999999999999998</v>
      </c>
    </row>
    <row r="8" spans="1:7" x14ac:dyDescent="0.25">
      <c r="A8" s="163">
        <v>44150</v>
      </c>
      <c r="B8" t="s">
        <v>145</v>
      </c>
      <c r="D8">
        <v>11.3</v>
      </c>
      <c r="E8">
        <v>2.9000000000000004</v>
      </c>
    </row>
    <row r="9" spans="1:7" x14ac:dyDescent="0.25">
      <c r="A9" s="163">
        <v>44164</v>
      </c>
      <c r="B9" t="s">
        <v>146</v>
      </c>
      <c r="D9">
        <v>10.8</v>
      </c>
      <c r="E9">
        <v>3.1</v>
      </c>
      <c r="F9">
        <v>13.700000000000001</v>
      </c>
      <c r="G9">
        <v>2.8000000000000003</v>
      </c>
    </row>
    <row r="10" spans="1:7" x14ac:dyDescent="0.25">
      <c r="A10" s="163">
        <v>44178</v>
      </c>
      <c r="B10" t="s">
        <v>147</v>
      </c>
      <c r="D10">
        <v>9.3000000000000007</v>
      </c>
      <c r="E10">
        <v>2.7</v>
      </c>
      <c r="F10">
        <v>13.3</v>
      </c>
      <c r="G10">
        <v>2.4</v>
      </c>
    </row>
    <row r="11" spans="1:7" x14ac:dyDescent="0.25">
      <c r="A11" s="163">
        <v>44192</v>
      </c>
      <c r="B11" t="s">
        <v>148</v>
      </c>
      <c r="D11">
        <v>7.8</v>
      </c>
      <c r="E11">
        <v>3</v>
      </c>
      <c r="F11">
        <v>14.499999999999998</v>
      </c>
      <c r="G11">
        <v>1.6</v>
      </c>
    </row>
    <row r="12" spans="1:7" x14ac:dyDescent="0.25">
      <c r="A12" s="163">
        <v>44206</v>
      </c>
      <c r="B12" t="s">
        <v>149</v>
      </c>
      <c r="D12">
        <v>10.8</v>
      </c>
      <c r="E12">
        <v>3.9</v>
      </c>
      <c r="F12">
        <v>18</v>
      </c>
      <c r="G12">
        <v>3.3000000000000003</v>
      </c>
    </row>
    <row r="13" spans="1:7" x14ac:dyDescent="0.25">
      <c r="A13" s="163">
        <v>44220</v>
      </c>
      <c r="B13" t="s">
        <v>150</v>
      </c>
      <c r="D13">
        <v>12</v>
      </c>
      <c r="E13">
        <v>3.1</v>
      </c>
      <c r="F13">
        <v>17.7</v>
      </c>
      <c r="G13">
        <v>2.6</v>
      </c>
    </row>
    <row r="14" spans="1:7" x14ac:dyDescent="0.25">
      <c r="A14" s="163">
        <v>44234</v>
      </c>
      <c r="B14" t="s">
        <v>151</v>
      </c>
      <c r="D14">
        <v>10.8</v>
      </c>
      <c r="E14">
        <v>3.1</v>
      </c>
      <c r="F14">
        <v>17.399999999999999</v>
      </c>
      <c r="G14">
        <v>3.8</v>
      </c>
    </row>
    <row r="15" spans="1:7" x14ac:dyDescent="0.25">
      <c r="A15" s="163">
        <v>44248</v>
      </c>
      <c r="B15" t="s">
        <v>152</v>
      </c>
      <c r="D15">
        <v>9.4</v>
      </c>
      <c r="E15">
        <v>2.8000000000000003</v>
      </c>
      <c r="F15">
        <v>17.100000000000001</v>
      </c>
      <c r="G15">
        <v>2.8000000000000003</v>
      </c>
    </row>
    <row r="16" spans="1:7" x14ac:dyDescent="0.25">
      <c r="A16" s="163">
        <v>44262</v>
      </c>
      <c r="B16" t="s">
        <v>153</v>
      </c>
      <c r="D16">
        <v>9.5</v>
      </c>
      <c r="E16">
        <v>2.9000000000000004</v>
      </c>
      <c r="F16">
        <v>17.399999999999999</v>
      </c>
      <c r="G16">
        <v>2.9000000000000004</v>
      </c>
    </row>
    <row r="17" spans="1:7" x14ac:dyDescent="0.25">
      <c r="A17" s="163">
        <v>44276</v>
      </c>
      <c r="B17" t="s">
        <v>154</v>
      </c>
      <c r="D17">
        <v>7.7</v>
      </c>
      <c r="E17">
        <v>2.7</v>
      </c>
      <c r="F17">
        <v>16.600000000000001</v>
      </c>
      <c r="G17">
        <v>2.4</v>
      </c>
    </row>
    <row r="18" spans="1:7" x14ac:dyDescent="0.25">
      <c r="A18" s="163">
        <v>44290</v>
      </c>
      <c r="B18" t="s">
        <v>155</v>
      </c>
      <c r="C18">
        <v>5.8</v>
      </c>
      <c r="D18">
        <v>8.4</v>
      </c>
      <c r="E18">
        <v>3.5000000000000004</v>
      </c>
      <c r="F18">
        <v>14.399999999999999</v>
      </c>
      <c r="G18">
        <v>2.1</v>
      </c>
    </row>
    <row r="19" spans="1:7" x14ac:dyDescent="0.25">
      <c r="A19" s="163">
        <v>44304</v>
      </c>
      <c r="B19" t="s">
        <v>156</v>
      </c>
      <c r="D19">
        <v>7.8</v>
      </c>
      <c r="E19">
        <v>2.4</v>
      </c>
      <c r="F19">
        <v>16</v>
      </c>
      <c r="G19">
        <v>1.6</v>
      </c>
    </row>
    <row r="20" spans="1:7" x14ac:dyDescent="0.25">
      <c r="A20" s="163">
        <v>44318</v>
      </c>
      <c r="B20" t="s">
        <v>157</v>
      </c>
      <c r="C20">
        <v>5</v>
      </c>
      <c r="D20">
        <v>7.1999999999999993</v>
      </c>
      <c r="E20">
        <v>1.5</v>
      </c>
      <c r="F20">
        <v>13.3</v>
      </c>
      <c r="G20">
        <v>1.3</v>
      </c>
    </row>
    <row r="21" spans="1:7" x14ac:dyDescent="0.25">
      <c r="A21" s="163">
        <v>44332</v>
      </c>
      <c r="B21" t="s">
        <v>158</v>
      </c>
      <c r="D21">
        <v>5.6000000000000005</v>
      </c>
      <c r="E21">
        <v>1.5</v>
      </c>
      <c r="F21">
        <v>15</v>
      </c>
      <c r="G21">
        <v>1</v>
      </c>
    </row>
    <row r="22" spans="1:7" x14ac:dyDescent="0.25">
      <c r="A22" s="163">
        <v>44346</v>
      </c>
      <c r="B22" t="s">
        <v>159</v>
      </c>
      <c r="C22">
        <v>3.4000000000000004</v>
      </c>
      <c r="D22">
        <v>5.8999999999999995</v>
      </c>
      <c r="E22">
        <v>1.3</v>
      </c>
      <c r="F22">
        <v>14.7</v>
      </c>
      <c r="G22">
        <v>1.4000000000000001</v>
      </c>
    </row>
    <row r="23" spans="1:7" x14ac:dyDescent="0.25">
      <c r="A23" s="163">
        <v>44360</v>
      </c>
      <c r="B23" t="s">
        <v>160</v>
      </c>
      <c r="D23">
        <v>6.2</v>
      </c>
      <c r="E23">
        <v>1.2</v>
      </c>
      <c r="F23">
        <v>15.299999999999999</v>
      </c>
      <c r="G23">
        <v>1.2</v>
      </c>
    </row>
    <row r="24" spans="1:7" x14ac:dyDescent="0.25">
      <c r="A24" s="163">
        <v>44374</v>
      </c>
      <c r="B24" t="s">
        <v>161</v>
      </c>
      <c r="C24">
        <v>4.1000000000000005</v>
      </c>
      <c r="D24">
        <v>6.3</v>
      </c>
      <c r="E24">
        <v>1.9</v>
      </c>
      <c r="F24">
        <v>14.6</v>
      </c>
    </row>
    <row r="25" spans="1:7" x14ac:dyDescent="0.25">
      <c r="A25" s="163">
        <v>44388</v>
      </c>
      <c r="B25" t="s">
        <v>162</v>
      </c>
      <c r="F25">
        <v>15.2</v>
      </c>
      <c r="G25">
        <v>2</v>
      </c>
    </row>
    <row r="26" spans="1:7" x14ac:dyDescent="0.25">
      <c r="A26" s="163">
        <v>44402</v>
      </c>
      <c r="B26" t="s">
        <v>163</v>
      </c>
      <c r="C26">
        <v>3.5000000000000004</v>
      </c>
      <c r="D26">
        <v>4.5</v>
      </c>
      <c r="E26">
        <v>1.7999999999999998</v>
      </c>
      <c r="F26">
        <v>11.799999999999999</v>
      </c>
      <c r="G26">
        <v>1</v>
      </c>
    </row>
    <row r="27" spans="1:7" x14ac:dyDescent="0.25">
      <c r="A27" s="163">
        <v>44416</v>
      </c>
      <c r="B27" t="s">
        <v>164</v>
      </c>
    </row>
    <row r="28" spans="1:7" x14ac:dyDescent="0.25">
      <c r="A28" s="163">
        <v>44430</v>
      </c>
      <c r="B28" t="s">
        <v>165</v>
      </c>
      <c r="C28">
        <v>4.1000000000000005</v>
      </c>
      <c r="D28">
        <v>5.3</v>
      </c>
      <c r="E28">
        <v>1</v>
      </c>
      <c r="F28">
        <v>11.3</v>
      </c>
    </row>
    <row r="29" spans="1:7" x14ac:dyDescent="0.25">
      <c r="A29" s="163">
        <v>44444</v>
      </c>
      <c r="B29" t="s">
        <v>166</v>
      </c>
    </row>
    <row r="30" spans="1:7" x14ac:dyDescent="0.25">
      <c r="A30" s="163">
        <v>44458</v>
      </c>
      <c r="B30" t="s">
        <v>167</v>
      </c>
      <c r="C30">
        <v>4.1999999999999993</v>
      </c>
      <c r="D30">
        <v>4.5</v>
      </c>
      <c r="E30">
        <v>1.2</v>
      </c>
      <c r="F30">
        <v>10.199999999999999</v>
      </c>
      <c r="G30">
        <v>1.0999999999999999</v>
      </c>
    </row>
    <row r="31" spans="1:7" x14ac:dyDescent="0.25">
      <c r="A31" s="163">
        <v>44472</v>
      </c>
      <c r="B31" t="s">
        <v>168</v>
      </c>
    </row>
    <row r="32" spans="1:7" x14ac:dyDescent="0.25">
      <c r="A32" s="163">
        <v>44486</v>
      </c>
      <c r="B32" t="s">
        <v>169</v>
      </c>
      <c r="C32">
        <v>2.1</v>
      </c>
      <c r="D32">
        <v>3</v>
      </c>
      <c r="E32">
        <v>1.2</v>
      </c>
      <c r="F32">
        <v>8</v>
      </c>
      <c r="G32">
        <v>1</v>
      </c>
    </row>
    <row r="33" spans="1:1" x14ac:dyDescent="0.25">
      <c r="A33" s="163"/>
    </row>
    <row r="34" spans="1:1" x14ac:dyDescent="0.25">
      <c r="A34" s="77" t="s">
        <v>176</v>
      </c>
    </row>
  </sheetData>
  <pageMargins left="0.7" right="0.7" top="0.75" bottom="0.75" header="0.3" footer="0.3"/>
  <pageSetup paperSize="9" orientation="portrait" verticalDpi="0" r:id="rId1"/>
  <tableParts count="1">
    <tablePart r:id="rId2"/>
  </tablePart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89826-AD0B-419A-BAB2-293CF2A78028}">
  <sheetPr>
    <tabColor theme="9"/>
  </sheetPr>
  <dimension ref="A1:C18"/>
  <sheetViews>
    <sheetView workbookViewId="0"/>
  </sheetViews>
  <sheetFormatPr defaultRowHeight="15" x14ac:dyDescent="0.25"/>
  <cols>
    <col min="1" max="1" width="29.375" customWidth="1"/>
    <col min="2" max="2" width="17.25" customWidth="1"/>
    <col min="3" max="3" width="25.5" customWidth="1"/>
  </cols>
  <sheetData>
    <row r="1" spans="1:3" ht="20.25" thickBot="1" x14ac:dyDescent="0.35">
      <c r="A1" s="78" t="str">
        <f>'Chapter 6'!A13</f>
        <v>Figure 6.11a: Pay growth at the median for workers aged 16-22, by region, UK, 2019-2021</v>
      </c>
    </row>
    <row r="2" spans="1:3" ht="15" customHeight="1" thickTop="1" x14ac:dyDescent="0.25">
      <c r="A2" s="61"/>
      <c r="B2" s="7"/>
      <c r="C2" s="7"/>
    </row>
    <row r="3" spans="1:3" ht="30" x14ac:dyDescent="0.25">
      <c r="A3" s="3" t="s">
        <v>2085</v>
      </c>
      <c r="B3" s="106" t="s">
        <v>2086</v>
      </c>
      <c r="C3" s="106" t="s">
        <v>2087</v>
      </c>
    </row>
    <row r="4" spans="1:3" x14ac:dyDescent="0.25">
      <c r="A4" s="8" t="s">
        <v>728</v>
      </c>
      <c r="B4" s="10">
        <v>5.2697811400000001</v>
      </c>
      <c r="C4" s="10">
        <v>10.044783199999999</v>
      </c>
    </row>
    <row r="5" spans="1:3" x14ac:dyDescent="0.25">
      <c r="A5" t="s">
        <v>398</v>
      </c>
      <c r="B5" s="9">
        <v>5.92635456</v>
      </c>
      <c r="C5" s="9">
        <v>10.304705</v>
      </c>
    </row>
    <row r="6" spans="1:3" x14ac:dyDescent="0.25">
      <c r="A6" t="s">
        <v>502</v>
      </c>
      <c r="B6" s="9">
        <v>7.3985680199999999</v>
      </c>
      <c r="C6" s="9">
        <v>8.5918854400000004</v>
      </c>
    </row>
    <row r="7" spans="1:3" x14ac:dyDescent="0.25">
      <c r="A7" t="s">
        <v>422</v>
      </c>
      <c r="B7" s="9">
        <v>7.7414740499999999</v>
      </c>
      <c r="C7" s="9">
        <v>9.4015702500000007</v>
      </c>
    </row>
    <row r="8" spans="1:3" x14ac:dyDescent="0.25">
      <c r="A8" t="s">
        <v>681</v>
      </c>
      <c r="B8" s="9">
        <v>8.2934621600000007</v>
      </c>
      <c r="C8" s="9">
        <v>9.9233573499999999</v>
      </c>
    </row>
    <row r="9" spans="1:3" x14ac:dyDescent="0.25">
      <c r="A9" t="s">
        <v>579</v>
      </c>
      <c r="B9" s="9">
        <v>8.5811969399999999</v>
      </c>
      <c r="C9" s="9">
        <v>10.9708714</v>
      </c>
    </row>
    <row r="10" spans="1:3" x14ac:dyDescent="0.25">
      <c r="A10" t="s">
        <v>525</v>
      </c>
      <c r="B10" s="9">
        <v>8.9713736999999991</v>
      </c>
      <c r="C10" s="9">
        <v>10.909878000000001</v>
      </c>
    </row>
    <row r="11" spans="1:3" x14ac:dyDescent="0.25">
      <c r="A11" t="s">
        <v>637</v>
      </c>
      <c r="B11" s="9">
        <v>9.1065645499999999</v>
      </c>
      <c r="C11" s="9">
        <v>11.0904714</v>
      </c>
    </row>
    <row r="12" spans="1:3" x14ac:dyDescent="0.25">
      <c r="A12" t="s">
        <v>463</v>
      </c>
      <c r="B12" s="9">
        <v>9.2881512599999994</v>
      </c>
      <c r="C12" s="9">
        <v>11.172625999999999</v>
      </c>
    </row>
    <row r="13" spans="1:3" x14ac:dyDescent="0.25">
      <c r="A13" t="s">
        <v>554</v>
      </c>
      <c r="B13" s="9">
        <v>9.3860398099999998</v>
      </c>
      <c r="C13" s="9">
        <v>10.351543400000001</v>
      </c>
    </row>
    <row r="14" spans="1:3" x14ac:dyDescent="0.25">
      <c r="A14" t="s">
        <v>638</v>
      </c>
      <c r="B14" s="9">
        <v>9.5290370899999992</v>
      </c>
      <c r="C14" s="9">
        <v>11.442343299999999</v>
      </c>
    </row>
    <row r="15" spans="1:3" x14ac:dyDescent="0.25">
      <c r="A15" t="s">
        <v>501</v>
      </c>
      <c r="B15" s="9">
        <v>11.499156599999999</v>
      </c>
      <c r="C15" s="9">
        <v>12.711103899999999</v>
      </c>
    </row>
    <row r="16" spans="1:3" x14ac:dyDescent="0.25">
      <c r="B16" s="9"/>
      <c r="C16" s="9"/>
    </row>
    <row r="17" spans="1:1" x14ac:dyDescent="0.25">
      <c r="A17" s="22" t="s">
        <v>2083</v>
      </c>
    </row>
    <row r="18" spans="1:1" x14ac:dyDescent="0.25">
      <c r="A18" s="22" t="s">
        <v>2084</v>
      </c>
    </row>
  </sheetData>
  <pageMargins left="0.7" right="0.7" top="0.75" bottom="0.75" header="0.3" footer="0.3"/>
  <pageSetup paperSize="9" orientation="portrait" verticalDpi="0" r:id="rId1"/>
  <tableParts count="1">
    <tablePart r:id="rId2"/>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4BA1C-6A82-4C2F-BB49-12422DCE984D}">
  <sheetPr>
    <tabColor theme="9"/>
  </sheetPr>
  <dimension ref="A1:C15"/>
  <sheetViews>
    <sheetView workbookViewId="0"/>
  </sheetViews>
  <sheetFormatPr defaultRowHeight="15" x14ac:dyDescent="0.25"/>
  <cols>
    <col min="1" max="1" width="24.125" customWidth="1"/>
    <col min="2" max="2" width="16.125" customWidth="1"/>
    <col min="3" max="3" width="22.75" customWidth="1"/>
  </cols>
  <sheetData>
    <row r="1" spans="1:3" ht="20.25" thickBot="1" x14ac:dyDescent="0.35">
      <c r="A1" s="78" t="str">
        <f>'Chapter 6'!A14</f>
        <v>Figure 6.11b: Pay growth at the median for workers aged 16-22, by occupation, UK, 2019-2021</v>
      </c>
    </row>
    <row r="2" spans="1:3" ht="15" customHeight="1" thickTop="1" x14ac:dyDescent="0.25">
      <c r="A2" s="61"/>
      <c r="B2" s="7"/>
      <c r="C2" s="7"/>
    </row>
    <row r="3" spans="1:3" ht="30" x14ac:dyDescent="0.25">
      <c r="A3" s="3" t="s">
        <v>2088</v>
      </c>
      <c r="B3" s="106" t="s">
        <v>2086</v>
      </c>
      <c r="C3" s="106" t="s">
        <v>2087</v>
      </c>
    </row>
    <row r="4" spans="1:3" x14ac:dyDescent="0.25">
      <c r="A4" s="8" t="s">
        <v>1763</v>
      </c>
      <c r="B4" s="10">
        <v>-6.7165669599999998</v>
      </c>
      <c r="C4" s="10">
        <v>4.5</v>
      </c>
    </row>
    <row r="5" spans="1:3" x14ac:dyDescent="0.25">
      <c r="A5" t="s">
        <v>104</v>
      </c>
      <c r="B5" s="9">
        <v>-4.6513288800000003</v>
      </c>
      <c r="C5" s="9">
        <v>3.47593562</v>
      </c>
    </row>
    <row r="6" spans="1:3" x14ac:dyDescent="0.25">
      <c r="A6" t="s">
        <v>106</v>
      </c>
      <c r="B6" s="9">
        <v>3.3089213900000001</v>
      </c>
      <c r="C6" s="9">
        <v>13.994634100000001</v>
      </c>
    </row>
    <row r="7" spans="1:3" x14ac:dyDescent="0.25">
      <c r="A7" t="s">
        <v>1782</v>
      </c>
      <c r="B7" s="9">
        <v>6.1625320099999996</v>
      </c>
      <c r="C7" s="9">
        <v>6.5285459499999998</v>
      </c>
    </row>
    <row r="8" spans="1:3" x14ac:dyDescent="0.25">
      <c r="A8" t="s">
        <v>1766</v>
      </c>
      <c r="B8" s="9">
        <v>7.8954522899999997</v>
      </c>
      <c r="C8" s="9">
        <v>9.60410392</v>
      </c>
    </row>
    <row r="9" spans="1:3" x14ac:dyDescent="0.25">
      <c r="A9" t="s">
        <v>1774</v>
      </c>
      <c r="B9" s="9">
        <v>8.2233255300000003</v>
      </c>
      <c r="C9" s="9">
        <v>8.2753189000000003</v>
      </c>
    </row>
    <row r="10" spans="1:3" x14ac:dyDescent="0.25">
      <c r="A10" t="s">
        <v>1765</v>
      </c>
      <c r="B10" s="9">
        <v>8.5566555100000006</v>
      </c>
      <c r="C10" s="9">
        <v>9.6224116899999999</v>
      </c>
    </row>
    <row r="11" spans="1:3" x14ac:dyDescent="0.25">
      <c r="A11" t="s">
        <v>1767</v>
      </c>
      <c r="B11" s="9">
        <v>11.377245500000001</v>
      </c>
      <c r="C11" s="9">
        <v>11.4632433</v>
      </c>
    </row>
    <row r="12" spans="1:3" x14ac:dyDescent="0.25">
      <c r="A12" t="s">
        <v>1769</v>
      </c>
      <c r="B12" s="9">
        <v>13.2519033</v>
      </c>
      <c r="C12" s="9">
        <v>13.7922779</v>
      </c>
    </row>
    <row r="13" spans="1:3" x14ac:dyDescent="0.25">
      <c r="B13" s="9"/>
      <c r="C13" s="9"/>
    </row>
    <row r="14" spans="1:3" x14ac:dyDescent="0.25">
      <c r="A14" s="22" t="s">
        <v>2083</v>
      </c>
    </row>
    <row r="15" spans="1:3" x14ac:dyDescent="0.25">
      <c r="A15" s="22" t="s">
        <v>2084</v>
      </c>
    </row>
  </sheetData>
  <pageMargins left="0.7" right="0.7" top="0.75" bottom="0.75" header="0.3" footer="0.3"/>
  <pageSetup paperSize="9" orientation="portrait" verticalDpi="0" r:id="rId1"/>
  <tableParts count="1">
    <tablePart r:id="rId2"/>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CE9C9-FBCF-49A7-8A19-B36E2F690E4A}">
  <sheetPr>
    <tabColor theme="9"/>
  </sheetPr>
  <dimension ref="A1:E12"/>
  <sheetViews>
    <sheetView workbookViewId="0"/>
  </sheetViews>
  <sheetFormatPr defaultRowHeight="15" x14ac:dyDescent="0.25"/>
  <cols>
    <col min="1" max="1" width="11.125" customWidth="1"/>
    <col min="2" max="2" width="18.125" customWidth="1"/>
    <col min="3" max="3" width="21.375" customWidth="1"/>
    <col min="4" max="4" width="16.75" customWidth="1"/>
    <col min="5" max="5" width="17.5" customWidth="1"/>
  </cols>
  <sheetData>
    <row r="1" spans="1:5" ht="20.25" thickBot="1" x14ac:dyDescent="0.35">
      <c r="A1" s="78" t="str">
        <f>'Chapter 6'!A15</f>
        <v>Figure 6.12a: Coverage of the minimum wage for 16-17 year old workers, stated hourly pay, UK, 2016-2021</v>
      </c>
    </row>
    <row r="2" spans="1:5" ht="15" customHeight="1" thickTop="1" x14ac:dyDescent="0.25">
      <c r="A2" s="61"/>
      <c r="B2" s="7"/>
      <c r="C2" s="7"/>
      <c r="D2" s="7"/>
      <c r="E2" s="7"/>
    </row>
    <row r="3" spans="1:5" ht="60" x14ac:dyDescent="0.25">
      <c r="A3" s="3" t="s">
        <v>1749</v>
      </c>
      <c r="B3" s="102" t="s">
        <v>2089</v>
      </c>
      <c r="C3" s="102" t="s">
        <v>2090</v>
      </c>
      <c r="D3" s="102" t="s">
        <v>2091</v>
      </c>
      <c r="E3" s="102" t="s">
        <v>2092</v>
      </c>
    </row>
    <row r="4" spans="1:5" x14ac:dyDescent="0.25">
      <c r="A4" s="192">
        <v>2016</v>
      </c>
      <c r="B4" s="62">
        <v>29000</v>
      </c>
      <c r="C4" s="62">
        <v>172000</v>
      </c>
      <c r="D4" s="62">
        <v>14000</v>
      </c>
      <c r="E4" s="63">
        <v>11.384259700974154</v>
      </c>
    </row>
    <row r="5" spans="1:5" x14ac:dyDescent="0.25">
      <c r="A5" s="189">
        <v>2017</v>
      </c>
      <c r="B5" s="45">
        <v>38000</v>
      </c>
      <c r="C5" s="45">
        <v>154000</v>
      </c>
      <c r="D5" s="45">
        <v>16000</v>
      </c>
      <c r="E5" s="64">
        <v>15.828578479963443</v>
      </c>
    </row>
    <row r="6" spans="1:5" x14ac:dyDescent="0.25">
      <c r="A6" s="189">
        <v>2018</v>
      </c>
      <c r="B6" s="45">
        <v>45000</v>
      </c>
      <c r="C6" s="45">
        <v>171000</v>
      </c>
      <c r="D6" s="45">
        <v>10000</v>
      </c>
      <c r="E6" s="64">
        <v>16.997052511833964</v>
      </c>
    </row>
    <row r="7" spans="1:5" x14ac:dyDescent="0.25">
      <c r="A7" s="189">
        <v>2019</v>
      </c>
      <c r="B7" s="45">
        <v>41000</v>
      </c>
      <c r="C7" s="45">
        <v>169000</v>
      </c>
      <c r="D7" s="45">
        <v>10000</v>
      </c>
      <c r="E7" s="64">
        <v>15.751402869316447</v>
      </c>
    </row>
    <row r="8" spans="1:5" x14ac:dyDescent="0.25">
      <c r="A8" s="189">
        <v>2020</v>
      </c>
      <c r="B8" s="45">
        <v>36000</v>
      </c>
      <c r="C8" s="45">
        <v>105000</v>
      </c>
      <c r="D8" s="45">
        <v>16000</v>
      </c>
      <c r="E8" s="64">
        <v>17.987882961665093</v>
      </c>
    </row>
    <row r="9" spans="1:5" x14ac:dyDescent="0.25">
      <c r="A9" s="189">
        <v>2021</v>
      </c>
      <c r="B9" s="45">
        <v>32000</v>
      </c>
      <c r="C9" s="45">
        <v>93000</v>
      </c>
      <c r="D9" s="45">
        <v>6000</v>
      </c>
      <c r="E9" s="64">
        <v>19.606809727107091</v>
      </c>
    </row>
    <row r="10" spans="1:5" x14ac:dyDescent="0.25">
      <c r="A10" s="189"/>
      <c r="B10" s="45"/>
      <c r="C10" s="45"/>
      <c r="D10" s="45"/>
      <c r="E10" s="64"/>
    </row>
    <row r="11" spans="1:5" x14ac:dyDescent="0.25">
      <c r="A11" s="189" t="s">
        <v>2093</v>
      </c>
    </row>
    <row r="12" spans="1:5" x14ac:dyDescent="0.25">
      <c r="A12" s="189" t="s">
        <v>2094</v>
      </c>
    </row>
  </sheetData>
  <pageMargins left="0.7" right="0.7" top="0.75" bottom="0.75" header="0.3" footer="0.3"/>
  <pageSetup paperSize="9" orientation="portrait" verticalDpi="0" r:id="rId1"/>
  <tableParts count="1">
    <tablePart r:id="rId2"/>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55A4-D487-4AB2-91B0-908227C602C2}">
  <sheetPr>
    <tabColor theme="9"/>
  </sheetPr>
  <dimension ref="A1:E12"/>
  <sheetViews>
    <sheetView workbookViewId="0"/>
  </sheetViews>
  <sheetFormatPr defaultRowHeight="15" x14ac:dyDescent="0.25"/>
  <cols>
    <col min="1" max="1" width="10.5" customWidth="1"/>
    <col min="2" max="2" width="18.125" customWidth="1"/>
    <col min="3" max="3" width="21.375" customWidth="1"/>
    <col min="4" max="4" width="16.75" customWidth="1"/>
    <col min="5" max="5" width="17.5" customWidth="1"/>
  </cols>
  <sheetData>
    <row r="1" spans="1:5" ht="20.25" thickBot="1" x14ac:dyDescent="0.35">
      <c r="A1" s="78" t="str">
        <f>'Chapter 6'!A16</f>
        <v>Figure 6.12b: Coverage of the minimum wage for 18-20 year old workers, stated hourly pay, UK, 2016-2021</v>
      </c>
    </row>
    <row r="2" spans="1:5" ht="15" customHeight="1" thickTop="1" x14ac:dyDescent="0.25">
      <c r="A2" s="61"/>
      <c r="B2" s="7"/>
      <c r="C2" s="7"/>
      <c r="D2" s="7"/>
      <c r="E2" s="7"/>
    </row>
    <row r="3" spans="1:5" ht="60" x14ac:dyDescent="0.25">
      <c r="A3" s="3" t="s">
        <v>1749</v>
      </c>
      <c r="B3" s="102" t="s">
        <v>2089</v>
      </c>
      <c r="C3" s="102" t="s">
        <v>2090</v>
      </c>
      <c r="D3" s="102" t="s">
        <v>2091</v>
      </c>
      <c r="E3" s="102" t="s">
        <v>2092</v>
      </c>
    </row>
    <row r="4" spans="1:5" x14ac:dyDescent="0.25">
      <c r="A4" s="192">
        <v>2016</v>
      </c>
      <c r="B4" s="62">
        <v>122000</v>
      </c>
      <c r="C4" s="62">
        <v>304000</v>
      </c>
      <c r="D4" s="62">
        <v>72000</v>
      </c>
      <c r="E4" s="63">
        <v>15.786119882695616</v>
      </c>
    </row>
    <row r="5" spans="1:5" x14ac:dyDescent="0.25">
      <c r="A5" s="189">
        <v>2017</v>
      </c>
      <c r="B5" s="45">
        <v>122000</v>
      </c>
      <c r="C5" s="45">
        <v>274000</v>
      </c>
      <c r="D5" s="45">
        <v>93000</v>
      </c>
      <c r="E5" s="64">
        <v>16.48061479958368</v>
      </c>
    </row>
    <row r="6" spans="1:5" x14ac:dyDescent="0.25">
      <c r="A6" s="189">
        <v>2018</v>
      </c>
      <c r="B6" s="45">
        <v>132000</v>
      </c>
      <c r="C6" s="45">
        <v>299000</v>
      </c>
      <c r="D6" s="45">
        <v>49000</v>
      </c>
      <c r="E6" s="64">
        <v>17.542841353744986</v>
      </c>
    </row>
    <row r="7" spans="1:5" x14ac:dyDescent="0.25">
      <c r="A7" s="189">
        <v>2019</v>
      </c>
      <c r="B7" s="45">
        <v>117000</v>
      </c>
      <c r="C7" s="45">
        <v>252000</v>
      </c>
      <c r="D7" s="45">
        <v>60000</v>
      </c>
      <c r="E7" s="64">
        <v>16.489767970946883</v>
      </c>
    </row>
    <row r="8" spans="1:5" x14ac:dyDescent="0.25">
      <c r="A8" s="189">
        <v>2020</v>
      </c>
      <c r="B8" s="45">
        <v>114000</v>
      </c>
      <c r="C8" s="45">
        <v>184000</v>
      </c>
      <c r="D8" s="45">
        <v>70000</v>
      </c>
      <c r="E8" s="64">
        <v>19.392713961543382</v>
      </c>
    </row>
    <row r="9" spans="1:5" x14ac:dyDescent="0.25">
      <c r="A9" s="189">
        <v>2021</v>
      </c>
      <c r="B9" s="45">
        <v>139000</v>
      </c>
      <c r="C9" s="45">
        <v>180000</v>
      </c>
      <c r="D9" s="45">
        <v>39000</v>
      </c>
      <c r="E9" s="64">
        <v>22.527520842792679</v>
      </c>
    </row>
    <row r="10" spans="1:5" x14ac:dyDescent="0.25">
      <c r="A10" s="189"/>
      <c r="B10" s="45"/>
      <c r="C10" s="45"/>
      <c r="D10" s="45"/>
      <c r="E10" s="64"/>
    </row>
    <row r="11" spans="1:5" x14ac:dyDescent="0.25">
      <c r="A11" s="189" t="s">
        <v>2093</v>
      </c>
    </row>
    <row r="12" spans="1:5" x14ac:dyDescent="0.25">
      <c r="A12" s="189" t="s">
        <v>2094</v>
      </c>
    </row>
  </sheetData>
  <pageMargins left="0.7" right="0.7" top="0.75" bottom="0.75" header="0.3" footer="0.3"/>
  <pageSetup paperSize="9" orientation="portrait" verticalDpi="0" r:id="rId1"/>
  <tableParts count="1">
    <tablePart r:id="rId2"/>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34549-DF7F-46F8-AFAE-B9FC2D6C1C5D}">
  <sheetPr>
    <tabColor theme="9"/>
  </sheetPr>
  <dimension ref="A1:G12"/>
  <sheetViews>
    <sheetView workbookViewId="0"/>
  </sheetViews>
  <sheetFormatPr defaultRowHeight="15" x14ac:dyDescent="0.25"/>
  <cols>
    <col min="1" max="1" width="12.5" customWidth="1"/>
    <col min="2" max="2" width="18.125" customWidth="1"/>
    <col min="3" max="3" width="21.375" customWidth="1"/>
    <col min="4" max="4" width="16.75" customWidth="1"/>
    <col min="5" max="6" width="17.5" customWidth="1"/>
    <col min="7" max="7" width="17.125" customWidth="1"/>
  </cols>
  <sheetData>
    <row r="1" spans="1:7" ht="20.25" thickBot="1" x14ac:dyDescent="0.35">
      <c r="A1" s="78" t="str">
        <f>'Chapter 6'!A17</f>
        <v>Figure 6.13a: Coverage of the NMW and NLW for 21-22 year old workers, stated hourly pay, UK, 2016-2021</v>
      </c>
    </row>
    <row r="2" spans="1:7" ht="15" customHeight="1" thickTop="1" x14ac:dyDescent="0.25">
      <c r="A2" s="61"/>
      <c r="B2" s="7"/>
      <c r="C2" s="7"/>
      <c r="D2" s="7"/>
      <c r="E2" s="7"/>
    </row>
    <row r="3" spans="1:7" ht="60" x14ac:dyDescent="0.25">
      <c r="A3" s="3" t="s">
        <v>1749</v>
      </c>
      <c r="B3" s="102" t="s">
        <v>2089</v>
      </c>
      <c r="C3" s="102" t="s">
        <v>2090</v>
      </c>
      <c r="D3" s="102" t="s">
        <v>2091</v>
      </c>
      <c r="E3" s="102" t="s">
        <v>2092</v>
      </c>
      <c r="F3" s="102" t="s">
        <v>2095</v>
      </c>
      <c r="G3" s="102" t="s">
        <v>2096</v>
      </c>
    </row>
    <row r="4" spans="1:7" x14ac:dyDescent="0.25">
      <c r="A4" s="8">
        <v>2016</v>
      </c>
      <c r="B4" s="62">
        <v>112000</v>
      </c>
      <c r="C4" s="62">
        <v>60000</v>
      </c>
      <c r="D4" s="62">
        <v>68000</v>
      </c>
      <c r="E4" s="63">
        <v>21.172936200207577</v>
      </c>
      <c r="F4" s="63">
        <v>11.389704043194973</v>
      </c>
      <c r="G4" s="63">
        <v>12.916975945166667</v>
      </c>
    </row>
    <row r="5" spans="1:7" x14ac:dyDescent="0.25">
      <c r="A5">
        <v>2017</v>
      </c>
      <c r="B5" s="45">
        <v>106000</v>
      </c>
      <c r="C5" s="45">
        <v>49000</v>
      </c>
      <c r="D5" s="45">
        <v>70000</v>
      </c>
      <c r="E5" s="64">
        <v>20.597138182238091</v>
      </c>
      <c r="F5" s="64">
        <v>9.6223485958902391</v>
      </c>
      <c r="G5" s="64">
        <v>13.680795875296839</v>
      </c>
    </row>
    <row r="6" spans="1:7" x14ac:dyDescent="0.25">
      <c r="A6">
        <v>2018</v>
      </c>
      <c r="B6" s="45">
        <v>106000</v>
      </c>
      <c r="C6" s="45">
        <v>63000</v>
      </c>
      <c r="D6" s="45">
        <v>48000</v>
      </c>
      <c r="E6" s="64">
        <v>20.175490956709005</v>
      </c>
      <c r="F6" s="64">
        <v>11.936780564158644</v>
      </c>
      <c r="G6" s="64">
        <v>9.1178360630285731</v>
      </c>
    </row>
    <row r="7" spans="1:7" x14ac:dyDescent="0.25">
      <c r="A7">
        <v>2019</v>
      </c>
      <c r="B7" s="45">
        <v>100000</v>
      </c>
      <c r="C7" s="45">
        <v>63000</v>
      </c>
      <c r="D7" s="45">
        <v>49000</v>
      </c>
      <c r="E7" s="64">
        <v>19.701163168990952</v>
      </c>
      <c r="F7" s="64">
        <v>12.544353429678964</v>
      </c>
      <c r="G7" s="64">
        <v>9.6602726848006863</v>
      </c>
    </row>
    <row r="8" spans="1:7" x14ac:dyDescent="0.25">
      <c r="A8">
        <v>2020</v>
      </c>
      <c r="B8" s="45">
        <v>93000</v>
      </c>
      <c r="C8" s="45">
        <v>27000</v>
      </c>
      <c r="D8" s="45">
        <v>49000</v>
      </c>
      <c r="E8" s="64">
        <v>23.087625384149018</v>
      </c>
      <c r="F8" s="64">
        <v>6.604927177686637</v>
      </c>
      <c r="G8" s="64">
        <v>12.248149834767563</v>
      </c>
    </row>
    <row r="9" spans="1:7" x14ac:dyDescent="0.25">
      <c r="A9">
        <v>2021</v>
      </c>
      <c r="B9" s="45">
        <v>94000</v>
      </c>
      <c r="C9" s="45">
        <v>30000</v>
      </c>
      <c r="D9" s="45">
        <v>36000</v>
      </c>
      <c r="E9" s="64">
        <v>20.880999447347282</v>
      </c>
      <c r="F9" s="64">
        <v>6.7156699383763856</v>
      </c>
      <c r="G9" s="64">
        <v>8.0128368966690573</v>
      </c>
    </row>
    <row r="10" spans="1:7" x14ac:dyDescent="0.25">
      <c r="B10" s="45"/>
      <c r="C10" s="45"/>
      <c r="D10" s="45"/>
      <c r="E10" s="64"/>
      <c r="F10" s="64"/>
      <c r="G10" s="64"/>
    </row>
    <row r="11" spans="1:7" x14ac:dyDescent="0.25">
      <c r="A11" s="189" t="s">
        <v>2097</v>
      </c>
    </row>
    <row r="12" spans="1:7" x14ac:dyDescent="0.25">
      <c r="A12" s="189" t="s">
        <v>2094</v>
      </c>
    </row>
  </sheetData>
  <pageMargins left="0.7" right="0.7" top="0.75" bottom="0.75" header="0.3" footer="0.3"/>
  <pageSetup paperSize="9" orientation="portrait" verticalDpi="0" r:id="rId1"/>
  <tableParts count="1">
    <tablePart r:id="rId2"/>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F681D-FAD6-46C6-927E-04E3345D692B}">
  <sheetPr>
    <tabColor theme="9"/>
  </sheetPr>
  <dimension ref="A1:G12"/>
  <sheetViews>
    <sheetView workbookViewId="0"/>
  </sheetViews>
  <sheetFormatPr defaultRowHeight="15" x14ac:dyDescent="0.25"/>
  <cols>
    <col min="1" max="1" width="12.5" customWidth="1"/>
    <col min="2" max="2" width="18.125" customWidth="1"/>
    <col min="3" max="3" width="21.375" customWidth="1"/>
    <col min="4" max="4" width="16.75" customWidth="1"/>
    <col min="5" max="6" width="17.5" customWidth="1"/>
    <col min="7" max="7" width="17.125" customWidth="1"/>
  </cols>
  <sheetData>
    <row r="1" spans="1:7" ht="20.25" thickBot="1" x14ac:dyDescent="0.35">
      <c r="A1" s="78" t="str">
        <f>'Chapter 6'!A18</f>
        <v>Figure 6.13b: Coverage of the NMW and NLW for 23-24 year old workers, stated hourly pay, UK, 2016-2021</v>
      </c>
    </row>
    <row r="2" spans="1:7" ht="15" customHeight="1" thickTop="1" x14ac:dyDescent="0.25">
      <c r="A2" s="61"/>
      <c r="B2" s="7"/>
      <c r="C2" s="7"/>
      <c r="D2" s="7"/>
      <c r="E2" s="7"/>
    </row>
    <row r="3" spans="1:7" ht="60" x14ac:dyDescent="0.25">
      <c r="A3" s="3" t="s">
        <v>1749</v>
      </c>
      <c r="B3" s="102" t="s">
        <v>2089</v>
      </c>
      <c r="C3" s="102" t="s">
        <v>2090</v>
      </c>
      <c r="D3" s="102" t="s">
        <v>2091</v>
      </c>
      <c r="E3" s="102" t="s">
        <v>2092</v>
      </c>
      <c r="F3" s="102" t="s">
        <v>2095</v>
      </c>
      <c r="G3" s="102" t="s">
        <v>2096</v>
      </c>
    </row>
    <row r="4" spans="1:7" x14ac:dyDescent="0.25">
      <c r="A4" s="8">
        <v>2016</v>
      </c>
      <c r="B4" s="62">
        <v>74400</v>
      </c>
      <c r="C4" s="62">
        <v>41300</v>
      </c>
      <c r="D4" s="62">
        <v>66500</v>
      </c>
      <c r="E4" s="63">
        <v>14.217530204163012</v>
      </c>
      <c r="F4" s="63">
        <v>7.8848203952920848</v>
      </c>
      <c r="G4" s="63">
        <v>12.698305847416908</v>
      </c>
    </row>
    <row r="5" spans="1:7" x14ac:dyDescent="0.25">
      <c r="A5">
        <v>2017</v>
      </c>
      <c r="B5" s="45">
        <v>62400</v>
      </c>
      <c r="C5" s="45">
        <v>35700</v>
      </c>
      <c r="D5" s="45">
        <v>63000</v>
      </c>
      <c r="E5" s="64">
        <v>12.728301520487628</v>
      </c>
      <c r="F5" s="64">
        <v>7.281003982760935</v>
      </c>
      <c r="G5" s="64">
        <v>12.84309584130367</v>
      </c>
    </row>
    <row r="6" spans="1:7" x14ac:dyDescent="0.25">
      <c r="A6">
        <v>2018</v>
      </c>
      <c r="B6" s="45">
        <v>64200</v>
      </c>
      <c r="C6" s="45">
        <v>42000</v>
      </c>
      <c r="D6" s="45">
        <v>41500</v>
      </c>
      <c r="E6" s="64">
        <v>13.570323243755258</v>
      </c>
      <c r="F6" s="64">
        <v>8.88820900045509</v>
      </c>
      <c r="G6" s="64">
        <v>8.781907285933805</v>
      </c>
    </row>
    <row r="7" spans="1:7" x14ac:dyDescent="0.25">
      <c r="A7">
        <v>2019</v>
      </c>
      <c r="B7" s="45">
        <v>56500</v>
      </c>
      <c r="C7" s="45">
        <v>40300</v>
      </c>
      <c r="D7" s="45">
        <v>40100</v>
      </c>
      <c r="E7" s="64">
        <v>12.175747233510261</v>
      </c>
      <c r="F7" s="64">
        <v>8.6802418357380482</v>
      </c>
      <c r="G7" s="64">
        <v>8.6538111095279255</v>
      </c>
    </row>
    <row r="8" spans="1:7" x14ac:dyDescent="0.25">
      <c r="A8">
        <v>2020</v>
      </c>
      <c r="B8" s="45">
        <v>54000</v>
      </c>
      <c r="C8" s="45">
        <v>22100</v>
      </c>
      <c r="D8" s="45">
        <v>42600</v>
      </c>
      <c r="E8" s="64">
        <v>14.480043295481412</v>
      </c>
      <c r="F8" s="64">
        <v>5.941353077965994</v>
      </c>
      <c r="G8" s="64">
        <v>11.422814837865094</v>
      </c>
    </row>
    <row r="9" spans="1:7" x14ac:dyDescent="0.25">
      <c r="A9">
        <v>2021</v>
      </c>
      <c r="B9" s="45">
        <v>8400</v>
      </c>
      <c r="C9" s="45">
        <v>9400</v>
      </c>
      <c r="D9" s="45">
        <v>91100</v>
      </c>
      <c r="E9" s="64">
        <v>1.9262172714382058</v>
      </c>
      <c r="F9" s="64">
        <v>2.1631416742120226</v>
      </c>
      <c r="G9" s="64">
        <v>20.953257199884074</v>
      </c>
    </row>
    <row r="10" spans="1:7" x14ac:dyDescent="0.25">
      <c r="B10" s="45"/>
      <c r="C10" s="45"/>
      <c r="D10" s="45"/>
      <c r="E10" s="64"/>
      <c r="F10" s="64"/>
      <c r="G10" s="64"/>
    </row>
    <row r="11" spans="1:7" x14ac:dyDescent="0.25">
      <c r="A11" s="189" t="s">
        <v>2097</v>
      </c>
    </row>
    <row r="12" spans="1:7" x14ac:dyDescent="0.25">
      <c r="A12" s="189" t="s">
        <v>2094</v>
      </c>
    </row>
  </sheetData>
  <pageMargins left="0.7" right="0.7" top="0.75" bottom="0.75" header="0.3" footer="0.3"/>
  <pageSetup paperSize="9" orientation="portrait" verticalDpi="0" r:id="rId1"/>
  <tableParts count="1">
    <tablePart r:id="rId2"/>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D20C-66C6-433F-AC0E-7A29D1CF8333}">
  <sheetPr>
    <tabColor theme="9"/>
  </sheetPr>
  <dimension ref="A1:E97"/>
  <sheetViews>
    <sheetView workbookViewId="0"/>
  </sheetViews>
  <sheetFormatPr defaultRowHeight="15" x14ac:dyDescent="0.25"/>
  <cols>
    <col min="1" max="1" width="12.5" customWidth="1"/>
    <col min="2" max="3" width="21.375" customWidth="1"/>
    <col min="4" max="4" width="18.625" customWidth="1"/>
    <col min="5" max="5" width="19.375" customWidth="1"/>
  </cols>
  <sheetData>
    <row r="1" spans="1:5" ht="20.25" thickBot="1" x14ac:dyDescent="0.35">
      <c r="A1" s="78" t="str">
        <f>'Chapter 6'!A19</f>
        <v>Figure 6.14: Pay increases across the distribution for 23-24 year olds, UK, 2019-2021</v>
      </c>
    </row>
    <row r="2" spans="1:5" ht="15.75" thickTop="1" x14ac:dyDescent="0.25">
      <c r="A2" t="s">
        <v>128</v>
      </c>
    </row>
    <row r="3" spans="1:5" ht="15" customHeight="1" x14ac:dyDescent="0.25">
      <c r="B3" s="7"/>
      <c r="C3" s="7"/>
      <c r="D3" s="7"/>
      <c r="E3" s="7"/>
    </row>
    <row r="4" spans="1:5" ht="30" x14ac:dyDescent="0.25">
      <c r="A4" s="107" t="s">
        <v>1585</v>
      </c>
      <c r="B4" s="102" t="s">
        <v>2098</v>
      </c>
      <c r="C4" s="102" t="s">
        <v>2099</v>
      </c>
      <c r="D4" s="102" t="s">
        <v>2100</v>
      </c>
      <c r="E4" s="102" t="s">
        <v>2101</v>
      </c>
    </row>
    <row r="5" spans="1:5" x14ac:dyDescent="0.25">
      <c r="A5" s="8">
        <v>1</v>
      </c>
      <c r="B5" s="65">
        <v>0.37515214275995151</v>
      </c>
      <c r="C5" s="65">
        <v>0.32180500204101747</v>
      </c>
      <c r="D5" s="65">
        <v>-2.2204460492503131E-16</v>
      </c>
      <c r="E5" s="65"/>
    </row>
    <row r="6" spans="1:5" x14ac:dyDescent="0.25">
      <c r="A6">
        <v>2</v>
      </c>
      <c r="B6" s="19">
        <v>0.38500000000000001</v>
      </c>
      <c r="C6" s="19">
        <v>0.39874156764081015</v>
      </c>
      <c r="D6" s="19">
        <v>6.6613381477509392E-16</v>
      </c>
    </row>
    <row r="7" spans="1:5" x14ac:dyDescent="0.25">
      <c r="A7">
        <v>3</v>
      </c>
      <c r="B7" s="19">
        <v>0.38500000000000001</v>
      </c>
      <c r="C7" s="19">
        <v>0.62707828345931915</v>
      </c>
      <c r="D7" s="19">
        <v>6.6613381477509392E-16</v>
      </c>
    </row>
    <row r="8" spans="1:5" x14ac:dyDescent="0.25">
      <c r="A8">
        <v>4</v>
      </c>
      <c r="B8" s="19">
        <v>0.38500000000000001</v>
      </c>
      <c r="C8" s="19">
        <v>0.74582435232805899</v>
      </c>
      <c r="D8" s="19">
        <v>6.6613381477509392E-16</v>
      </c>
    </row>
    <row r="9" spans="1:5" x14ac:dyDescent="0.25">
      <c r="A9">
        <v>5</v>
      </c>
      <c r="B9" s="19">
        <v>0.38727136204778306</v>
      </c>
      <c r="C9" s="19">
        <v>0.76544983382055598</v>
      </c>
      <c r="D9" s="19">
        <v>8.8817841970012523E-16</v>
      </c>
    </row>
    <row r="10" spans="1:5" x14ac:dyDescent="0.25">
      <c r="A10">
        <v>6</v>
      </c>
      <c r="B10" s="19">
        <v>0.39149999999999996</v>
      </c>
      <c r="C10" s="19">
        <v>0.68849999999999945</v>
      </c>
      <c r="D10" s="19">
        <v>6.6613381477509392E-16</v>
      </c>
    </row>
    <row r="11" spans="1:5" x14ac:dyDescent="0.25">
      <c r="A11">
        <v>7</v>
      </c>
      <c r="B11" s="19">
        <v>0.39407368956894501</v>
      </c>
      <c r="C11" s="19">
        <v>0.63445251905215549</v>
      </c>
      <c r="D11" s="19">
        <v>-2.2204460492503131E-16</v>
      </c>
    </row>
    <row r="12" spans="1:5" x14ac:dyDescent="0.25">
      <c r="A12">
        <v>8</v>
      </c>
      <c r="B12" s="19">
        <v>0.39948334237283301</v>
      </c>
      <c r="C12" s="19">
        <v>0.5208498101705068</v>
      </c>
      <c r="D12" s="19">
        <v>2.2204460492503131E-16</v>
      </c>
    </row>
    <row r="13" spans="1:5" x14ac:dyDescent="0.25">
      <c r="A13">
        <v>9</v>
      </c>
      <c r="B13" s="19">
        <v>0.40374909341660697</v>
      </c>
      <c r="C13" s="19">
        <v>0.43126903825125318</v>
      </c>
      <c r="D13" s="19">
        <v>2.2204460492503131E-16</v>
      </c>
    </row>
    <row r="14" spans="1:5" x14ac:dyDescent="0.25">
      <c r="A14">
        <v>10</v>
      </c>
      <c r="B14" s="19">
        <v>0.40806446681711706</v>
      </c>
      <c r="C14" s="19">
        <v>0.34064619684054165</v>
      </c>
      <c r="D14" s="19">
        <v>2.9311745600630768E-2</v>
      </c>
    </row>
    <row r="15" spans="1:5" x14ac:dyDescent="0.25">
      <c r="A15">
        <v>11</v>
      </c>
      <c r="B15" s="19">
        <v>0.41050000000000003</v>
      </c>
      <c r="C15" s="19">
        <v>0.28949999999999854</v>
      </c>
      <c r="D15" s="19">
        <v>7.894877200779038E-2</v>
      </c>
    </row>
    <row r="16" spans="1:5" x14ac:dyDescent="0.25">
      <c r="A16">
        <v>12</v>
      </c>
      <c r="B16" s="19">
        <v>0.41050000000000003</v>
      </c>
      <c r="C16" s="19">
        <v>0.28949999999999854</v>
      </c>
      <c r="D16" s="19">
        <v>9.0000000000000524E-2</v>
      </c>
    </row>
    <row r="17" spans="1:4" x14ac:dyDescent="0.25">
      <c r="A17">
        <v>13</v>
      </c>
      <c r="B17" s="19">
        <v>0.411470639171512</v>
      </c>
      <c r="C17" s="19">
        <v>0.26911657739824868</v>
      </c>
      <c r="D17" s="19">
        <v>0.10964634681790009</v>
      </c>
    </row>
    <row r="18" spans="1:4" x14ac:dyDescent="0.25">
      <c r="A18">
        <v>14</v>
      </c>
      <c r="B18" s="19">
        <v>0.41496519949273852</v>
      </c>
      <c r="C18" s="19">
        <v>0.19573081065249021</v>
      </c>
      <c r="D18" s="19">
        <v>0.18013382614121087</v>
      </c>
    </row>
    <row r="19" spans="1:4" x14ac:dyDescent="0.25">
      <c r="A19">
        <v>15</v>
      </c>
      <c r="B19" s="19">
        <v>0.41711688618591197</v>
      </c>
      <c r="C19" s="19">
        <v>0.15054539009584822</v>
      </c>
      <c r="D19" s="19">
        <v>0.24484519101218027</v>
      </c>
    </row>
    <row r="20" spans="1:4" x14ac:dyDescent="0.25">
      <c r="A20">
        <v>16</v>
      </c>
      <c r="B20" s="19">
        <v>0.41944597399071498</v>
      </c>
      <c r="C20" s="19">
        <v>0.10163454619498502</v>
      </c>
      <c r="D20" s="19">
        <v>0.28999999999999937</v>
      </c>
    </row>
    <row r="21" spans="1:4" x14ac:dyDescent="0.25">
      <c r="A21">
        <v>17</v>
      </c>
      <c r="B21" s="19">
        <v>0.42146004338415194</v>
      </c>
      <c r="C21" s="19"/>
      <c r="D21" s="19">
        <v>0.38415275901067775</v>
      </c>
    </row>
    <row r="22" spans="1:4" x14ac:dyDescent="0.25">
      <c r="A22">
        <v>18</v>
      </c>
      <c r="B22" s="19">
        <v>0.42499999999999999</v>
      </c>
      <c r="C22" s="19"/>
      <c r="D22" s="19">
        <v>0.37079532141108978</v>
      </c>
    </row>
    <row r="23" spans="1:4" x14ac:dyDescent="0.25">
      <c r="A23">
        <v>19</v>
      </c>
      <c r="B23" s="19">
        <v>0.42711668489426996</v>
      </c>
      <c r="C23" s="19"/>
      <c r="D23" s="19">
        <v>0.35375042688569019</v>
      </c>
    </row>
    <row r="24" spans="1:4" x14ac:dyDescent="0.25">
      <c r="A24">
        <v>20</v>
      </c>
      <c r="B24" s="19">
        <v>0.43002340441310549</v>
      </c>
      <c r="C24" s="19"/>
      <c r="D24" s="19">
        <v>0.34919904617347486</v>
      </c>
    </row>
    <row r="25" spans="1:4" x14ac:dyDescent="0.25">
      <c r="A25">
        <v>21</v>
      </c>
      <c r="B25" s="19">
        <v>0.43333335000000006</v>
      </c>
      <c r="C25" s="19"/>
      <c r="D25" s="19">
        <v>0.33892754284383897</v>
      </c>
    </row>
    <row r="26" spans="1:4" x14ac:dyDescent="0.25">
      <c r="A26">
        <v>22</v>
      </c>
      <c r="B26" s="19">
        <v>0.43581826016074948</v>
      </c>
      <c r="C26" s="19"/>
      <c r="D26" s="19">
        <v>0.3478165366242611</v>
      </c>
    </row>
    <row r="27" spans="1:4" x14ac:dyDescent="0.25">
      <c r="A27">
        <v>23</v>
      </c>
      <c r="B27" s="19">
        <v>0.43793806339455299</v>
      </c>
      <c r="C27" s="19"/>
      <c r="D27" s="19">
        <v>0.31593266642984796</v>
      </c>
    </row>
    <row r="28" spans="1:4" x14ac:dyDescent="0.25">
      <c r="A28">
        <v>24</v>
      </c>
      <c r="B28" s="19">
        <v>0.44062430462144697</v>
      </c>
      <c r="C28" s="19"/>
      <c r="D28" s="19">
        <v>0.33004260294961341</v>
      </c>
    </row>
    <row r="29" spans="1:4" x14ac:dyDescent="0.25">
      <c r="A29">
        <v>25</v>
      </c>
      <c r="B29" s="19">
        <v>0.44448137632613194</v>
      </c>
      <c r="C29" s="19"/>
      <c r="D29" s="19">
        <v>0.31841349297995936</v>
      </c>
    </row>
    <row r="30" spans="1:4" x14ac:dyDescent="0.25">
      <c r="A30">
        <v>26</v>
      </c>
      <c r="B30" s="19">
        <v>0.44823640458686553</v>
      </c>
      <c r="D30" s="19">
        <v>0.30703550367582488</v>
      </c>
    </row>
    <row r="31" spans="1:4" x14ac:dyDescent="0.25">
      <c r="A31">
        <v>27</v>
      </c>
      <c r="B31" s="19">
        <v>0.45</v>
      </c>
      <c r="D31" s="19">
        <v>0.33407054178416934</v>
      </c>
    </row>
    <row r="32" spans="1:4" x14ac:dyDescent="0.25">
      <c r="A32">
        <v>28</v>
      </c>
      <c r="B32" s="19">
        <v>0.45150000000000001</v>
      </c>
      <c r="D32" s="19">
        <v>0.37142128128828067</v>
      </c>
    </row>
    <row r="33" spans="1:4" x14ac:dyDescent="0.25">
      <c r="A33">
        <v>29</v>
      </c>
      <c r="B33" s="19">
        <v>0.45491060478720408</v>
      </c>
      <c r="D33" s="19">
        <v>0.36382556005917549</v>
      </c>
    </row>
    <row r="34" spans="1:4" x14ac:dyDescent="0.25">
      <c r="A34">
        <v>30</v>
      </c>
      <c r="B34" s="19">
        <v>0.45780425207034553</v>
      </c>
      <c r="D34" s="19">
        <v>0.36499120557720383</v>
      </c>
    </row>
    <row r="35" spans="1:4" x14ac:dyDescent="0.25">
      <c r="A35">
        <v>31</v>
      </c>
      <c r="B35" s="19">
        <v>0.46</v>
      </c>
      <c r="D35" s="19">
        <v>0.34000000000000069</v>
      </c>
    </row>
    <row r="36" spans="1:4" x14ac:dyDescent="0.25">
      <c r="A36">
        <v>32</v>
      </c>
      <c r="B36" s="19">
        <v>0.46299999999999997</v>
      </c>
      <c r="D36" s="19">
        <v>0.27700000000000025</v>
      </c>
    </row>
    <row r="37" spans="1:4" x14ac:dyDescent="0.25">
      <c r="A37">
        <v>33</v>
      </c>
      <c r="B37" s="19">
        <v>0.46713887075086197</v>
      </c>
      <c r="D37" s="19">
        <v>0.24976564037929799</v>
      </c>
    </row>
    <row r="38" spans="1:4" x14ac:dyDescent="0.25">
      <c r="A38">
        <v>34</v>
      </c>
      <c r="B38" s="19">
        <v>0.47</v>
      </c>
      <c r="D38" s="19">
        <v>0.22334820125469856</v>
      </c>
    </row>
    <row r="39" spans="1:4" x14ac:dyDescent="0.25">
      <c r="A39">
        <v>35</v>
      </c>
      <c r="B39" s="19">
        <v>0.47351382753459498</v>
      </c>
      <c r="D39" s="19">
        <v>0.25306713930100527</v>
      </c>
    </row>
    <row r="40" spans="1:4" x14ac:dyDescent="0.25">
      <c r="A40">
        <v>36</v>
      </c>
      <c r="B40" s="19">
        <v>0.476798626060846</v>
      </c>
      <c r="D40" s="19">
        <v>0.22938889663203488</v>
      </c>
    </row>
    <row r="41" spans="1:4" x14ac:dyDescent="0.25">
      <c r="A41">
        <v>37</v>
      </c>
      <c r="B41" s="19">
        <v>0.47986093633427096</v>
      </c>
      <c r="D41" s="19">
        <v>0.22292033698031055</v>
      </c>
    </row>
    <row r="42" spans="1:4" x14ac:dyDescent="0.25">
      <c r="A42">
        <v>38</v>
      </c>
      <c r="B42" s="19">
        <v>0.48325449486547456</v>
      </c>
      <c r="D42" s="19">
        <v>0.25865274819953299</v>
      </c>
    </row>
    <row r="43" spans="1:4" x14ac:dyDescent="0.25">
      <c r="A43">
        <v>39</v>
      </c>
      <c r="B43" s="19">
        <v>0.48720815446052945</v>
      </c>
      <c r="D43" s="19">
        <v>0.23383423000738113</v>
      </c>
    </row>
    <row r="44" spans="1:4" x14ac:dyDescent="0.25">
      <c r="A44">
        <v>40</v>
      </c>
      <c r="B44" s="19">
        <v>0.49216618625302944</v>
      </c>
      <c r="D44" s="19">
        <v>0.20480026096318105</v>
      </c>
    </row>
    <row r="45" spans="1:4" x14ac:dyDescent="0.25">
      <c r="A45">
        <v>41</v>
      </c>
      <c r="B45" s="19">
        <v>0.49650318901930851</v>
      </c>
      <c r="D45" s="19">
        <v>0.1841031378915215</v>
      </c>
    </row>
    <row r="46" spans="1:4" x14ac:dyDescent="0.25">
      <c r="A46">
        <v>42</v>
      </c>
      <c r="B46" s="19">
        <v>0.5</v>
      </c>
      <c r="D46" s="19">
        <v>0.20075374818760139</v>
      </c>
    </row>
    <row r="47" spans="1:4" x14ac:dyDescent="0.25">
      <c r="A47">
        <v>43</v>
      </c>
      <c r="B47" s="19">
        <v>0.50196753130638005</v>
      </c>
      <c r="D47" s="19">
        <v>0.2532159862563208</v>
      </c>
    </row>
    <row r="48" spans="1:4" x14ac:dyDescent="0.25">
      <c r="A48">
        <v>44</v>
      </c>
      <c r="B48" s="19">
        <v>0.5064753500000001</v>
      </c>
      <c r="D48" s="19">
        <v>0.23956458254289936</v>
      </c>
    </row>
    <row r="49" spans="1:5" x14ac:dyDescent="0.25">
      <c r="A49">
        <v>45</v>
      </c>
      <c r="B49" s="19">
        <v>0.51122835585931004</v>
      </c>
      <c r="D49" s="19">
        <v>0.22674228944468755</v>
      </c>
    </row>
    <row r="50" spans="1:5" x14ac:dyDescent="0.25">
      <c r="A50">
        <v>46</v>
      </c>
      <c r="B50" s="19">
        <v>0.51581813833721502</v>
      </c>
      <c r="D50" s="19">
        <v>0.19688291692888515</v>
      </c>
    </row>
    <row r="51" spans="1:5" x14ac:dyDescent="0.25">
      <c r="A51">
        <v>47</v>
      </c>
      <c r="B51" s="19">
        <v>0.52272724581422014</v>
      </c>
      <c r="D51" s="19">
        <v>0.15960452988247742</v>
      </c>
    </row>
    <row r="52" spans="1:5" x14ac:dyDescent="0.25">
      <c r="A52">
        <v>48</v>
      </c>
      <c r="B52" s="19">
        <v>0.52657645589369506</v>
      </c>
      <c r="D52" s="19">
        <v>0.14804232256890482</v>
      </c>
    </row>
    <row r="53" spans="1:5" x14ac:dyDescent="0.25">
      <c r="A53">
        <v>49</v>
      </c>
      <c r="B53" s="19">
        <v>0.53070098976581503</v>
      </c>
      <c r="D53" s="19">
        <v>0.13051157047138462</v>
      </c>
    </row>
    <row r="54" spans="1:5" x14ac:dyDescent="0.25">
      <c r="A54">
        <v>50</v>
      </c>
      <c r="B54" s="19">
        <v>0.53653549999999994</v>
      </c>
      <c r="D54" s="19">
        <v>0.12147392821340242</v>
      </c>
    </row>
    <row r="55" spans="1:5" x14ac:dyDescent="0.25">
      <c r="A55">
        <v>51</v>
      </c>
      <c r="B55" s="19">
        <v>0.53934656724211505</v>
      </c>
      <c r="D55" s="19">
        <v>0.17091208791558332</v>
      </c>
    </row>
    <row r="56" spans="1:5" x14ac:dyDescent="0.25">
      <c r="A56">
        <v>52</v>
      </c>
      <c r="B56" s="19">
        <v>0.54710290568155007</v>
      </c>
      <c r="D56" s="19">
        <v>8.6731580398449526E-2</v>
      </c>
      <c r="E56" s="19"/>
    </row>
    <row r="57" spans="1:5" x14ac:dyDescent="0.25">
      <c r="A57">
        <v>53</v>
      </c>
      <c r="B57" s="19">
        <v>0.55029741118028996</v>
      </c>
      <c r="D57" s="19">
        <v>0.14625888801940901</v>
      </c>
      <c r="E57" s="19"/>
    </row>
    <row r="58" spans="1:5" x14ac:dyDescent="0.25">
      <c r="A58">
        <v>54</v>
      </c>
      <c r="B58" s="19">
        <v>0.55696306990427502</v>
      </c>
      <c r="D58" s="19">
        <v>7.3128235288225762E-2</v>
      </c>
      <c r="E58" s="19"/>
    </row>
    <row r="59" spans="1:5" x14ac:dyDescent="0.25">
      <c r="A59">
        <v>55</v>
      </c>
      <c r="B59" s="19">
        <v>0.56172698647704</v>
      </c>
      <c r="D59" s="19">
        <v>7.7236283982162091E-2</v>
      </c>
      <c r="E59" s="19"/>
    </row>
    <row r="60" spans="1:5" x14ac:dyDescent="0.25">
      <c r="A60">
        <v>56</v>
      </c>
      <c r="B60" s="19">
        <v>0.56649160363545004</v>
      </c>
      <c r="D60" s="19">
        <v>6.1035621854749533E-2</v>
      </c>
      <c r="E60" s="19"/>
    </row>
    <row r="61" spans="1:5" x14ac:dyDescent="0.25">
      <c r="A61">
        <v>57</v>
      </c>
      <c r="B61" s="19"/>
      <c r="D61" s="19"/>
      <c r="E61" s="19">
        <v>0.55314577065750115</v>
      </c>
    </row>
    <row r="62" spans="1:5" x14ac:dyDescent="0.25">
      <c r="A62">
        <v>58</v>
      </c>
      <c r="B62" s="19"/>
      <c r="D62" s="19"/>
      <c r="E62" s="19">
        <v>0.57208045421909759</v>
      </c>
    </row>
    <row r="63" spans="1:5" x14ac:dyDescent="0.25">
      <c r="A63">
        <v>59</v>
      </c>
      <c r="B63" s="19"/>
      <c r="D63" s="19"/>
      <c r="E63" s="19">
        <v>0.51366426442549873</v>
      </c>
    </row>
    <row r="64" spans="1:5" x14ac:dyDescent="0.25">
      <c r="A64">
        <v>60</v>
      </c>
      <c r="B64" s="19"/>
      <c r="D64" s="19"/>
      <c r="E64" s="19">
        <v>0.52062228181750037</v>
      </c>
    </row>
    <row r="65" spans="1:5" x14ac:dyDescent="0.25">
      <c r="A65">
        <v>61</v>
      </c>
      <c r="B65" s="19"/>
      <c r="D65" s="19"/>
      <c r="E65" s="19">
        <v>0.46543370528620009</v>
      </c>
    </row>
    <row r="66" spans="1:5" x14ac:dyDescent="0.25">
      <c r="A66">
        <v>62</v>
      </c>
      <c r="B66" s="19"/>
      <c r="D66" s="19"/>
      <c r="E66" s="19">
        <v>0.53103663453770089</v>
      </c>
    </row>
    <row r="67" spans="1:5" x14ac:dyDescent="0.25">
      <c r="A67">
        <v>63</v>
      </c>
      <c r="B67" s="19"/>
      <c r="D67" s="19"/>
      <c r="E67" s="19">
        <v>0.51280609685419876</v>
      </c>
    </row>
    <row r="68" spans="1:5" x14ac:dyDescent="0.25">
      <c r="A68">
        <v>64</v>
      </c>
      <c r="B68" s="19"/>
      <c r="D68" s="19"/>
      <c r="E68" s="19">
        <v>0.45304392671839722</v>
      </c>
    </row>
    <row r="69" spans="1:5" x14ac:dyDescent="0.25">
      <c r="A69">
        <v>65</v>
      </c>
      <c r="B69" s="19"/>
      <c r="D69" s="19"/>
      <c r="E69" s="19">
        <v>0.47130933533759922</v>
      </c>
    </row>
    <row r="70" spans="1:5" x14ac:dyDescent="0.25">
      <c r="A70">
        <v>66</v>
      </c>
      <c r="B70" s="19"/>
      <c r="D70" s="19"/>
      <c r="E70" s="19">
        <v>0.52037636009519872</v>
      </c>
    </row>
    <row r="71" spans="1:5" x14ac:dyDescent="0.25">
      <c r="A71">
        <v>67</v>
      </c>
      <c r="B71" s="19"/>
      <c r="D71" s="19"/>
      <c r="E71" s="19">
        <v>0.54775273037000005</v>
      </c>
    </row>
    <row r="72" spans="1:5" x14ac:dyDescent="0.25">
      <c r="A72">
        <v>68</v>
      </c>
      <c r="B72" s="19"/>
      <c r="D72" s="19"/>
      <c r="E72" s="19">
        <v>0.58836929634730062</v>
      </c>
    </row>
    <row r="73" spans="1:5" x14ac:dyDescent="0.25">
      <c r="A73">
        <v>69</v>
      </c>
      <c r="B73" s="19"/>
      <c r="D73" s="19"/>
      <c r="E73" s="19">
        <v>0.59293894599879948</v>
      </c>
    </row>
    <row r="74" spans="1:5" x14ac:dyDescent="0.25">
      <c r="A74">
        <v>70</v>
      </c>
      <c r="B74" s="19"/>
      <c r="D74" s="19"/>
      <c r="E74" s="19">
        <v>0.55019306396279966</v>
      </c>
    </row>
    <row r="75" spans="1:5" x14ac:dyDescent="0.25">
      <c r="A75">
        <v>71</v>
      </c>
      <c r="B75" s="19"/>
      <c r="D75" s="19"/>
      <c r="E75" s="19">
        <v>0.52684147276910132</v>
      </c>
    </row>
    <row r="76" spans="1:5" x14ac:dyDescent="0.25">
      <c r="A76">
        <v>72</v>
      </c>
      <c r="B76" s="19"/>
      <c r="D76" s="19"/>
      <c r="E76" s="19">
        <v>0.5004388688031014</v>
      </c>
    </row>
    <row r="77" spans="1:5" x14ac:dyDescent="0.25">
      <c r="A77">
        <v>73</v>
      </c>
      <c r="B77" s="19"/>
      <c r="D77" s="19"/>
      <c r="E77" s="19">
        <v>0.45968907026410122</v>
      </c>
    </row>
    <row r="78" spans="1:5" x14ac:dyDescent="0.25">
      <c r="A78">
        <v>74</v>
      </c>
      <c r="B78" s="19"/>
      <c r="D78" s="19"/>
      <c r="E78" s="19">
        <v>0.48387615150799945</v>
      </c>
    </row>
    <row r="79" spans="1:5" x14ac:dyDescent="0.25">
      <c r="A79">
        <v>75</v>
      </c>
      <c r="B79" s="19"/>
      <c r="D79" s="19"/>
      <c r="E79" s="19">
        <v>0.48738086413240111</v>
      </c>
    </row>
    <row r="80" spans="1:5" x14ac:dyDescent="0.25">
      <c r="A80">
        <v>76</v>
      </c>
      <c r="B80" s="19"/>
      <c r="D80" s="19"/>
      <c r="E80" s="19">
        <v>0.39004582617960182</v>
      </c>
    </row>
    <row r="81" spans="1:5" x14ac:dyDescent="0.25">
      <c r="A81">
        <v>77</v>
      </c>
      <c r="B81" s="19"/>
      <c r="D81" s="19"/>
      <c r="E81" s="19">
        <v>0.46877066378370102</v>
      </c>
    </row>
    <row r="82" spans="1:5" x14ac:dyDescent="0.25">
      <c r="A82">
        <v>78</v>
      </c>
      <c r="B82" s="19"/>
      <c r="D82" s="19"/>
      <c r="E82" s="19">
        <v>0.47456180900280032</v>
      </c>
    </row>
    <row r="83" spans="1:5" x14ac:dyDescent="0.25">
      <c r="A83">
        <v>79</v>
      </c>
      <c r="B83" s="19"/>
      <c r="E83" s="19">
        <v>0.4514950692775006</v>
      </c>
    </row>
    <row r="84" spans="1:5" x14ac:dyDescent="0.25">
      <c r="A84">
        <v>80</v>
      </c>
      <c r="B84" s="19"/>
      <c r="E84" s="19">
        <v>0.41163845593879955</v>
      </c>
    </row>
    <row r="85" spans="1:5" x14ac:dyDescent="0.25">
      <c r="A85">
        <v>81</v>
      </c>
      <c r="B85" s="19"/>
      <c r="E85" s="19">
        <v>0.3364895026590986</v>
      </c>
    </row>
    <row r="86" spans="1:5" x14ac:dyDescent="0.25">
      <c r="A86">
        <v>82</v>
      </c>
      <c r="B86" s="19"/>
      <c r="E86" s="19">
        <v>0.32635503257469978</v>
      </c>
    </row>
    <row r="87" spans="1:5" x14ac:dyDescent="0.25">
      <c r="A87">
        <v>83</v>
      </c>
      <c r="B87" s="19"/>
      <c r="E87" s="19">
        <v>0.44504849825549897</v>
      </c>
    </row>
    <row r="88" spans="1:5" x14ac:dyDescent="0.25">
      <c r="A88">
        <v>84</v>
      </c>
      <c r="B88" s="19"/>
      <c r="E88" s="19">
        <v>0.6018220635797995</v>
      </c>
    </row>
    <row r="89" spans="1:5" x14ac:dyDescent="0.25">
      <c r="A89">
        <v>85</v>
      </c>
      <c r="B89" s="19"/>
      <c r="E89" s="19">
        <v>0.5591835657436004</v>
      </c>
    </row>
    <row r="90" spans="1:5" x14ac:dyDescent="0.25">
      <c r="A90">
        <v>86</v>
      </c>
      <c r="B90" s="19"/>
      <c r="E90" s="19">
        <v>0.50511730621099815</v>
      </c>
    </row>
    <row r="91" spans="1:5" x14ac:dyDescent="0.25">
      <c r="A91">
        <v>87</v>
      </c>
      <c r="B91" s="19"/>
      <c r="E91" s="19">
        <v>0.42883182070060144</v>
      </c>
    </row>
    <row r="92" spans="1:5" x14ac:dyDescent="0.25">
      <c r="A92">
        <v>88</v>
      </c>
      <c r="B92" s="19"/>
      <c r="E92" s="19">
        <v>0.37291994662200167</v>
      </c>
    </row>
    <row r="93" spans="1:5" x14ac:dyDescent="0.25">
      <c r="A93">
        <v>89</v>
      </c>
      <c r="B93" s="19"/>
      <c r="E93" s="19">
        <v>0.42270360203810142</v>
      </c>
    </row>
    <row r="94" spans="1:5" x14ac:dyDescent="0.25">
      <c r="A94">
        <v>90</v>
      </c>
      <c r="B94" s="19"/>
      <c r="E94" s="19">
        <v>0.44816495923149802</v>
      </c>
    </row>
    <row r="95" spans="1:5" x14ac:dyDescent="0.25">
      <c r="B95" s="19"/>
      <c r="E95" s="19"/>
    </row>
    <row r="96" spans="1:5" x14ac:dyDescent="0.25">
      <c r="A96" s="189" t="s">
        <v>2102</v>
      </c>
    </row>
    <row r="97" spans="1:1" x14ac:dyDescent="0.25">
      <c r="A97" s="189" t="s">
        <v>2103</v>
      </c>
    </row>
  </sheetData>
  <pageMargins left="0.7" right="0.7" top="0.75" bottom="0.75" header="0.3" footer="0.3"/>
  <pageSetup paperSize="9" orientation="portrait" verticalDpi="0" r:id="rId1"/>
  <tableParts count="1">
    <tablePart r:id="rId2"/>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C0D5-548F-4782-B30D-867C0E085414}">
  <sheetPr>
    <tabColor theme="9"/>
  </sheetPr>
  <dimension ref="A1:M17"/>
  <sheetViews>
    <sheetView workbookViewId="0"/>
  </sheetViews>
  <sheetFormatPr defaultRowHeight="15" x14ac:dyDescent="0.25"/>
  <cols>
    <col min="1" max="1" width="14.875" customWidth="1"/>
    <col min="2" max="2" width="11.5" customWidth="1"/>
    <col min="3" max="3" width="13.375" customWidth="1"/>
    <col min="4" max="4" width="13.5" customWidth="1"/>
    <col min="5" max="5" width="12.5" customWidth="1"/>
    <col min="6" max="6" width="14.375" customWidth="1"/>
    <col min="7" max="7" width="14.25" customWidth="1"/>
    <col min="8" max="8" width="12.25" customWidth="1"/>
    <col min="9" max="9" width="14.125" customWidth="1"/>
    <col min="10" max="10" width="14.75" customWidth="1"/>
    <col min="11" max="11" width="12.875" customWidth="1"/>
    <col min="12" max="12" width="15" customWidth="1"/>
    <col min="13" max="13" width="13.875" customWidth="1"/>
    <col min="14" max="14" width="17.5" customWidth="1"/>
    <col min="15" max="15" width="17.125" customWidth="1"/>
  </cols>
  <sheetData>
    <row r="1" spans="1:13" ht="20.25" thickBot="1" x14ac:dyDescent="0.35">
      <c r="A1" s="78" t="str">
        <f>'Chapter 6'!A20</f>
        <v>Figure 6.15: Bite of the minimum wage by age group, UK, 2015-2021</v>
      </c>
    </row>
    <row r="2" spans="1:13" ht="15.75" thickTop="1" x14ac:dyDescent="0.25">
      <c r="A2" t="s">
        <v>2104</v>
      </c>
    </row>
    <row r="3" spans="1:13" ht="15" customHeight="1" x14ac:dyDescent="0.25">
      <c r="A3" s="61"/>
      <c r="B3" s="7"/>
      <c r="C3" s="7"/>
      <c r="D3" s="7"/>
      <c r="E3" s="7"/>
      <c r="F3" s="7"/>
      <c r="G3" s="7"/>
      <c r="H3" s="7"/>
      <c r="I3" s="7"/>
      <c r="J3" s="7"/>
      <c r="K3" s="7"/>
      <c r="L3" s="7"/>
      <c r="M3" s="7"/>
    </row>
    <row r="4" spans="1:13" x14ac:dyDescent="0.25">
      <c r="A4" s="61" t="s">
        <v>1749</v>
      </c>
      <c r="B4" s="83" t="s">
        <v>2021</v>
      </c>
      <c r="C4" s="83" t="s">
        <v>2105</v>
      </c>
      <c r="D4" s="83" t="s">
        <v>2106</v>
      </c>
      <c r="E4" s="83" t="s">
        <v>2022</v>
      </c>
      <c r="F4" s="83" t="s">
        <v>2107</v>
      </c>
      <c r="G4" s="83" t="s">
        <v>2108</v>
      </c>
      <c r="H4" s="83" t="s">
        <v>2023</v>
      </c>
      <c r="I4" s="83" t="s">
        <v>2109</v>
      </c>
      <c r="J4" s="83" t="s">
        <v>2110</v>
      </c>
      <c r="K4" s="83" t="s">
        <v>2024</v>
      </c>
      <c r="L4" s="83" t="s">
        <v>2111</v>
      </c>
      <c r="M4" s="83" t="s">
        <v>2112</v>
      </c>
    </row>
    <row r="5" spans="1:13" x14ac:dyDescent="0.25">
      <c r="A5" s="66">
        <v>2015</v>
      </c>
      <c r="B5" s="64">
        <v>71.495957731009568</v>
      </c>
      <c r="C5" s="64"/>
      <c r="D5" s="64"/>
      <c r="E5" s="64">
        <v>75.441176470588232</v>
      </c>
      <c r="F5" s="64"/>
      <c r="G5" s="64"/>
      <c r="H5" s="64">
        <v>84.415584415584405</v>
      </c>
      <c r="I5" s="64"/>
      <c r="J5" s="64"/>
      <c r="K5" s="64">
        <v>72.507067118181951</v>
      </c>
      <c r="L5" s="64"/>
      <c r="M5" s="64"/>
    </row>
    <row r="6" spans="1:13" x14ac:dyDescent="0.25">
      <c r="A6" s="66">
        <v>2016</v>
      </c>
      <c r="B6" s="64">
        <v>70.36363636363636</v>
      </c>
      <c r="C6" s="64"/>
      <c r="D6" s="64"/>
      <c r="E6" s="64">
        <v>73.611111111111114</v>
      </c>
      <c r="F6" s="64"/>
      <c r="G6" s="64"/>
      <c r="H6" s="64">
        <v>83.137447290127511</v>
      </c>
      <c r="I6" s="64"/>
      <c r="J6" s="64"/>
      <c r="K6" s="64">
        <v>71.466666666666669</v>
      </c>
      <c r="L6" s="64"/>
      <c r="M6" s="64"/>
    </row>
    <row r="7" spans="1:13" x14ac:dyDescent="0.25">
      <c r="A7" s="66">
        <v>2017</v>
      </c>
      <c r="B7" s="64">
        <v>72.321428571428569</v>
      </c>
      <c r="C7" s="64"/>
      <c r="D7" s="64"/>
      <c r="E7" s="64">
        <v>74.666666666666671</v>
      </c>
      <c r="F7" s="64"/>
      <c r="G7" s="64"/>
      <c r="H7" s="64">
        <v>83.336052209676197</v>
      </c>
      <c r="I7" s="64"/>
      <c r="J7" s="64"/>
      <c r="K7" s="64">
        <v>72.307692307692307</v>
      </c>
      <c r="L7" s="64"/>
      <c r="M7" s="64"/>
    </row>
    <row r="8" spans="1:13" x14ac:dyDescent="0.25">
      <c r="A8" s="66">
        <v>2018</v>
      </c>
      <c r="B8" s="64">
        <v>71.186440677966104</v>
      </c>
      <c r="C8" s="64"/>
      <c r="D8" s="64"/>
      <c r="E8" s="64">
        <v>75.35121328224777</v>
      </c>
      <c r="F8" s="64"/>
      <c r="G8" s="64"/>
      <c r="H8" s="64">
        <v>84.556008971110757</v>
      </c>
      <c r="I8" s="64"/>
      <c r="J8" s="64"/>
      <c r="K8" s="64">
        <v>73.343145546391526</v>
      </c>
      <c r="L8" s="64"/>
      <c r="M8" s="64"/>
    </row>
    <row r="9" spans="1:13" x14ac:dyDescent="0.25">
      <c r="A9" s="66">
        <v>2019</v>
      </c>
      <c r="B9" s="64">
        <v>70.731707317073173</v>
      </c>
      <c r="C9" s="64"/>
      <c r="D9" s="64"/>
      <c r="E9" s="64">
        <v>74.36230321184108</v>
      </c>
      <c r="F9" s="64"/>
      <c r="G9" s="64"/>
      <c r="H9" s="64">
        <v>83.695652173913047</v>
      </c>
      <c r="I9" s="64"/>
      <c r="J9" s="64"/>
      <c r="K9" s="64">
        <v>71.756668477668313</v>
      </c>
      <c r="L9" s="64"/>
      <c r="M9" s="64"/>
    </row>
    <row r="10" spans="1:13" x14ac:dyDescent="0.25">
      <c r="A10" s="66">
        <v>2020</v>
      </c>
      <c r="B10" s="64"/>
      <c r="C10" s="64">
        <v>64.882460787821373</v>
      </c>
      <c r="D10" s="64">
        <v>69.569415340921211</v>
      </c>
      <c r="E10" s="64"/>
      <c r="F10" s="64">
        <v>72.956695054927351</v>
      </c>
      <c r="G10" s="64">
        <v>73.967889908256879</v>
      </c>
      <c r="H10" s="64"/>
      <c r="I10" s="64">
        <v>84.092102182569491</v>
      </c>
      <c r="J10" s="64">
        <v>86.33219892825916</v>
      </c>
      <c r="K10" s="64"/>
      <c r="L10" s="64">
        <v>72.680016212961675</v>
      </c>
      <c r="M10" s="64">
        <v>74.740527312690958</v>
      </c>
    </row>
    <row r="11" spans="1:13" x14ac:dyDescent="0.25">
      <c r="A11" s="66">
        <v>2021</v>
      </c>
      <c r="B11" s="64"/>
      <c r="C11" s="64">
        <v>68.003229417431641</v>
      </c>
      <c r="D11" s="64">
        <v>70</v>
      </c>
      <c r="E11" s="64"/>
      <c r="F11" s="64">
        <v>72.777777777777771</v>
      </c>
      <c r="G11" s="64">
        <v>73.412957728343457</v>
      </c>
      <c r="H11" s="64"/>
      <c r="I11" s="64">
        <v>83.6</v>
      </c>
      <c r="J11" s="64">
        <v>84.731069216437405</v>
      </c>
      <c r="K11" s="64"/>
      <c r="L11" s="64">
        <v>78.235313383357692</v>
      </c>
      <c r="M11" s="64">
        <v>79.410124719913284</v>
      </c>
    </row>
    <row r="12" spans="1:13" x14ac:dyDescent="0.25">
      <c r="A12" s="66"/>
      <c r="B12" s="64"/>
      <c r="C12" s="64"/>
      <c r="D12" s="64"/>
      <c r="E12" s="64"/>
      <c r="F12" s="64"/>
      <c r="G12" s="64"/>
      <c r="H12" s="64"/>
      <c r="I12" s="64"/>
      <c r="J12" s="64"/>
      <c r="K12" s="64"/>
      <c r="L12" s="64"/>
      <c r="M12" s="64"/>
    </row>
    <row r="13" spans="1:13" x14ac:dyDescent="0.25">
      <c r="A13" s="189" t="s">
        <v>2113</v>
      </c>
    </row>
    <row r="14" spans="1:13" x14ac:dyDescent="0.25">
      <c r="A14" s="189" t="s">
        <v>2114</v>
      </c>
    </row>
    <row r="15" spans="1:13" x14ac:dyDescent="0.25">
      <c r="A15" s="189" t="s">
        <v>2115</v>
      </c>
    </row>
    <row r="16" spans="1:13" x14ac:dyDescent="0.25">
      <c r="A16" s="189" t="s">
        <v>2116</v>
      </c>
    </row>
    <row r="17" spans="1:1" x14ac:dyDescent="0.25">
      <c r="A17" s="189"/>
    </row>
  </sheetData>
  <pageMargins left="0.7" right="0.7" top="0.75" bottom="0.75" header="0.3" footer="0.3"/>
  <pageSetup paperSize="9" orientation="portrait" verticalDpi="0" r:id="rId1"/>
  <tableParts count="1">
    <tablePart r:id="rId2"/>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6D1D2-CEE6-4B41-BB60-8CC33F4B5A89}">
  <sheetPr>
    <tabColor theme="9"/>
  </sheetPr>
  <dimension ref="A1:D11"/>
  <sheetViews>
    <sheetView workbookViewId="0"/>
  </sheetViews>
  <sheetFormatPr defaultRowHeight="15" x14ac:dyDescent="0.25"/>
  <cols>
    <col min="1" max="1" width="46.75" customWidth="1"/>
    <col min="2" max="2" width="17.25" customWidth="1"/>
    <col min="3" max="3" width="18.375" customWidth="1"/>
    <col min="4" max="4" width="16.75" customWidth="1"/>
    <col min="5" max="5" width="17.5" customWidth="1"/>
    <col min="6" max="6" width="17.125" customWidth="1"/>
  </cols>
  <sheetData>
    <row r="1" spans="1:4" ht="20.25" thickBot="1" x14ac:dyDescent="0.35">
      <c r="A1" s="78" t="str">
        <f>'Chapter 6'!A21</f>
        <v>Figure 6.16: Options for increases in 21-22 Year Old Rate, 2022-2024</v>
      </c>
    </row>
    <row r="2" spans="1:4" ht="15" customHeight="1" thickTop="1" x14ac:dyDescent="0.25">
      <c r="A2" s="61"/>
      <c r="B2" s="7"/>
      <c r="C2" s="7"/>
      <c r="D2" s="7"/>
    </row>
    <row r="3" spans="1:4" ht="30" x14ac:dyDescent="0.25">
      <c r="A3" s="7" t="s">
        <v>2117</v>
      </c>
      <c r="B3" s="37" t="s">
        <v>2118</v>
      </c>
      <c r="C3" s="37" t="s">
        <v>2119</v>
      </c>
      <c r="D3" s="37" t="s">
        <v>2120</v>
      </c>
    </row>
    <row r="4" spans="1:4" x14ac:dyDescent="0.25">
      <c r="A4" s="67" t="s">
        <v>2121</v>
      </c>
      <c r="B4" s="64">
        <v>4</v>
      </c>
      <c r="C4" s="64">
        <v>16.2</v>
      </c>
      <c r="D4" s="64">
        <v>5.9</v>
      </c>
    </row>
    <row r="5" spans="1:4" x14ac:dyDescent="0.25">
      <c r="A5" s="67" t="s">
        <v>2122</v>
      </c>
      <c r="B5" s="64">
        <v>6.6</v>
      </c>
      <c r="C5" s="64">
        <v>13.3</v>
      </c>
      <c r="D5" s="64">
        <v>5.9</v>
      </c>
    </row>
    <row r="6" spans="1:4" x14ac:dyDescent="0.25">
      <c r="A6" s="67" t="s">
        <v>2123</v>
      </c>
      <c r="B6" s="64">
        <v>9.8000000000000007</v>
      </c>
      <c r="C6" s="64">
        <v>10</v>
      </c>
      <c r="D6" s="64">
        <v>5.9</v>
      </c>
    </row>
    <row r="7" spans="1:4" x14ac:dyDescent="0.25">
      <c r="A7" s="67" t="s">
        <v>2124</v>
      </c>
      <c r="B7" s="64">
        <v>4</v>
      </c>
      <c r="C7" s="64">
        <v>2.5</v>
      </c>
      <c r="D7" s="64">
        <v>20.100000000000001</v>
      </c>
    </row>
    <row r="8" spans="1:4" x14ac:dyDescent="0.25">
      <c r="A8" s="67" t="s">
        <v>2125</v>
      </c>
      <c r="B8" s="64">
        <v>6.6</v>
      </c>
      <c r="C8" s="64">
        <v>6.3</v>
      </c>
      <c r="D8" s="64">
        <v>12.9</v>
      </c>
    </row>
    <row r="9" spans="1:4" x14ac:dyDescent="0.25">
      <c r="A9" s="67" t="s">
        <v>2126</v>
      </c>
      <c r="B9" s="64">
        <v>9.8000000000000007</v>
      </c>
      <c r="C9" s="64">
        <v>8.1999999999999993</v>
      </c>
      <c r="D9" s="64">
        <v>7.7</v>
      </c>
    </row>
    <row r="10" spans="1:4" x14ac:dyDescent="0.25">
      <c r="A10" s="67"/>
      <c r="B10" s="64"/>
      <c r="C10" s="64"/>
      <c r="D10" s="64"/>
    </row>
    <row r="11" spans="1:4" x14ac:dyDescent="0.25">
      <c r="A11" s="189" t="s">
        <v>2127</v>
      </c>
    </row>
  </sheetData>
  <pageMargins left="0.7" right="0.7" top="0.75" bottom="0.75" header="0.3" footer="0.3"/>
  <pageSetup paperSize="9" orientation="portrait" verticalDpi="0" r:id="rId1"/>
  <tableParts count="1">
    <tablePart r:id="rId2"/>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2196-CFA1-4D54-A545-B38B78A70B45}">
  <sheetPr>
    <tabColor theme="9" tint="0.39997558519241921"/>
  </sheetPr>
  <dimension ref="A1:B18"/>
  <sheetViews>
    <sheetView workbookViewId="0"/>
  </sheetViews>
  <sheetFormatPr defaultColWidth="9" defaultRowHeight="15" x14ac:dyDescent="0.25"/>
  <cols>
    <col min="1" max="1" width="76.875" bestFit="1" customWidth="1"/>
  </cols>
  <sheetData>
    <row r="1" spans="1:2" ht="15.75" x14ac:dyDescent="0.25">
      <c r="A1" s="4" t="s">
        <v>2128</v>
      </c>
    </row>
    <row r="2" spans="1:2" x14ac:dyDescent="0.25">
      <c r="A2" s="13" t="s">
        <v>2129</v>
      </c>
      <c r="B2" s="6"/>
    </row>
    <row r="3" spans="1:2" x14ac:dyDescent="0.25">
      <c r="A3" s="13" t="s">
        <v>2130</v>
      </c>
      <c r="B3" s="6"/>
    </row>
    <row r="4" spans="1:2" x14ac:dyDescent="0.25">
      <c r="A4" s="13" t="s">
        <v>2131</v>
      </c>
      <c r="B4" s="6"/>
    </row>
    <row r="5" spans="1:2" x14ac:dyDescent="0.25">
      <c r="A5" s="13" t="s">
        <v>2132</v>
      </c>
      <c r="B5" s="6"/>
    </row>
    <row r="6" spans="1:2" x14ac:dyDescent="0.25">
      <c r="A6" s="13" t="s">
        <v>2133</v>
      </c>
      <c r="B6" s="6"/>
    </row>
    <row r="7" spans="1:2" x14ac:dyDescent="0.25">
      <c r="A7" s="13" t="s">
        <v>2134</v>
      </c>
      <c r="B7" s="6"/>
    </row>
    <row r="8" spans="1:2" x14ac:dyDescent="0.25">
      <c r="A8" s="13" t="s">
        <v>2135</v>
      </c>
      <c r="B8" s="6"/>
    </row>
    <row r="9" spans="1:2" x14ac:dyDescent="0.25">
      <c r="A9" s="13" t="s">
        <v>2136</v>
      </c>
      <c r="B9" s="6"/>
    </row>
    <row r="10" spans="1:2" x14ac:dyDescent="0.25">
      <c r="A10" s="13" t="s">
        <v>2137</v>
      </c>
      <c r="B10" s="6"/>
    </row>
    <row r="11" spans="1:2" x14ac:dyDescent="0.25">
      <c r="A11" s="13" t="s">
        <v>2138</v>
      </c>
      <c r="B11" s="6"/>
    </row>
    <row r="12" spans="1:2" x14ac:dyDescent="0.25">
      <c r="A12" s="13" t="s">
        <v>2139</v>
      </c>
      <c r="B12" s="6"/>
    </row>
    <row r="13" spans="1:2" x14ac:dyDescent="0.25">
      <c r="A13" s="13" t="s">
        <v>2140</v>
      </c>
      <c r="B13" s="6"/>
    </row>
    <row r="14" spans="1:2" x14ac:dyDescent="0.25">
      <c r="A14" s="5" t="s">
        <v>2141</v>
      </c>
    </row>
    <row r="15" spans="1:2" x14ac:dyDescent="0.25">
      <c r="A15" s="5" t="s">
        <v>2142</v>
      </c>
    </row>
    <row r="16" spans="1:2" x14ac:dyDescent="0.25">
      <c r="A16" s="5" t="s">
        <v>2143</v>
      </c>
    </row>
    <row r="18" spans="1:1" x14ac:dyDescent="0.25">
      <c r="A18" s="5" t="s">
        <v>20</v>
      </c>
    </row>
  </sheetData>
  <hyperlinks>
    <hyperlink ref="A4" location="'7.3'!A1" display="Figure 7.3: Apprenticeship starts, by age and level, England, Q1 2016/17 – Q3 2020/21" xr:uid="{77FDF6E3-A95C-44D4-A643-3028EFF47769}"/>
    <hyperlink ref="A5" location="'7.4'!A1" display="Figure 7.4: Breakdown of apprenticeship starts, by levy status, England, Q1 2020/21-Q3 2020/21" xr:uid="{639362BD-BBA6-478B-8021-8251D2E78831}"/>
    <hyperlink ref="A6" location="'7.5'!A1" display="Figure 7.5: Apprenticeship starts, by age, Scotland, 2014/15-2020/21" xr:uid="{057F3638-D30E-4661-9997-73BF5015DAD4}"/>
    <hyperlink ref="A7" location="'7.6'!A1" display="Figure 7.6: Apprenticeship starts, by age and level, Wales, Q1 2016/17 - Q2 2020/21" xr:uid="{47764F94-AD1B-4B79-A22D-5E0C01055064}"/>
    <hyperlink ref="A8" location="'7.7'!A1" display="Figure 7.7: Apprenticeship starts, by age and level, Northern Ireland 2014/15-2019/20" xr:uid="{AF198D4C-2798-4045-B3ED-1977C61EA583}"/>
    <hyperlink ref="A9" location="'7.8'!A1" display="Figure 7.8: Vacancies posted on Find An Apprenticeship website, England, May 2019-September 2021" xr:uid="{EC88A90D-2B32-46EC-8126-02B3A8E1E6CE}"/>
    <hyperlink ref="A10" location="'7.9'!A1" display="Figure 7.9: Median hourly pay (£), by age group and year of apprenticeship, ASHE, UK, 2021 and AEvS, England, 2021" xr:uid="{854CBC64-9822-40F2-8238-F03EAAE16FD4}"/>
    <hyperlink ref="A11" location="'7.10'!A1" display="Figure 7.10: Distribution of pay growth for Apprentice Rate population, UK, 2019-2021" xr:uid="{733944ED-14D0-47B0-BCD9-35D575B36875}"/>
    <hyperlink ref="A12" location="'7.11'!A1" display="Figure 7.11: Median hourly pay, by subject area and level of apprenticeship, England, 2021" xr:uid="{E4213FED-BC02-44CE-BDEE-D92BBE23567C}"/>
    <hyperlink ref="A13" location="'7.12'!A1" display="Figure 7.12: Bite of the Apprentice Rate, per cent, UK, 2015-2021" xr:uid="{8141536B-3E01-422D-8495-63B249DA01DC}"/>
    <hyperlink ref="A2" location="'7.1'!A1" display="Figure 7.1: Previous increases in the Apprentice Rate, 2010-2021" xr:uid="{6E7689B6-5360-4548-9401-5C586CD443CC}"/>
    <hyperlink ref="A3" location="'7.2'!A1" display="Figure 7.2: Cumulative apprenticeship starts, England, August to April, 2018/19-2020/21" xr:uid="{77D906E8-DF1B-4877-8B72-62423AEB1B9F}"/>
    <hyperlink ref="A14" location="'7.13'!A1" display="Figure 7.13: Coverage of Apprentice Rate, by levels and proportions, ASHE, UK, 2021" xr:uid="{A01FBF07-BB81-4125-9A71-52ECE52A3568}"/>
    <hyperlink ref="A15" location="'7.14'!A1" display="Figure 7.14: Coverage of Apprentice Rate, by levels and proportions, AEvS, England, 2021" xr:uid="{B8BDB59E-B083-4EC1-B267-EB37BF932389}"/>
    <hyperlink ref="A16" location="'7.15'!A1" display="Figure 7.15: Proportion of apprentices underpaid, ASHE, UK, 2021 and AEvS, England, 2021" xr:uid="{69D1E7CA-40C6-47F3-B809-A86A560E903E}"/>
    <hyperlink ref="A18" location="Contents!A1" display="Back to contents" xr:uid="{1970E92C-2A89-4E1E-BDF0-8D21087AFDEB}"/>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D7JWQ4QF36VV-1909165661-47711</_dlc_DocId>
    <_dlc_DocIdUrl xmlns="357cc3b6-a8bb-4dba-818a-6a9dc1e60012">
      <Url>https://beisgov.sharepoint.com/sites/LPC/1/_layouts/15/DocIdRedir.aspx?ID=D7JWQ4QF36VV-1909165661-47711</Url>
      <Description>D7JWQ4QF36VV-1909165661-47711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47" ma:contentTypeDescription="Create a new excel document." ma:contentTypeScope="" ma:versionID="92e9317ea79f4886af4f8b29fdf6754e">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targetNamespace="http://schemas.microsoft.com/office/2006/metadata/properties" ma:root="true" ma:fieldsID="e3dd0e59e22e5ae6be5ab8f36403c314" ns2:_="" ns3:_="" ns4:_="" ns5:_="" ns6:_="" ns7:_="" ns8: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2:LegacyDocumentLink" minOccurs="0"/>
                <xsd:element ref="ns2:LegacyFolderLink" minOccurs="0"/>
                <xsd:element ref="ns6: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0">
      <xsd:simpleType>
        <xsd:restriction base="dms:Text">
          <xsd:maxLength value="255"/>
        </xsd:restriction>
      </xsd:simpleType>
    </xsd:element>
    <xsd:element name="LegacyFolderLink" ma:index="63"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3"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4"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2"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2.xml><?xml version="1.0" encoding="utf-8"?>
<ds:datastoreItem xmlns:ds="http://schemas.openxmlformats.org/officeDocument/2006/customXml" ds:itemID="{67498AC3-E361-4A69-8949-04AC5D5CDD6E}">
  <ds:schemaRefs>
    <ds:schemaRef ds:uri="b67a7830-db79-4a49-bf27-2aff92a2201a"/>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c963a4c1-1bb4-49f2-a011-9c776a7eed2a"/>
    <ds:schemaRef ds:uri="http://purl.org/dc/elements/1.1/"/>
    <ds:schemaRef ds:uri="c0e5669f-1bcb-499c-94e0-3ccb733d3d13"/>
    <ds:schemaRef ds:uri="a172083e-e40c-4314-b43a-827352a1ed2c"/>
    <ds:schemaRef ds:uri="http://www.w3.org/XML/1998/namespace"/>
    <ds:schemaRef ds:uri="a8f60570-4bd3-4f2b-950b-a996de8ab151"/>
    <ds:schemaRef ds:uri="357cc3b6-a8bb-4dba-818a-6a9dc1e60012"/>
    <ds:schemaRef ds:uri="b413c3fd-5a3b-4239-b985-69032e371c04"/>
  </ds:schemaRefs>
</ds:datastoreItem>
</file>

<file path=customXml/itemProps3.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4.xml><?xml version="1.0" encoding="utf-8"?>
<ds:datastoreItem xmlns:ds="http://schemas.openxmlformats.org/officeDocument/2006/customXml" ds:itemID="{BCE19CA2-0394-411F-98F5-88D0823AB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134</vt:i4>
      </vt:variant>
      <vt:variant>
        <vt:lpstr>Named Ranges</vt:lpstr>
      </vt:variant>
      <vt:variant>
        <vt:i4>11</vt:i4>
      </vt:variant>
    </vt:vector>
  </HeadingPairs>
  <TitlesOfParts>
    <vt:vector size="145" baseType="lpstr">
      <vt:lpstr>Contents</vt:lpstr>
      <vt:lpstr>Chapter 1</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Chapter 2</vt:lpstr>
      <vt:lpstr>2.1</vt:lpstr>
      <vt:lpstr>2.2</vt:lpstr>
      <vt:lpstr>2.3</vt:lpstr>
      <vt:lpstr>2.4</vt:lpstr>
      <vt:lpstr>2.5</vt:lpstr>
      <vt:lpstr>2.6</vt:lpstr>
      <vt:lpstr>2.7</vt:lpstr>
      <vt:lpstr>2.8</vt:lpstr>
      <vt:lpstr>2.9</vt:lpstr>
      <vt:lpstr>2.10</vt:lpstr>
      <vt:lpstr>2.11a</vt:lpstr>
      <vt:lpstr>2.11b</vt:lpstr>
      <vt:lpstr>2.12</vt:lpstr>
      <vt:lpstr>2.13</vt:lpstr>
      <vt:lpstr>2.14</vt:lpstr>
      <vt:lpstr>2.15</vt:lpstr>
      <vt:lpstr>2.16</vt:lpstr>
      <vt:lpstr>2.17</vt:lpstr>
      <vt:lpstr>2.18</vt:lpstr>
      <vt:lpstr>2.19</vt:lpstr>
      <vt:lpstr>2.20</vt:lpstr>
      <vt:lpstr>Chapter 3</vt:lpstr>
      <vt:lpstr>3.1</vt:lpstr>
      <vt:lpstr>3.2</vt:lpstr>
      <vt:lpstr>3.3</vt:lpstr>
      <vt:lpstr>3.4</vt:lpstr>
      <vt:lpstr>3.5</vt:lpstr>
      <vt:lpstr>3.6</vt:lpstr>
      <vt:lpstr>3.7</vt:lpstr>
      <vt:lpstr>3.8</vt:lpstr>
      <vt:lpstr>3.9</vt:lpstr>
      <vt:lpstr>3.10</vt:lpstr>
      <vt:lpstr>3.11</vt:lpstr>
      <vt:lpstr>Chapter 4</vt:lpstr>
      <vt:lpstr>4.1</vt:lpstr>
      <vt:lpstr>4.2</vt:lpstr>
      <vt:lpstr>4.3</vt:lpstr>
      <vt:lpstr>4.4</vt:lpstr>
      <vt:lpstr>Chapter 5</vt:lpstr>
      <vt:lpstr>5.1</vt:lpstr>
      <vt:lpstr>5.2</vt:lpstr>
      <vt:lpstr>5.3</vt:lpstr>
      <vt:lpstr>5.4</vt:lpstr>
      <vt:lpstr>5.5</vt:lpstr>
      <vt:lpstr>5.5a</vt:lpstr>
      <vt:lpstr>5.6</vt:lpstr>
      <vt:lpstr>5.7</vt:lpstr>
      <vt:lpstr>5.8</vt:lpstr>
      <vt:lpstr>5.9</vt:lpstr>
      <vt:lpstr>5.10</vt:lpstr>
      <vt:lpstr>5.11</vt:lpstr>
      <vt:lpstr>5.12</vt:lpstr>
      <vt:lpstr>5.13</vt:lpstr>
      <vt:lpstr>5.14</vt:lpstr>
      <vt:lpstr>5.15</vt:lpstr>
      <vt:lpstr>5.16</vt:lpstr>
      <vt:lpstr>5.17</vt:lpstr>
      <vt:lpstr>Chapter 6</vt:lpstr>
      <vt:lpstr>6.1</vt:lpstr>
      <vt:lpstr>6.2</vt:lpstr>
      <vt:lpstr>6.3</vt:lpstr>
      <vt:lpstr>6.4</vt:lpstr>
      <vt:lpstr>6.5a</vt:lpstr>
      <vt:lpstr>6.5b</vt:lpstr>
      <vt:lpstr>6.6</vt:lpstr>
      <vt:lpstr>6.7</vt:lpstr>
      <vt:lpstr>6.8</vt:lpstr>
      <vt:lpstr>6.9</vt:lpstr>
      <vt:lpstr>6.10</vt:lpstr>
      <vt:lpstr>6.11a</vt:lpstr>
      <vt:lpstr>6.11b</vt:lpstr>
      <vt:lpstr>6.12a</vt:lpstr>
      <vt:lpstr>6.12b</vt:lpstr>
      <vt:lpstr>6.13a</vt:lpstr>
      <vt:lpstr>6.13b</vt:lpstr>
      <vt:lpstr>6.14</vt:lpstr>
      <vt:lpstr>6.15</vt:lpstr>
      <vt:lpstr>6.16</vt:lpstr>
      <vt:lpstr>Chapter 7</vt:lpstr>
      <vt:lpstr>Sheet1</vt:lpstr>
      <vt:lpstr>7.1</vt:lpstr>
      <vt:lpstr>7.2</vt:lpstr>
      <vt:lpstr>7.3</vt:lpstr>
      <vt:lpstr>7.4</vt:lpstr>
      <vt:lpstr>7.5</vt:lpstr>
      <vt:lpstr>7.6</vt:lpstr>
      <vt:lpstr>7.7</vt:lpstr>
      <vt:lpstr>7.8</vt:lpstr>
      <vt:lpstr>7.9</vt:lpstr>
      <vt:lpstr>7.10</vt:lpstr>
      <vt:lpstr>7.11</vt:lpstr>
      <vt:lpstr>7.12</vt:lpstr>
      <vt:lpstr>7.13</vt:lpstr>
      <vt:lpstr>7.14</vt:lpstr>
      <vt:lpstr>7.15</vt:lpstr>
      <vt:lpstr>Chapter 8</vt:lpstr>
      <vt:lpstr>8.1</vt:lpstr>
      <vt:lpstr>8.2</vt:lpstr>
      <vt:lpstr>8.3</vt:lpstr>
      <vt:lpstr>Chapter 9</vt:lpstr>
      <vt:lpstr>9.1</vt:lpstr>
      <vt:lpstr>9.2</vt:lpstr>
      <vt:lpstr>9.3</vt:lpstr>
      <vt:lpstr>9.4</vt:lpstr>
      <vt:lpstr>9.5</vt:lpstr>
      <vt:lpstr>9.6</vt:lpstr>
      <vt:lpstr>9.7</vt:lpstr>
      <vt:lpstr>9.8</vt:lpstr>
      <vt:lpstr>9.9</vt:lpstr>
      <vt:lpstr>9.10</vt:lpstr>
      <vt:lpstr>9.11</vt:lpstr>
      <vt:lpstr>Appendix 4</vt:lpstr>
      <vt:lpstr>A4.1</vt:lpstr>
      <vt:lpstr>A4.2</vt:lpstr>
      <vt:lpstr>'7.15'!_Ref86931946</vt:lpstr>
      <vt:lpstr>'Chapter 5'!_Ref87429218</vt:lpstr>
      <vt:lpstr>'Chapter 5'!_Ref87429504</vt:lpstr>
      <vt:lpstr>'Chapter 5'!_Ref87429684</vt:lpstr>
      <vt:lpstr>'Chapter 5'!_Ref87520671</vt:lpstr>
      <vt:lpstr>'Chapter 5'!_Ref87539338</vt:lpstr>
      <vt:lpstr>'Chapter 5'!_Ref87603820</vt:lpstr>
      <vt:lpstr>'Chapter 5'!_Ref87603975</vt:lpstr>
      <vt:lpstr>'Chapter 5'!_Ref87604659</vt:lpstr>
      <vt:lpstr>'7.1'!_Toc89272372</vt:lpstr>
      <vt:lpstr>'7.6'!_Toc89272377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Lord, Anthony (Low Pay Commission)</dc:creator>
  <cp:keywords/>
  <dc:description/>
  <cp:lastModifiedBy>Wilkinson, Joseph (Low Pay Commission)</cp:lastModifiedBy>
  <cp:revision/>
  <dcterms:created xsi:type="dcterms:W3CDTF">2020-11-05T11:20:19Z</dcterms:created>
  <dcterms:modified xsi:type="dcterms:W3CDTF">2022-01-07T10:25:39Z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671d2cec-4cf5-4676-a532-d17cfbe6b09f</vt:lpwstr>
  </property>
  <property fmtid="{D5CDD505-2E9C-101B-9397-08002B2CF9AE}" pid="12" name="SharedWithUsers">
    <vt:lpwstr>66;#Butcher, Tim (Low Pay Commission);#123;#Wilkinson, Joseph (Low Pay Commission)</vt:lpwstr>
  </property>
</Properties>
</file>