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externalLinks/externalLink1.xml" ContentType="application/vnd.openxmlformats-officedocument.spreadsheetml.externalLink+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6.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U:\Statistics\Prices Team\Quarterly Prices Publication QEP\Tables\"/>
    </mc:Choice>
  </mc:AlternateContent>
  <xr:revisionPtr revIDLastSave="0" documentId="13_ncr:1_{C22A32D2-87DA-42AA-BA0C-9463CCBE1974}" xr6:coauthVersionLast="47" xr6:coauthVersionMax="47" xr10:uidLastSave="{00000000-0000-0000-0000-000000000000}"/>
  <bookViews>
    <workbookView xWindow="-28920" yWindow="0" windowWidth="29040" windowHeight="15720" tabRatio="811" firstSheet="1" activeTab="1" xr2:uid="{9CD1B9F4-43FF-442D-807C-A4C96DC2797C}"/>
  </bookViews>
  <sheets>
    <sheet name="calc_new" sheetId="16" state="hidden" r:id="rId1"/>
    <sheet name="Cover Sheet" sheetId="12" r:id="rId2"/>
    <sheet name="Contents" sheetId="19" r:id="rId3"/>
    <sheet name="2.2.2" sheetId="14" r:id="rId4"/>
    <sheet name="2.2.2 (Real)" sheetId="17" r:id="rId5"/>
    <sheet name="2.2.2 (Economy 7)" sheetId="15" r:id="rId6"/>
    <sheet name="2.2.2 (Economy 7 Real)" sheetId="18" r:id="rId7"/>
    <sheet name="2.2.2 (Financial Year)" sheetId="20" r:id="rId8"/>
    <sheet name="2.2.2 (Financial Year E7)" sheetId="21" r:id="rId9"/>
    <sheet name="Methodology" sheetId="13" r:id="rId10"/>
    <sheet name="2.2.2 (3600kWh Historic)" sheetId="22" r:id="rId11"/>
    <sheet name="2.2.2 (Real 3600kWh Historic)" sheetId="23" r:id="rId12"/>
    <sheet name="2.2.2 (E7 5100kWh Historic)" sheetId="25" r:id="rId13"/>
    <sheet name="2.2.2 (E7Real 5100kWh Historic)" sheetId="24" r:id="rId14"/>
    <sheet name="2.2.2 (FY 3600kWh Historic)" sheetId="26" r:id="rId15"/>
    <sheet name="2.2.2 (FY E7 5100kWh Historic)" sheetId="27" r:id="rId16"/>
    <sheet name="2.2.2 3,800 kWh" sheetId="5" state="hidden" r:id="rId17"/>
    <sheet name="2.2.2 (Economy 7) 6,000 kWh" sheetId="6" state="hidden" r:id="rId18"/>
    <sheet name="2.2.2 3,300kWh" sheetId="11" state="hidden" r:id="rId19"/>
    <sheet name="2.2.2 (Economy 7) 6,600kWh" sheetId="10" state="hidden" r:id="rId20"/>
  </sheets>
  <externalReferences>
    <externalReference r:id="rId21"/>
  </externalReferences>
  <definedNames>
    <definedName name="INPUT_BOX">[1]Calculation!$C$1</definedName>
    <definedName name="_xlnm.Print_Area" localSheetId="3">'2.2.2'!$A$1:$M$9</definedName>
    <definedName name="_xlnm.Print_Area" localSheetId="10">'2.2.2 (3600kWh Historic)'!$A$1:$M$14</definedName>
    <definedName name="_xlnm.Print_Area" localSheetId="12">'2.2.2 (E7 5100kWh Historic)'!$A$1:$J$15</definedName>
    <definedName name="_xlnm.Print_Area" localSheetId="5">'2.2.2 (Economy 7)'!$A$1:$J$9</definedName>
    <definedName name="_xlnm.Print_Area" localSheetId="17">'2.2.2 (Economy 7) 6,000 kWh'!$A$1:$M$52</definedName>
    <definedName name="_xlnm.Print_Area" localSheetId="19">'2.2.2 (Economy 7) 6,600kWh'!$A$1:$M$42</definedName>
    <definedName name="_xlnm.Print_Area" localSheetId="8">'2.2.2 (Financial Year E7)'!$A$1:$J$9</definedName>
    <definedName name="_xlnm.Print_Area" localSheetId="7">'2.2.2 (Financial Year)'!$A$1:$M$9</definedName>
    <definedName name="_xlnm.Print_Area" localSheetId="14">'2.2.2 (FY 3600kWh Historic)'!$A$1:$M$10</definedName>
    <definedName name="_xlnm.Print_Area" localSheetId="15">'2.2.2 (FY E7 5100kWh Historic)'!$A$1:$J$10</definedName>
    <definedName name="_xlnm.Print_Area" localSheetId="18">'2.2.2 3,300kWh'!$A$1:$M$56</definedName>
    <definedName name="_xlnm.Print_Area" localSheetId="16">'2.2.2 3,800 kWh'!$A$1:$R$80</definedName>
    <definedName name="_xlnm.Print_Area" localSheetId="9">Methodology!$A$1:$K$26</definedName>
    <definedName name="t25Q2">#REF!</definedName>
    <definedName name="table_25_Q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15" l="1"/>
  <c r="C13" i="15"/>
  <c r="D13" i="15"/>
  <c r="E13" i="15"/>
  <c r="F13" i="15"/>
  <c r="G13" i="15"/>
  <c r="H13" i="15"/>
  <c r="I13" i="15"/>
  <c r="J13" i="15"/>
  <c r="K13" i="15"/>
  <c r="L13" i="15"/>
  <c r="M13" i="15"/>
  <c r="B13" i="14"/>
  <c r="C13" i="14"/>
  <c r="D13" i="14"/>
  <c r="E13" i="14"/>
  <c r="F13" i="14"/>
  <c r="G13" i="14"/>
  <c r="H13" i="14"/>
  <c r="I13" i="14"/>
  <c r="J13" i="14"/>
  <c r="K13" i="14"/>
  <c r="L13" i="14"/>
  <c r="M13" i="14"/>
  <c r="Q43" i="16" l="1"/>
  <c r="B16" i="18" s="1"/>
  <c r="R43" i="16"/>
  <c r="C16" i="18" s="1"/>
  <c r="S43" i="16"/>
  <c r="D16" i="18" s="1"/>
  <c r="T43" i="16"/>
  <c r="E16" i="18" s="1"/>
  <c r="U43" i="16"/>
  <c r="F16" i="18" s="1"/>
  <c r="V43" i="16"/>
  <c r="G16" i="18" s="1"/>
  <c r="W43" i="16"/>
  <c r="H16" i="18" s="1"/>
  <c r="X43" i="16"/>
  <c r="I16" i="18" s="1"/>
  <c r="Y43" i="16"/>
  <c r="J16" i="18" s="1"/>
  <c r="Z43" i="16"/>
  <c r="K16" i="18" s="1"/>
  <c r="AA43" i="16"/>
  <c r="L16" i="18" s="1"/>
  <c r="AB43" i="16"/>
  <c r="M16" i="18" s="1"/>
  <c r="C43" i="16"/>
  <c r="B16" i="17" s="1"/>
  <c r="D43" i="16"/>
  <c r="C16" i="17" s="1"/>
  <c r="E43" i="16"/>
  <c r="D16" i="17" s="1"/>
  <c r="F43" i="16"/>
  <c r="E16" i="17" s="1"/>
  <c r="G43" i="16"/>
  <c r="F16" i="17" s="1"/>
  <c r="H43" i="16"/>
  <c r="G16" i="17" s="1"/>
  <c r="I43" i="16"/>
  <c r="H16" i="17" s="1"/>
  <c r="J43" i="16"/>
  <c r="I16" i="17" s="1"/>
  <c r="K43" i="16"/>
  <c r="J16" i="17" s="1"/>
  <c r="L43" i="16"/>
  <c r="K16" i="17" s="1"/>
  <c r="M43" i="16"/>
  <c r="L16" i="17" s="1"/>
  <c r="N43" i="16"/>
  <c r="M16" i="17" s="1"/>
  <c r="B18" i="25"/>
  <c r="C18" i="25"/>
  <c r="D18" i="25"/>
  <c r="E18" i="25"/>
  <c r="F18" i="25"/>
  <c r="G18" i="25"/>
  <c r="H18" i="25"/>
  <c r="I18" i="25"/>
  <c r="J18" i="25"/>
  <c r="K18" i="25"/>
  <c r="L18" i="25"/>
  <c r="M18" i="25"/>
  <c r="B11" i="15" l="1"/>
  <c r="C11" i="15"/>
  <c r="D11" i="15"/>
  <c r="E11" i="15"/>
  <c r="F11" i="15"/>
  <c r="G11" i="15"/>
  <c r="H11" i="15"/>
  <c r="I11" i="15"/>
  <c r="J11" i="15"/>
  <c r="K11" i="15"/>
  <c r="L11" i="15"/>
  <c r="M11" i="15"/>
  <c r="B12" i="15"/>
  <c r="C12" i="15"/>
  <c r="D12" i="15"/>
  <c r="E12" i="15"/>
  <c r="F12" i="15"/>
  <c r="G12" i="15"/>
  <c r="H12" i="15"/>
  <c r="I12" i="15"/>
  <c r="J12" i="15"/>
  <c r="K12" i="15"/>
  <c r="L12" i="15"/>
  <c r="M12" i="15"/>
  <c r="C10" i="15"/>
  <c r="D10" i="15"/>
  <c r="E10" i="15"/>
  <c r="F10" i="15"/>
  <c r="G10" i="15"/>
  <c r="H10" i="15"/>
  <c r="I10" i="15"/>
  <c r="J10" i="15"/>
  <c r="K10" i="15"/>
  <c r="L10" i="15"/>
  <c r="M10" i="15"/>
  <c r="B10" i="15"/>
  <c r="B11" i="14"/>
  <c r="C11" i="14"/>
  <c r="D11" i="14"/>
  <c r="E11" i="14"/>
  <c r="F11" i="14"/>
  <c r="G11" i="14"/>
  <c r="H11" i="14"/>
  <c r="I11" i="14"/>
  <c r="J11" i="14"/>
  <c r="K11" i="14"/>
  <c r="L11" i="14"/>
  <c r="M11" i="14"/>
  <c r="B12" i="14"/>
  <c r="C12" i="14"/>
  <c r="D12" i="14"/>
  <c r="E12" i="14"/>
  <c r="F12" i="14"/>
  <c r="G12" i="14"/>
  <c r="H12" i="14"/>
  <c r="I12" i="14"/>
  <c r="J12" i="14"/>
  <c r="K12" i="14"/>
  <c r="L12" i="14"/>
  <c r="M12" i="14"/>
  <c r="C10" i="14"/>
  <c r="D10" i="14"/>
  <c r="E10" i="14"/>
  <c r="F10" i="14"/>
  <c r="G10" i="14"/>
  <c r="H10" i="14"/>
  <c r="I10" i="14"/>
  <c r="J10" i="14"/>
  <c r="K10" i="14"/>
  <c r="L10" i="14"/>
  <c r="M10" i="14"/>
  <c r="B10" i="14"/>
  <c r="R40" i="16"/>
  <c r="C13" i="18" s="1"/>
  <c r="S40" i="16"/>
  <c r="D13" i="18" s="1"/>
  <c r="T40" i="16"/>
  <c r="E13" i="18" s="1"/>
  <c r="U40" i="16"/>
  <c r="F13" i="18" s="1"/>
  <c r="V40" i="16"/>
  <c r="G13" i="18" s="1"/>
  <c r="W40" i="16"/>
  <c r="H13" i="18" s="1"/>
  <c r="X40" i="16"/>
  <c r="I13" i="18" s="1"/>
  <c r="Y40" i="16"/>
  <c r="J13" i="18" s="1"/>
  <c r="Z40" i="16"/>
  <c r="K13" i="18" s="1"/>
  <c r="AA40" i="16"/>
  <c r="L13" i="18" s="1"/>
  <c r="AB40" i="16"/>
  <c r="M13" i="18" s="1"/>
  <c r="R41" i="16"/>
  <c r="C14" i="18" s="1"/>
  <c r="S41" i="16"/>
  <c r="D14" i="18" s="1"/>
  <c r="T41" i="16"/>
  <c r="E14" i="18" s="1"/>
  <c r="U41" i="16"/>
  <c r="F14" i="18" s="1"/>
  <c r="V41" i="16"/>
  <c r="G14" i="18" s="1"/>
  <c r="W41" i="16"/>
  <c r="H14" i="18" s="1"/>
  <c r="X41" i="16"/>
  <c r="I14" i="18" s="1"/>
  <c r="Y41" i="16"/>
  <c r="Z41" i="16"/>
  <c r="K14" i="18" s="1"/>
  <c r="AA41" i="16"/>
  <c r="L14" i="18" s="1"/>
  <c r="AB41" i="16"/>
  <c r="R42" i="16"/>
  <c r="C15" i="18" s="1"/>
  <c r="S42" i="16"/>
  <c r="D15" i="18" s="1"/>
  <c r="T42" i="16"/>
  <c r="U42" i="16"/>
  <c r="F15" i="18" s="1"/>
  <c r="V42" i="16"/>
  <c r="G15" i="18" s="1"/>
  <c r="W42" i="16"/>
  <c r="H15" i="18" s="1"/>
  <c r="X42" i="16"/>
  <c r="Y42" i="16"/>
  <c r="J15" i="18" s="1"/>
  <c r="Z42" i="16"/>
  <c r="AA42" i="16"/>
  <c r="AB42" i="16"/>
  <c r="M15" i="18" s="1"/>
  <c r="Q41" i="16"/>
  <c r="B14" i="18" s="1"/>
  <c r="Q42" i="16"/>
  <c r="B15" i="18" s="1"/>
  <c r="Q40" i="16"/>
  <c r="B13" i="18" s="1"/>
  <c r="N41" i="16"/>
  <c r="M14" i="17" s="1"/>
  <c r="D40" i="16"/>
  <c r="C13" i="17" s="1"/>
  <c r="E40" i="16"/>
  <c r="D13" i="17" s="1"/>
  <c r="F40" i="16"/>
  <c r="E13" i="17" s="1"/>
  <c r="G40" i="16"/>
  <c r="F13" i="17" s="1"/>
  <c r="H40" i="16"/>
  <c r="G13" i="17" s="1"/>
  <c r="I40" i="16"/>
  <c r="H13" i="17" s="1"/>
  <c r="J40" i="16"/>
  <c r="I13" i="17" s="1"/>
  <c r="K40" i="16"/>
  <c r="J13" i="17" s="1"/>
  <c r="L40" i="16"/>
  <c r="K13" i="17" s="1"/>
  <c r="M40" i="16"/>
  <c r="L13" i="17" s="1"/>
  <c r="N40" i="16"/>
  <c r="M13" i="17" s="1"/>
  <c r="D41" i="16"/>
  <c r="C14" i="17" s="1"/>
  <c r="E41" i="16"/>
  <c r="D14" i="17" s="1"/>
  <c r="F41" i="16"/>
  <c r="E14" i="17" s="1"/>
  <c r="G41" i="16"/>
  <c r="F14" i="17" s="1"/>
  <c r="H41" i="16"/>
  <c r="G14" i="17" s="1"/>
  <c r="I41" i="16"/>
  <c r="H14" i="17" s="1"/>
  <c r="J41" i="16"/>
  <c r="K41" i="16"/>
  <c r="L41" i="16"/>
  <c r="K14" i="17" s="1"/>
  <c r="M41" i="16"/>
  <c r="L14" i="17" s="1"/>
  <c r="D42" i="16"/>
  <c r="E42" i="16"/>
  <c r="D15" i="17" s="1"/>
  <c r="F42" i="16"/>
  <c r="E15" i="17" s="1"/>
  <c r="G42" i="16"/>
  <c r="F15" i="17" s="1"/>
  <c r="H42" i="16"/>
  <c r="G15" i="17" s="1"/>
  <c r="I42" i="16"/>
  <c r="H15" i="17" s="1"/>
  <c r="J42" i="16"/>
  <c r="I15" i="17" s="1"/>
  <c r="K42" i="16"/>
  <c r="J15" i="17" s="1"/>
  <c r="L42" i="16"/>
  <c r="M42" i="16"/>
  <c r="N42" i="16"/>
  <c r="M15" i="17" s="1"/>
  <c r="C41" i="16"/>
  <c r="B14" i="17" s="1"/>
  <c r="C42" i="16"/>
  <c r="C40" i="16"/>
  <c r="B13" i="17" s="1"/>
  <c r="AB38" i="16"/>
  <c r="AA38" i="16"/>
  <c r="Z38" i="16"/>
  <c r="Y38" i="16"/>
  <c r="X38" i="16"/>
  <c r="W38" i="16"/>
  <c r="V38" i="16"/>
  <c r="U38" i="16"/>
  <c r="T38" i="16"/>
  <c r="S38" i="16"/>
  <c r="R38" i="16"/>
  <c r="Q38" i="16"/>
  <c r="N38" i="16"/>
  <c r="M38" i="16"/>
  <c r="L38" i="16"/>
  <c r="K38" i="16"/>
  <c r="J38" i="16"/>
  <c r="I38" i="16"/>
  <c r="H38" i="16"/>
  <c r="G38" i="16"/>
  <c r="F38" i="16"/>
  <c r="E38" i="16"/>
  <c r="D38" i="16"/>
  <c r="C38" i="16"/>
  <c r="AB37" i="16"/>
  <c r="AA37" i="16"/>
  <c r="Z37" i="16"/>
  <c r="Y37" i="16"/>
  <c r="X37" i="16"/>
  <c r="W37" i="16"/>
  <c r="V37" i="16"/>
  <c r="U37" i="16"/>
  <c r="T37" i="16"/>
  <c r="S37" i="16"/>
  <c r="R37" i="16"/>
  <c r="Q37" i="16"/>
  <c r="N37" i="16"/>
  <c r="M37" i="16"/>
  <c r="L37" i="16"/>
  <c r="K37" i="16"/>
  <c r="J37" i="16"/>
  <c r="I37" i="16"/>
  <c r="H37" i="16"/>
  <c r="G37" i="16"/>
  <c r="F37" i="16"/>
  <c r="E37" i="16"/>
  <c r="D37" i="16"/>
  <c r="C37" i="16"/>
  <c r="M17" i="25"/>
  <c r="L17" i="25"/>
  <c r="K17" i="25"/>
  <c r="J17" i="25"/>
  <c r="I17" i="25"/>
  <c r="H17" i="25"/>
  <c r="G17" i="25"/>
  <c r="F17" i="25"/>
  <c r="E17" i="25"/>
  <c r="D17" i="25"/>
  <c r="C17" i="25"/>
  <c r="B17" i="25"/>
  <c r="M16" i="25"/>
  <c r="L16" i="25"/>
  <c r="K16" i="25"/>
  <c r="J16" i="25"/>
  <c r="I16" i="25"/>
  <c r="H16" i="25"/>
  <c r="G16" i="25"/>
  <c r="F16" i="25"/>
  <c r="E16" i="25"/>
  <c r="D16" i="25"/>
  <c r="C16" i="25"/>
  <c r="B16" i="25"/>
  <c r="M15" i="25"/>
  <c r="L15" i="25"/>
  <c r="K15" i="25"/>
  <c r="J15" i="25"/>
  <c r="I15" i="25"/>
  <c r="H15" i="25"/>
  <c r="G15" i="25"/>
  <c r="F15" i="25"/>
  <c r="E15" i="25"/>
  <c r="D15" i="25"/>
  <c r="C15" i="25"/>
  <c r="B15" i="25"/>
  <c r="M14" i="25"/>
  <c r="L14" i="25"/>
  <c r="K14" i="25"/>
  <c r="J14" i="25"/>
  <c r="I14" i="25"/>
  <c r="H14" i="25"/>
  <c r="G14" i="25"/>
  <c r="F14" i="25"/>
  <c r="E14" i="25"/>
  <c r="D14" i="25"/>
  <c r="C14" i="25"/>
  <c r="B14" i="25"/>
  <c r="M13" i="25"/>
  <c r="L13" i="25"/>
  <c r="K13" i="25"/>
  <c r="J13" i="25"/>
  <c r="I13" i="25"/>
  <c r="H13" i="25"/>
  <c r="G13" i="25"/>
  <c r="F13" i="25"/>
  <c r="E13" i="25"/>
  <c r="D13" i="25"/>
  <c r="C13" i="25"/>
  <c r="B13" i="25"/>
  <c r="M12" i="25"/>
  <c r="L12" i="25"/>
  <c r="K12" i="25"/>
  <c r="J12" i="25"/>
  <c r="I12" i="25"/>
  <c r="H12" i="25"/>
  <c r="G12" i="25"/>
  <c r="F12" i="25"/>
  <c r="E12" i="25"/>
  <c r="D12" i="25"/>
  <c r="C12" i="25"/>
  <c r="B12" i="25"/>
  <c r="M11" i="25"/>
  <c r="L11" i="25"/>
  <c r="K11" i="25"/>
  <c r="J11" i="25"/>
  <c r="I11" i="25"/>
  <c r="H11" i="25"/>
  <c r="G11" i="25"/>
  <c r="F11" i="25"/>
  <c r="E11" i="25"/>
  <c r="D11" i="25"/>
  <c r="C11" i="25"/>
  <c r="B11" i="25"/>
  <c r="M18" i="22"/>
  <c r="L18" i="22"/>
  <c r="K18" i="22"/>
  <c r="J18" i="22"/>
  <c r="I18" i="22"/>
  <c r="H18" i="22"/>
  <c r="G18" i="22"/>
  <c r="F18" i="22"/>
  <c r="E18" i="22"/>
  <c r="D18" i="22"/>
  <c r="C18" i="22"/>
  <c r="B18" i="22"/>
  <c r="M17" i="22"/>
  <c r="L17" i="22"/>
  <c r="K17" i="22"/>
  <c r="J17" i="22"/>
  <c r="I17" i="22"/>
  <c r="H17" i="22"/>
  <c r="G17" i="22"/>
  <c r="F17" i="22"/>
  <c r="E17" i="22"/>
  <c r="D17" i="22"/>
  <c r="C17" i="22"/>
  <c r="B17" i="22"/>
  <c r="M16" i="22"/>
  <c r="L16" i="22"/>
  <c r="K16" i="22"/>
  <c r="J16" i="22"/>
  <c r="I16" i="22"/>
  <c r="H16" i="22"/>
  <c r="G16" i="22"/>
  <c r="F16" i="22"/>
  <c r="E16" i="22"/>
  <c r="D16" i="22"/>
  <c r="C16" i="22"/>
  <c r="B16" i="22"/>
  <c r="M15" i="22"/>
  <c r="L15" i="22"/>
  <c r="K15" i="22"/>
  <c r="J15" i="22"/>
  <c r="I15" i="22"/>
  <c r="H15" i="22"/>
  <c r="G15" i="22"/>
  <c r="F15" i="22"/>
  <c r="E15" i="22"/>
  <c r="D15" i="22"/>
  <c r="C15" i="22"/>
  <c r="B15" i="22"/>
  <c r="M14" i="22"/>
  <c r="L14" i="22"/>
  <c r="K14" i="22"/>
  <c r="J14" i="22"/>
  <c r="I14" i="22"/>
  <c r="H14" i="22"/>
  <c r="G14" i="22"/>
  <c r="F14" i="22"/>
  <c r="E14" i="22"/>
  <c r="D14" i="22"/>
  <c r="C14" i="22"/>
  <c r="B14" i="22"/>
  <c r="M13" i="22"/>
  <c r="L13" i="22"/>
  <c r="K13" i="22"/>
  <c r="J13" i="22"/>
  <c r="I13" i="22"/>
  <c r="H13" i="22"/>
  <c r="G13" i="22"/>
  <c r="F13" i="22"/>
  <c r="E13" i="22"/>
  <c r="D13" i="22"/>
  <c r="C13" i="22"/>
  <c r="B13" i="22"/>
  <c r="M12" i="22"/>
  <c r="L12" i="22"/>
  <c r="K12" i="22"/>
  <c r="J12" i="22"/>
  <c r="I12" i="22"/>
  <c r="H12" i="22"/>
  <c r="G12" i="22"/>
  <c r="F12" i="22"/>
  <c r="E12" i="22"/>
  <c r="D12" i="22"/>
  <c r="C12" i="22"/>
  <c r="B12" i="22"/>
  <c r="M11" i="22"/>
  <c r="L11" i="22"/>
  <c r="K11" i="22"/>
  <c r="J11" i="22"/>
  <c r="I11" i="22"/>
  <c r="H11" i="22"/>
  <c r="G11" i="22"/>
  <c r="F11" i="22"/>
  <c r="E11" i="22"/>
  <c r="D11" i="22"/>
  <c r="C11" i="22"/>
  <c r="B11" i="22"/>
  <c r="Y45" i="16" l="1"/>
  <c r="F45" i="16"/>
  <c r="R45" i="16"/>
  <c r="AB45" i="16"/>
  <c r="H45" i="16"/>
  <c r="J45" i="16"/>
  <c r="W45" i="16"/>
  <c r="T45" i="16"/>
  <c r="T44" i="16"/>
  <c r="E15" i="18"/>
  <c r="I45" i="16"/>
  <c r="C44" i="16"/>
  <c r="D45" i="16"/>
  <c r="M14" i="18"/>
  <c r="N45" i="16"/>
  <c r="J14" i="18"/>
  <c r="M45" i="16"/>
  <c r="K45" i="16"/>
  <c r="V44" i="16"/>
  <c r="U44" i="16"/>
  <c r="AA45" i="16"/>
  <c r="Z45" i="16"/>
  <c r="X45" i="16"/>
  <c r="I14" i="17"/>
  <c r="J14" i="17"/>
  <c r="L45" i="16"/>
  <c r="L15" i="18"/>
  <c r="K15" i="18"/>
  <c r="I15" i="18"/>
  <c r="Q45" i="16"/>
  <c r="S45" i="16"/>
  <c r="L15" i="17"/>
  <c r="E45" i="16"/>
  <c r="G45" i="16"/>
  <c r="K15" i="17"/>
  <c r="C15" i="17"/>
  <c r="B15" i="17"/>
  <c r="U45" i="16"/>
  <c r="C45" i="16"/>
  <c r="D44" i="16"/>
  <c r="E44" i="16"/>
  <c r="S44" i="16"/>
  <c r="V45" i="16"/>
  <c r="K44" i="16"/>
  <c r="Y44" i="16"/>
  <c r="Q44" i="16"/>
  <c r="R44" i="16"/>
  <c r="F44" i="16"/>
  <c r="G44" i="16"/>
  <c r="H44" i="16"/>
  <c r="I44" i="16"/>
  <c r="W44" i="16"/>
  <c r="J44" i="16"/>
  <c r="X44" i="16"/>
  <c r="L44" i="16"/>
  <c r="Z44" i="16"/>
  <c r="M44" i="16"/>
  <c r="AA44" i="16"/>
  <c r="N44" i="16"/>
  <c r="AB44" i="16"/>
  <c r="R25" i="16" l="1"/>
  <c r="C20" i="24" s="1"/>
  <c r="Q25" i="16"/>
  <c r="B20" i="24" s="1"/>
  <c r="S25" i="16"/>
  <c r="D20" i="24" s="1"/>
  <c r="T25" i="16"/>
  <c r="E20" i="24" s="1"/>
  <c r="U25" i="16"/>
  <c r="F20" i="24" s="1"/>
  <c r="V25" i="16"/>
  <c r="G20" i="24" s="1"/>
  <c r="W25" i="16"/>
  <c r="H20" i="24" s="1"/>
  <c r="X25" i="16"/>
  <c r="I20" i="24" s="1"/>
  <c r="Y25" i="16"/>
  <c r="J20" i="24" s="1"/>
  <c r="Z25" i="16"/>
  <c r="K20" i="24" s="1"/>
  <c r="AA25" i="16"/>
  <c r="L20" i="24" s="1"/>
  <c r="AB25" i="16"/>
  <c r="M20" i="24" s="1"/>
  <c r="C25" i="16"/>
  <c r="B20" i="23" s="1"/>
  <c r="D25" i="16" l="1"/>
  <c r="E25" i="16"/>
  <c r="D20" i="23" s="1"/>
  <c r="F25" i="16"/>
  <c r="E20" i="23" s="1"/>
  <c r="G25" i="16"/>
  <c r="H25" i="16"/>
  <c r="I25" i="16"/>
  <c r="J25" i="16"/>
  <c r="K25" i="16"/>
  <c r="L25" i="16"/>
  <c r="M25" i="16"/>
  <c r="N25" i="16"/>
  <c r="AB16" i="16"/>
  <c r="AA16" i="16"/>
  <c r="Z16" i="16"/>
  <c r="Y16" i="16"/>
  <c r="X16" i="16"/>
  <c r="W16" i="16"/>
  <c r="V16" i="16"/>
  <c r="U16" i="16"/>
  <c r="T16" i="16"/>
  <c r="S16" i="16"/>
  <c r="R16" i="16"/>
  <c r="Q16" i="16"/>
  <c r="AB15" i="16"/>
  <c r="AA15" i="16"/>
  <c r="Z15" i="16"/>
  <c r="Y15" i="16"/>
  <c r="X15" i="16"/>
  <c r="W15" i="16"/>
  <c r="V15" i="16"/>
  <c r="U15" i="16"/>
  <c r="T15" i="16"/>
  <c r="S15" i="16"/>
  <c r="R15" i="16"/>
  <c r="Q15" i="16"/>
  <c r="D15" i="16"/>
  <c r="E15" i="16"/>
  <c r="F15" i="16"/>
  <c r="G15" i="16"/>
  <c r="H15" i="16"/>
  <c r="I15" i="16"/>
  <c r="J15" i="16"/>
  <c r="K15" i="16"/>
  <c r="L15" i="16"/>
  <c r="M15" i="16"/>
  <c r="N15" i="16"/>
  <c r="D16" i="16"/>
  <c r="E16" i="16"/>
  <c r="F16" i="16"/>
  <c r="G16" i="16"/>
  <c r="H16" i="16"/>
  <c r="I16" i="16"/>
  <c r="J16" i="16"/>
  <c r="K16" i="16"/>
  <c r="L16" i="16"/>
  <c r="M16" i="16"/>
  <c r="N16" i="16"/>
  <c r="C16" i="16"/>
  <c r="C15" i="16"/>
  <c r="M20" i="23" l="1"/>
  <c r="L20" i="23"/>
  <c r="K20" i="23"/>
  <c r="H20" i="23"/>
  <c r="I20" i="23"/>
  <c r="G20" i="23"/>
  <c r="J20" i="23"/>
  <c r="F20" i="23"/>
  <c r="C20" i="23"/>
  <c r="C24" i="16"/>
  <c r="B19" i="23" l="1"/>
  <c r="C26" i="16"/>
  <c r="C27" i="16"/>
  <c r="AB24" i="16"/>
  <c r="AA24" i="16"/>
  <c r="Z24" i="16"/>
  <c r="Y24" i="16"/>
  <c r="X24" i="16"/>
  <c r="W24" i="16"/>
  <c r="V24" i="16"/>
  <c r="U24" i="16"/>
  <c r="T24" i="16"/>
  <c r="S24" i="16"/>
  <c r="R24" i="16"/>
  <c r="Q24" i="16"/>
  <c r="N24" i="16"/>
  <c r="M24" i="16"/>
  <c r="L24" i="16"/>
  <c r="K24" i="16"/>
  <c r="J24" i="16"/>
  <c r="I24" i="16"/>
  <c r="H24" i="16"/>
  <c r="G24" i="16"/>
  <c r="F24" i="16"/>
  <c r="E24" i="16"/>
  <c r="D24" i="16"/>
  <c r="Q22" i="16"/>
  <c r="B17" i="24" s="1"/>
  <c r="D19" i="23" l="1"/>
  <c r="E26" i="16"/>
  <c r="E27" i="16"/>
  <c r="C19" i="23"/>
  <c r="D27" i="16"/>
  <c r="D26" i="16"/>
  <c r="C19" i="24"/>
  <c r="R27" i="16"/>
  <c r="R26" i="16"/>
  <c r="D19" i="24"/>
  <c r="S27" i="16"/>
  <c r="S26" i="16"/>
  <c r="E19" i="23"/>
  <c r="F26" i="16"/>
  <c r="F27" i="16"/>
  <c r="E19" i="24"/>
  <c r="T27" i="16"/>
  <c r="T26" i="16"/>
  <c r="F19" i="23"/>
  <c r="G26" i="16"/>
  <c r="G27" i="16"/>
  <c r="F19" i="24"/>
  <c r="U27" i="16"/>
  <c r="U26" i="16"/>
  <c r="G19" i="23"/>
  <c r="H26" i="16"/>
  <c r="H27" i="16"/>
  <c r="G19" i="24"/>
  <c r="V27" i="16"/>
  <c r="V26" i="16"/>
  <c r="H19" i="23"/>
  <c r="I26" i="16"/>
  <c r="I27" i="16"/>
  <c r="H19" i="24"/>
  <c r="W26" i="16"/>
  <c r="W27" i="16"/>
  <c r="I19" i="23"/>
  <c r="J26" i="16"/>
  <c r="J27" i="16"/>
  <c r="I19" i="24"/>
  <c r="X27" i="16"/>
  <c r="X26" i="16"/>
  <c r="J19" i="23"/>
  <c r="K26" i="16"/>
  <c r="K27" i="16"/>
  <c r="J19" i="24"/>
  <c r="Y27" i="16"/>
  <c r="Y26" i="16"/>
  <c r="K19" i="23"/>
  <c r="L26" i="16"/>
  <c r="L27" i="16"/>
  <c r="K19" i="24"/>
  <c r="Z27" i="16"/>
  <c r="Z26" i="16"/>
  <c r="L19" i="23"/>
  <c r="M27" i="16"/>
  <c r="M26" i="16"/>
  <c r="L19" i="24"/>
  <c r="AA26" i="16"/>
  <c r="AA27" i="16"/>
  <c r="M19" i="23"/>
  <c r="N26" i="16"/>
  <c r="N27" i="16"/>
  <c r="M19" i="24"/>
  <c r="AB26" i="16"/>
  <c r="AB27" i="16"/>
  <c r="B19" i="24"/>
  <c r="Q27" i="16"/>
  <c r="Q26" i="16"/>
  <c r="Q23" i="16"/>
  <c r="B18" i="24" s="1"/>
  <c r="R23" i="16"/>
  <c r="C18" i="24" s="1"/>
  <c r="S23" i="16"/>
  <c r="D18" i="24" s="1"/>
  <c r="T23" i="16"/>
  <c r="E18" i="24" s="1"/>
  <c r="U23" i="16"/>
  <c r="F18" i="24" s="1"/>
  <c r="V23" i="16"/>
  <c r="G18" i="24" s="1"/>
  <c r="W23" i="16"/>
  <c r="H18" i="24" s="1"/>
  <c r="X23" i="16"/>
  <c r="I18" i="24" s="1"/>
  <c r="Y23" i="16"/>
  <c r="J18" i="24" s="1"/>
  <c r="Z23" i="16"/>
  <c r="K18" i="24" s="1"/>
  <c r="AA23" i="16"/>
  <c r="L18" i="24" s="1"/>
  <c r="AB23" i="16"/>
  <c r="M18" i="24" s="1"/>
  <c r="C23" i="16"/>
  <c r="B18" i="23" s="1"/>
  <c r="D23" i="16"/>
  <c r="C18" i="23" s="1"/>
  <c r="E23" i="16"/>
  <c r="D18" i="23" s="1"/>
  <c r="F23" i="16"/>
  <c r="E18" i="23" s="1"/>
  <c r="G23" i="16"/>
  <c r="F18" i="23" s="1"/>
  <c r="H23" i="16"/>
  <c r="G18" i="23" s="1"/>
  <c r="I23" i="16"/>
  <c r="H18" i="23" s="1"/>
  <c r="J23" i="16"/>
  <c r="I18" i="23" s="1"/>
  <c r="K23" i="16"/>
  <c r="J18" i="23" s="1"/>
  <c r="L23" i="16"/>
  <c r="K18" i="23" s="1"/>
  <c r="M23" i="16"/>
  <c r="L18" i="23" s="1"/>
  <c r="N23" i="16"/>
  <c r="M18" i="23" s="1"/>
  <c r="C22" i="16" l="1"/>
  <c r="B17" i="23" s="1"/>
  <c r="R22" i="16"/>
  <c r="C17" i="24" s="1"/>
  <c r="S22" i="16"/>
  <c r="D17" i="24" s="1"/>
  <c r="T22" i="16"/>
  <c r="E17" i="24" s="1"/>
  <c r="U22" i="16"/>
  <c r="F17" i="24" s="1"/>
  <c r="V22" i="16"/>
  <c r="G17" i="24" s="1"/>
  <c r="W22" i="16"/>
  <c r="H17" i="24" s="1"/>
  <c r="X22" i="16"/>
  <c r="I17" i="24" s="1"/>
  <c r="Y22" i="16"/>
  <c r="J17" i="24" s="1"/>
  <c r="Z22" i="16"/>
  <c r="K17" i="24" s="1"/>
  <c r="AA22" i="16"/>
  <c r="L17" i="24" s="1"/>
  <c r="AB22" i="16"/>
  <c r="M17" i="24" s="1"/>
  <c r="D22" i="16"/>
  <c r="C17" i="23" s="1"/>
  <c r="E22" i="16"/>
  <c r="D17" i="23" s="1"/>
  <c r="F22" i="16"/>
  <c r="E17" i="23" s="1"/>
  <c r="G22" i="16"/>
  <c r="F17" i="23" s="1"/>
  <c r="H22" i="16"/>
  <c r="G17" i="23" s="1"/>
  <c r="I22" i="16"/>
  <c r="H17" i="23" s="1"/>
  <c r="J22" i="16"/>
  <c r="I17" i="23" s="1"/>
  <c r="K22" i="16"/>
  <c r="J17" i="23" s="1"/>
  <c r="L22" i="16"/>
  <c r="K17" i="23" s="1"/>
  <c r="M22" i="16"/>
  <c r="L17" i="23" s="1"/>
  <c r="N22" i="16"/>
  <c r="M17" i="23" s="1"/>
  <c r="C21" i="16" l="1"/>
  <c r="B16" i="23" s="1"/>
  <c r="Q21" i="16"/>
  <c r="B16" i="24" s="1"/>
  <c r="R21" i="16"/>
  <c r="C16" i="24" s="1"/>
  <c r="S21" i="16"/>
  <c r="D16" i="24" s="1"/>
  <c r="T21" i="16"/>
  <c r="E16" i="24" s="1"/>
  <c r="U21" i="16"/>
  <c r="F16" i="24" s="1"/>
  <c r="V21" i="16"/>
  <c r="G16" i="24" s="1"/>
  <c r="W21" i="16"/>
  <c r="H16" i="24" s="1"/>
  <c r="X21" i="16"/>
  <c r="I16" i="24" s="1"/>
  <c r="Y21" i="16"/>
  <c r="J16" i="24" s="1"/>
  <c r="Z21" i="16"/>
  <c r="K16" i="24" s="1"/>
  <c r="AA21" i="16"/>
  <c r="L16" i="24" s="1"/>
  <c r="AB21" i="16"/>
  <c r="M16" i="24" s="1"/>
  <c r="D21" i="16"/>
  <c r="C16" i="23" s="1"/>
  <c r="E21" i="16"/>
  <c r="D16" i="23" s="1"/>
  <c r="F21" i="16"/>
  <c r="E16" i="23" s="1"/>
  <c r="G21" i="16"/>
  <c r="F16" i="23" s="1"/>
  <c r="H21" i="16"/>
  <c r="G16" i="23" s="1"/>
  <c r="I21" i="16"/>
  <c r="H16" i="23" s="1"/>
  <c r="J21" i="16"/>
  <c r="I16" i="23" s="1"/>
  <c r="K21" i="16"/>
  <c r="J16" i="23" s="1"/>
  <c r="L21" i="16"/>
  <c r="K16" i="23" s="1"/>
  <c r="M21" i="16"/>
  <c r="L16" i="23" s="1"/>
  <c r="N21" i="16"/>
  <c r="M16" i="23" s="1"/>
  <c r="AB20" i="16" l="1"/>
  <c r="M15" i="24" s="1"/>
  <c r="AA20" i="16"/>
  <c r="L15" i="24" s="1"/>
  <c r="Z20" i="16"/>
  <c r="K15" i="24" s="1"/>
  <c r="AB19" i="16"/>
  <c r="M14" i="24" s="1"/>
  <c r="AA19" i="16"/>
  <c r="L14" i="24" s="1"/>
  <c r="Z19" i="16"/>
  <c r="K14" i="24" s="1"/>
  <c r="AB18" i="16"/>
  <c r="M13" i="24" s="1"/>
  <c r="AA18" i="16"/>
  <c r="L13" i="24" s="1"/>
  <c r="Z18" i="16"/>
  <c r="K13" i="24" s="1"/>
  <c r="Y20" i="16"/>
  <c r="J15" i="24" s="1"/>
  <c r="X20" i="16"/>
  <c r="I15" i="24" s="1"/>
  <c r="W20" i="16"/>
  <c r="H15" i="24" s="1"/>
  <c r="V20" i="16"/>
  <c r="G15" i="24" s="1"/>
  <c r="U20" i="16"/>
  <c r="F15" i="24" s="1"/>
  <c r="T20" i="16"/>
  <c r="E15" i="24" s="1"/>
  <c r="S20" i="16"/>
  <c r="D15" i="24" s="1"/>
  <c r="R20" i="16"/>
  <c r="C15" i="24" s="1"/>
  <c r="Q20" i="16"/>
  <c r="B15" i="24" s="1"/>
  <c r="N20" i="16"/>
  <c r="M15" i="23" s="1"/>
  <c r="M20" i="16"/>
  <c r="L15" i="23" s="1"/>
  <c r="L20" i="16"/>
  <c r="K15" i="23" s="1"/>
  <c r="K20" i="16"/>
  <c r="J15" i="23" s="1"/>
  <c r="J20" i="16"/>
  <c r="I15" i="23" s="1"/>
  <c r="I20" i="16"/>
  <c r="H15" i="23" s="1"/>
  <c r="H20" i="16"/>
  <c r="G15" i="23" s="1"/>
  <c r="G20" i="16"/>
  <c r="F15" i="23" s="1"/>
  <c r="F20" i="16"/>
  <c r="E15" i="23" s="1"/>
  <c r="E20" i="16"/>
  <c r="D15" i="23" s="1"/>
  <c r="D20" i="16"/>
  <c r="C15" i="23" s="1"/>
  <c r="C20" i="16"/>
  <c r="B15" i="23" s="1"/>
  <c r="Y19" i="16"/>
  <c r="J14" i="24" s="1"/>
  <c r="X19" i="16"/>
  <c r="I14" i="24" s="1"/>
  <c r="W19" i="16"/>
  <c r="H14" i="24" s="1"/>
  <c r="V19" i="16"/>
  <c r="G14" i="24" s="1"/>
  <c r="U19" i="16"/>
  <c r="F14" i="24" s="1"/>
  <c r="T19" i="16"/>
  <c r="E14" i="24" s="1"/>
  <c r="S19" i="16"/>
  <c r="D14" i="24" s="1"/>
  <c r="R19" i="16"/>
  <c r="C14" i="24" s="1"/>
  <c r="Q19" i="16"/>
  <c r="B14" i="24" s="1"/>
  <c r="N19" i="16"/>
  <c r="M14" i="23" s="1"/>
  <c r="M19" i="16"/>
  <c r="L14" i="23" s="1"/>
  <c r="L19" i="16"/>
  <c r="K14" i="23" s="1"/>
  <c r="K19" i="16"/>
  <c r="J14" i="23" s="1"/>
  <c r="J19" i="16"/>
  <c r="I14" i="23" s="1"/>
  <c r="I19" i="16"/>
  <c r="H14" i="23" s="1"/>
  <c r="H19" i="16"/>
  <c r="G14" i="23" s="1"/>
  <c r="G19" i="16"/>
  <c r="F14" i="23" s="1"/>
  <c r="F19" i="16"/>
  <c r="E14" i="23" s="1"/>
  <c r="E19" i="16"/>
  <c r="D14" i="23" s="1"/>
  <c r="D19" i="16"/>
  <c r="C14" i="23" s="1"/>
  <c r="C19" i="16"/>
  <c r="B14" i="23" s="1"/>
  <c r="Y18" i="16"/>
  <c r="J13" i="24" s="1"/>
  <c r="X18" i="16"/>
  <c r="I13" i="24" s="1"/>
  <c r="W18" i="16"/>
  <c r="H13" i="24" s="1"/>
  <c r="V18" i="16"/>
  <c r="G13" i="24" s="1"/>
  <c r="U18" i="16"/>
  <c r="F13" i="24" s="1"/>
  <c r="T18" i="16"/>
  <c r="E13" i="24" s="1"/>
  <c r="S18" i="16"/>
  <c r="D13" i="24" s="1"/>
  <c r="R18" i="16"/>
  <c r="C13" i="24" s="1"/>
  <c r="Q18" i="16"/>
  <c r="B13" i="24" s="1"/>
  <c r="N18" i="16"/>
  <c r="M13" i="23" s="1"/>
  <c r="M18" i="16"/>
  <c r="L13" i="23" s="1"/>
  <c r="L18" i="16"/>
  <c r="K13" i="23" s="1"/>
  <c r="K18" i="16"/>
  <c r="J13" i="23" s="1"/>
  <c r="J18" i="16"/>
  <c r="I13" i="23" s="1"/>
  <c r="I18" i="16"/>
  <c r="H13" i="23" s="1"/>
  <c r="H18" i="16"/>
  <c r="G13" i="23" s="1"/>
  <c r="G18" i="16"/>
  <c r="F13" i="23" s="1"/>
  <c r="F18" i="16"/>
  <c r="E13" i="23" s="1"/>
  <c r="E18" i="16"/>
  <c r="D13" i="23" s="1"/>
  <c r="D18" i="16"/>
  <c r="C13" i="23" s="1"/>
  <c r="C18" i="16"/>
  <c r="B13" i="23" s="1"/>
</calcChain>
</file>

<file path=xl/sharedStrings.xml><?xml version="1.0" encoding="utf-8"?>
<sst xmlns="http://schemas.openxmlformats.org/spreadsheetml/2006/main" count="837" uniqueCount="171">
  <si>
    <t>England &amp; Wales</t>
  </si>
  <si>
    <t>Scotland</t>
  </si>
  <si>
    <t>Northern Ireland</t>
  </si>
  <si>
    <t xml:space="preserve">% Change </t>
  </si>
  <si>
    <t>Pounds</t>
  </si>
  <si>
    <t>Cash terms</t>
  </si>
  <si>
    <t>..</t>
  </si>
  <si>
    <t>United Kingdom</t>
  </si>
  <si>
    <r>
      <t>Table 2.2.2 Average annual domestic electricity bills</t>
    </r>
    <r>
      <rPr>
        <b/>
        <vertAlign val="superscript"/>
        <sz val="12"/>
        <rFont val="Arial"/>
        <family val="2"/>
      </rPr>
      <t>(1)(2)</t>
    </r>
    <r>
      <rPr>
        <b/>
        <sz val="12"/>
        <rFont val="Arial"/>
        <family val="2"/>
      </rPr>
      <t xml:space="preserve"> </t>
    </r>
  </si>
  <si>
    <r>
      <t>Prepayment</t>
    </r>
    <r>
      <rPr>
        <b/>
        <vertAlign val="superscript"/>
        <sz val="9"/>
        <rFont val="Arial"/>
        <family val="2"/>
      </rPr>
      <t>(5)</t>
    </r>
  </si>
  <si>
    <r>
      <t>Real terms</t>
    </r>
    <r>
      <rPr>
        <b/>
        <vertAlign val="superscript"/>
        <sz val="9"/>
        <rFont val="Arial"/>
        <family val="2"/>
      </rPr>
      <t>(3)</t>
    </r>
  </si>
  <si>
    <r>
      <t>Standard credit</t>
    </r>
    <r>
      <rPr>
        <b/>
        <vertAlign val="superscript"/>
        <sz val="9"/>
        <rFont val="Arial"/>
        <family val="2"/>
      </rPr>
      <t>(4)</t>
    </r>
  </si>
  <si>
    <t>Direct debit</t>
  </si>
  <si>
    <t>GDP</t>
  </si>
  <si>
    <t>Prepayment</t>
  </si>
  <si>
    <t>Standard credit</t>
  </si>
  <si>
    <r>
      <t>Table 2.2.2 Average annual Economy 7 domestic electricity bills</t>
    </r>
    <r>
      <rPr>
        <b/>
        <vertAlign val="superscript"/>
        <sz val="12"/>
        <rFont val="Arial"/>
        <family val="2"/>
      </rPr>
      <t>(1)(2)</t>
    </r>
    <r>
      <rPr>
        <b/>
        <sz val="12"/>
        <rFont val="Arial"/>
        <family val="2"/>
      </rPr>
      <t xml:space="preserve"> for UK countries</t>
    </r>
  </si>
  <si>
    <t>Economy 7</t>
  </si>
  <si>
    <t>standard</t>
  </si>
  <si>
    <t>Overall Methodology on Data Collection</t>
  </si>
  <si>
    <t>Data on gas and electricity tariffs is received directly from all the main energy companies that supply electricity and gas across the UK via a quarterly survey. The suppliers provide figures for each tariff (unit costs, standing charges, split levels, discounts, dates of tariff changes and number of customers), splitting the tariff information by payment type and region. Data is received as part of a quarterly template, sent out to energy suppliers shortly after the end of each quarter.</t>
  </si>
  <si>
    <t>Bill Calculation Methodology</t>
  </si>
  <si>
    <t>Consumption</t>
  </si>
  <si>
    <t>General Notes</t>
  </si>
  <si>
    <r>
      <t>2007</t>
    </r>
    <r>
      <rPr>
        <vertAlign val="superscript"/>
        <sz val="9"/>
        <rFont val="Arial"/>
        <family val="2"/>
      </rPr>
      <t>(4)</t>
    </r>
  </si>
  <si>
    <t xml:space="preserve">Bills reflect the prices of all suppliers and include standing charges. No allowances are made for introductory offers, loyalty or prompt-pay discounts, cancellation fees or non-cash benefits that may be available from suppliers. The bills shown relate to the total bill (including VAT) in cash terms received during the calendar year, for the payment type shown, including all changes made to tariff structure and prices. Averages are weighted by the number of domestic customers. </t>
  </si>
  <si>
    <t>2012-2013</t>
  </si>
  <si>
    <t>2010=100</t>
  </si>
  <si>
    <r>
      <t>Table 2.2.2 Average annual domestic standard electricity bills for UK countries based on consumption of 3,800kWh/year</t>
    </r>
    <r>
      <rPr>
        <b/>
        <vertAlign val="superscript"/>
        <sz val="12"/>
        <rFont val="Arial"/>
        <family val="2"/>
      </rPr>
      <t>(1)</t>
    </r>
  </si>
  <si>
    <r>
      <t>Real terms</t>
    </r>
    <r>
      <rPr>
        <b/>
        <vertAlign val="superscript"/>
        <sz val="9"/>
        <rFont val="Arial"/>
        <family val="2"/>
      </rPr>
      <t>(2)</t>
    </r>
  </si>
  <si>
    <r>
      <t>2007</t>
    </r>
    <r>
      <rPr>
        <vertAlign val="superscript"/>
        <sz val="9"/>
        <rFont val="Arial"/>
        <family val="2"/>
      </rPr>
      <t>(3)</t>
    </r>
  </si>
  <si>
    <r>
      <t>Table 2.2.2 Average annual Economy 7 domestic electricity bills for UK countries based on consumption of 6,000kWh per year</t>
    </r>
    <r>
      <rPr>
        <b/>
        <vertAlign val="superscript"/>
        <sz val="12"/>
        <rFont val="Arial"/>
        <family val="2"/>
      </rPr>
      <t>(1)</t>
    </r>
  </si>
  <si>
    <r>
      <t>Table 2.2.2 Average annual domestic standard electricity bills</t>
    </r>
    <r>
      <rPr>
        <b/>
        <vertAlign val="superscript"/>
        <sz val="12"/>
        <rFont val="Arial"/>
        <family val="2"/>
      </rPr>
      <t>(1)(2)</t>
    </r>
    <r>
      <rPr>
        <b/>
        <sz val="12"/>
        <rFont val="Arial"/>
        <family val="2"/>
      </rPr>
      <t xml:space="preserve"> for UK countries</t>
    </r>
  </si>
  <si>
    <r>
      <t>Direct debit</t>
    </r>
    <r>
      <rPr>
        <b/>
        <vertAlign val="superscript"/>
        <sz val="9"/>
        <rFont val="Arial"/>
        <family val="2"/>
      </rPr>
      <t>(4)</t>
    </r>
  </si>
  <si>
    <r>
      <t>2007</t>
    </r>
    <r>
      <rPr>
        <vertAlign val="superscript"/>
        <sz val="9"/>
        <rFont val="Arial"/>
        <family val="2"/>
      </rPr>
      <t>(5)</t>
    </r>
  </si>
  <si>
    <t>Return to Contents Page</t>
  </si>
  <si>
    <r>
      <t>2014</t>
    </r>
    <r>
      <rPr>
        <vertAlign val="superscript"/>
        <sz val="9"/>
        <rFont val="Arial"/>
        <family val="2"/>
      </rPr>
      <t>(4)</t>
    </r>
  </si>
  <si>
    <t>Contents</t>
  </si>
  <si>
    <t>Tables</t>
  </si>
  <si>
    <t>Methodology</t>
  </si>
  <si>
    <t>Methodology notes</t>
  </si>
  <si>
    <t>Further information</t>
  </si>
  <si>
    <t>Contacts</t>
  </si>
  <si>
    <t>Data is shown in current (cash) and real terms. Real terms data has been deflated using the GDP deflator.</t>
  </si>
  <si>
    <r>
      <t>2015</t>
    </r>
    <r>
      <rPr>
        <vertAlign val="superscript"/>
        <sz val="9"/>
        <rFont val="Arial"/>
        <family val="2"/>
      </rPr>
      <t>(4)</t>
    </r>
  </si>
  <si>
    <r>
      <t>Northern Ireland</t>
    </r>
    <r>
      <rPr>
        <vertAlign val="superscript"/>
        <sz val="9"/>
        <rFont val="Arial"/>
        <family val="2"/>
      </rPr>
      <t>(5)</t>
    </r>
  </si>
  <si>
    <t xml:space="preserve">(2) Bills deflated to 2010 terms using the GDP (market prices) deflator. </t>
  </si>
  <si>
    <t>(3) Bills from 2007 onwards are subject to a change in methodology. Bills relate to the calendar year, i.e. covering consumption from Q1 to Q4 of the named year. More information can be found in the methodology note at:</t>
  </si>
  <si>
    <t>https://www.gov.uk/government/publications/domestic-energy-prices-data-sources-and-methodology</t>
  </si>
  <si>
    <t>Note: r's indicate revised data. An r in the date column indicates all data in the row has been revised.</t>
  </si>
  <si>
    <t>Note: p's indicate provisional data. A p in the date column indicates all data in the row is provisional.</t>
  </si>
  <si>
    <t xml:space="preserve">(4) In 2014 and 2015 a £12 Government rebate was applied to electricity bills for all customers in Great Britain. This is included in the figures above. </t>
  </si>
  <si>
    <t>(1) Bills up to (and including) 2006 relate to total bill received in the year, e.g. covering consumption from Q4 of the previous year to Q3 of the named year.  Bills up to 1998 relate to home supplier only.
All bills are calculated assuming an annual consumption of 3,800 kWh. Figures are inclusive of VAT.</t>
  </si>
  <si>
    <t>(2) Bills deflated to 2010 terms using the GDP (market prices) deflator.</t>
  </si>
  <si>
    <t>(3) Bills after (and including) 2007 are subject to a change in methodology. Bills relate to the calendar year, e.g covering consumption from Q1 to Q4 of the named year. More information can be found in the methodology note at:</t>
  </si>
  <si>
    <t>(1) Bills up to (and including) 2006 relate to total bill received in the year, e.g. covering consumption from Q4 of the previous year to Q3 of the named year.  
All Economy 7 bills are calculated assuming an annual consumption of 6,000 kWh, of which 3,000 kWh are off-peak. Figures are inclusive of VAT.</t>
  </si>
  <si>
    <t>Changes to domestic bills methodology</t>
  </si>
  <si>
    <t>Notes for Table 2.2.2</t>
  </si>
  <si>
    <t>2018-2019</t>
  </si>
  <si>
    <r>
      <t>2019</t>
    </r>
    <r>
      <rPr>
        <vertAlign val="superscript"/>
        <sz val="9"/>
        <rFont val="Arial"/>
        <family val="2"/>
      </rPr>
      <t>(p)</t>
    </r>
  </si>
  <si>
    <r>
      <t>2018-2019</t>
    </r>
    <r>
      <rPr>
        <vertAlign val="superscript"/>
        <sz val="9"/>
        <rFont val="Arial"/>
        <family val="2"/>
      </rPr>
      <t>(p)</t>
    </r>
  </si>
  <si>
    <t>All Payment Types</t>
  </si>
  <si>
    <t>Standard credit(4)</t>
  </si>
  <si>
    <t>Prepayment(5)</t>
  </si>
  <si>
    <t>Bills deflated to 2010 terms using the GDP (market prices) deflator.</t>
  </si>
  <si>
    <t>These bills are calculated assuming an annual consumption of 3,600 kWh. Previously these figures were presented based on 3,800 kWh. Figures are inclusive of VAT.</t>
  </si>
  <si>
    <t>These bills are calculated assuming an annual consumption of 5,100 kWh (2,550 kWh used both night and day). Previously these figures were presented based on 6,000 kWh. Figures are inclusive of VAT.</t>
  </si>
  <si>
    <t>About this data</t>
  </si>
  <si>
    <t>Data in these tables show annual household bills for Standard and Economy 7 electricity for UK domestic consumers.</t>
  </si>
  <si>
    <t>Average annual domestic electricity bills by countries in the United Kingdom</t>
  </si>
  <si>
    <t>From the March 2020 edition, domestic energy bills are based on updated standard household consumption levels.</t>
  </si>
  <si>
    <t>3,600 kWh per year for standard electricity and 5,100 kWh per year for E7, of which 2,550 kWh are off-peak.</t>
  </si>
  <si>
    <t>Standard credit: England &amp; Wales (pounds)</t>
  </si>
  <si>
    <t>Standard credit: Scotland (pounds)</t>
  </si>
  <si>
    <t>Standard credit: Northern Ireland (pounds)</t>
  </si>
  <si>
    <t>Direct debit: England &amp; Wales (pounds)</t>
  </si>
  <si>
    <t>Direct debit: Scotland (pounds)</t>
  </si>
  <si>
    <t>Direct debit: Northern Ireland (pounds)</t>
  </si>
  <si>
    <t>Prepayment: England &amp; Wales (pounds)</t>
  </si>
  <si>
    <t>Prepayment: Scotland (pounds)</t>
  </si>
  <si>
    <t>Prepayment: Northern Ireland (pounds)</t>
  </si>
  <si>
    <t>All Payment Types: England &amp; Wales (pounds)</t>
  </si>
  <si>
    <t>All Payment Types: Scotland (pounds)</t>
  </si>
  <si>
    <t>All Payment Types: Northern Ireland (pounds)</t>
  </si>
  <si>
    <t>Year</t>
  </si>
  <si>
    <t>Figures in cash terms</t>
  </si>
  <si>
    <t>Figures in real terms</t>
  </si>
  <si>
    <t xml:space="preserve">Further information on methodolgy can be found here. </t>
  </si>
  <si>
    <t>In the table r indicates revised data. An r in the date column indicates all data in the row has been revised.</t>
  </si>
  <si>
    <t>Table 2.2.2 Average annual domestic standard electricity bills in cash terms for UK countries based on consumption of 3,600kWh/year</t>
  </si>
  <si>
    <t>Table 2.2.2 Average annual domestic standard electricity bills in real terms for UK countries based on consumption of 3,600kWh/year</t>
  </si>
  <si>
    <t>Table 2.2.2 Average annual Economy 7 domestic electricity bills in cash terms for UK countries based on consumption of 5,100kWh per year</t>
  </si>
  <si>
    <t>Table 2.2.2 Average annual Economy 7 domestic electricity bills in real terms for UK countries based on consumption of 5,100kWh per year</t>
  </si>
  <si>
    <r>
      <t xml:space="preserve">Energy Prices </t>
    </r>
    <r>
      <rPr>
        <sz val="18"/>
        <rFont val="Arial"/>
        <family val="2"/>
      </rPr>
      <t>Domestic Prices</t>
    </r>
  </si>
  <si>
    <t>Quarterly Energy Prices Publication (opens in a new window)</t>
  </si>
  <si>
    <t>Energy Prices Statistics Team</t>
  </si>
  <si>
    <t>Annual domestic energy bills webpage (opens in a new window)</t>
  </si>
  <si>
    <t>Domestic price statistics data sources and methodologies (opens in a new window)</t>
  </si>
  <si>
    <t>Digest of United Kingdom Energy Statistics (DUKES): glossary and acronyms (opens in a new window)</t>
  </si>
  <si>
    <t>Note 3. Most domestic tariffs have now moved from a two-tier pricing structure to a single unit price and standing charge structure. Under the two-tier price system, a higher unit price was charged up to the split level (a certain number of units of energy) and additional use beyond this was priced at the lower, second tier price. Under the new pricing system, a single unit price is charged for each unit of energy used and a standing charge is applied, expressed in pence per day.</t>
  </si>
  <si>
    <t xml:space="preserve">Note 4. Standard credit customers pay on receipt of their bill which is usually payment 3 months in arrears. </t>
  </si>
  <si>
    <t>Note 5. Direct debit transfers an agreed or variable amount directly from the customer’s bank account to the energy supplier.</t>
  </si>
  <si>
    <t>Note 1. Provisional quarterly data is published three months in arrears. Any revised data is marked with an "r". Provisional annual data is published in the December edition of QEP, with the final data being published in March.</t>
  </si>
  <si>
    <t>A special feature article within the March 2014 publication of Energy Trends provides more details and is available on the Internet here.</t>
  </si>
  <si>
    <t>In the table p indicates provisional data. A p in the year column indicates all data in the row is provisional.</t>
  </si>
  <si>
    <t>Real price series are deflated using GDP (market prices) deflator.  The GDP deflator is regularly updated by the ONS and revises the whole serries.</t>
  </si>
  <si>
    <t>Provisional GDP deflator calculated as the average of the quarterly GDP deflators in the year (Q1-Q3 reported and Q4 estimated as Q3).</t>
  </si>
  <si>
    <t>2021/22</t>
  </si>
  <si>
    <t>These figures incorporate the Energy Price Guarantee from October 2022 but do not reflect payments made through the Energy Bills Support Scheme, which provided UK customers with £200 of support in 2022.</t>
  </si>
  <si>
    <t>Table 2.2.2 Average financial year domestic standard electricity bills in cash terms for UK countries based on consumption of 3,600kWh/year</t>
  </si>
  <si>
    <t>Table 2.2.2 Average financial year Economy 7 domestic electricity bills in cash terms for UK countries based on consumption of 5,100kWh per year</t>
  </si>
  <si>
    <t>These bills are calculated assuming an annual consumption of 3,600 kWh.</t>
  </si>
  <si>
    <t>Press Office (media enquiries)</t>
  </si>
  <si>
    <t>Revisions policy and standards for official statistics (opens in a new window)</t>
  </si>
  <si>
    <t>Source: Department for Energy Security and Net Zero</t>
  </si>
  <si>
    <t xml:space="preserve">newsdesk@energysecurity.gov.uk </t>
  </si>
  <si>
    <t>2022/23</t>
  </si>
  <si>
    <t>energyprices.stats@energysecurity.gov.uk</t>
  </si>
  <si>
    <t>Update 03/24</t>
  </si>
  <si>
    <t>Note 2. Home supplier denotes the former public electricity suppliers within their own distribution areas, or their parent company.</t>
  </si>
  <si>
    <t>Note 2. Non-home suppliers are new entrant suppliers and the former electricity suppliers outside of their distribution areas.</t>
  </si>
  <si>
    <t>Note 6. Prepayment requires the customer to make advance payment before fuel can be used.</t>
  </si>
  <si>
    <t xml:space="preserve">Note 7. Real terms data is calculated based on GDP deflators as these are recalculated, it automatically changes real term data, and it is not marked as 'r' revision each recalculation. </t>
  </si>
  <si>
    <t>2023/24</t>
  </si>
  <si>
    <t>020 7215 1445</t>
  </si>
  <si>
    <t xml:space="preserve">From the March 2011 edition of 'Quarterly Energy Prices', the domestic price statistics found in Chapter 2 for 2007 onwards are calculated using a slightly different methodology to that previously used. The Department sought users’ views about these changes and received no adverse views.
The period over which the annual average domestic gas and electricity bills are calculated was changed so that they are based on consumption within the full calendar year to which they relate. For 2006 and earlier years, bills were based on consumption from Q4 of the previous year to Q3 of the named year. In addition, the assumed gas consumption pattern more accurately reflects quarterly consumption according to data collected from energy suppliers by another part of the Department's Energy Statistics team.  </t>
  </si>
  <si>
    <t>More details of these changes are set out in an article found in the September 2010 edition of the Department's Energy Trends publication, which can be found here</t>
  </si>
  <si>
    <t>Prior to the March 2014 edition of 'Quarterly Energy Prices', domestic electricity bill estimates were published based on standard household consumption levels of 3,300kWh for standard electricity and 6,600kWh for Economy 7, with a split of 3,600kWh off peak and 3,000kWh on peak. This had remained unchanged since the Dapartment started publishing such estimates in the 1990's. Following changes in typical household consumption in more recent years, the Deparment has reviewed the available evidence, and decided to revise the levels used to 3,800kWh for standard electricity and 6,000kWh for E7 with a 50/50 on/off peak split. A special feature article within the March 2014 publication of Energy Trends provides more details and is available on the Internet at:</t>
  </si>
  <si>
    <t>All information received from suppliers is quality assured by the Department for Energy Security and Net Zero prior to publication.</t>
  </si>
  <si>
    <r>
      <t xml:space="preserve">Bills are based on </t>
    </r>
    <r>
      <rPr>
        <b/>
        <sz val="11"/>
        <rFont val="Arial"/>
        <family val="2"/>
      </rPr>
      <t xml:space="preserve">fixed consumption levels </t>
    </r>
    <r>
      <rPr>
        <sz val="11"/>
        <rFont val="Arial"/>
        <family val="2"/>
      </rPr>
      <t>of 3,400 kWh per year for standard electricity and 4,800 kWh per year for E7, of which 2,400 kWh are off-peak.</t>
    </r>
  </si>
  <si>
    <t>Table 2.2.2 Average annual domestic standard electricity bills in cash terms for UK countries based on consumption of 3,400kWh/year</t>
  </si>
  <si>
    <t>These bills are calculated assuming an annual consumption of 3,400 kWh. Previously these figures were presented based on 3,600 kWh. Figures are inclusive of VAT.</t>
  </si>
  <si>
    <t>Bills are now based on updated fixed consumption levels of 3,400 kWh per year for standard electricity and 4,800 kWh per year for E7, of which 2,400 kWh are off-peak.</t>
  </si>
  <si>
    <t>These bills are calculated assuming an annual consumption of 4,800 kWh (2,400 kWh used both night and day). Previously these figures were presented based on 5,100 kWh. Figures are inclusive of VAT.</t>
  </si>
  <si>
    <t>3600kWh</t>
  </si>
  <si>
    <t>5100kWh</t>
  </si>
  <si>
    <t>3400kWh</t>
  </si>
  <si>
    <t>4800kWh</t>
  </si>
  <si>
    <t>Table 2.2.2 Average annual Economy 7 domestic electricity bills in real terms for UK countries based on consumption of 4,800kWh per year</t>
  </si>
  <si>
    <t>Table 2.2.2 Average annual Economy 7 domestic electricity bills in cash terms for UK countries based on consumption of 4,800kWh per year</t>
  </si>
  <si>
    <t>In March 2025 these were updated again in line with our policy to review every 5 years to 3,400kWh for standard electricity and 4,800kWh for E7, off which 2,400kWh are off-peak.</t>
  </si>
  <si>
    <t>2024/25</t>
  </si>
  <si>
    <t>Table 2.2.2 Average financial year domestic standard electricity bills in cash terms for UK countries based on consumption of 3,400kWh/year</t>
  </si>
  <si>
    <t>These bills are calculated assuming an annual consumption of 3,400 kWh.</t>
  </si>
  <si>
    <t>Table 2.2.2 Average financial year Economy 7 domestic electricity bills in cash terms for UK countries based on consumption of 4,800kWh per year</t>
  </si>
  <si>
    <t>These bills are calculated assuming an annual consumption of 4,800 kWh (2,400 kWh used both night and day). Previously these figures were presented based on 6,000 kWh. Figures are inclusive of VAT.</t>
  </si>
  <si>
    <r>
      <t>Publication date:</t>
    </r>
    <r>
      <rPr>
        <sz val="11"/>
        <rFont val="Arial"/>
        <family val="2"/>
      </rPr>
      <t xml:space="preserve"> 18/12/2025</t>
    </r>
  </si>
  <si>
    <r>
      <t>Data period:</t>
    </r>
    <r>
      <rPr>
        <sz val="11"/>
        <rFont val="Arial"/>
        <family val="2"/>
      </rPr>
      <t xml:space="preserve"> Provisional bills for 2025</t>
    </r>
  </si>
  <si>
    <r>
      <t>Next update:</t>
    </r>
    <r>
      <rPr>
        <sz val="11"/>
        <rFont val="Arial"/>
        <family val="2"/>
      </rPr>
      <t xml:space="preserve"> 31/03/2026</t>
    </r>
  </si>
  <si>
    <t>020 7215 1000</t>
  </si>
  <si>
    <t>Prior to 2024, bills were based on fixed consumption levels of 3,600 kWh per year for standard electricity and 5,100 kWh per year for E7, of which 2,550 kWh are off-peak.</t>
  </si>
  <si>
    <r>
      <t>Standard credit</t>
    </r>
    <r>
      <rPr>
        <b/>
        <strike/>
        <vertAlign val="superscript"/>
        <sz val="9"/>
        <rFont val="Arial"/>
        <family val="2"/>
      </rPr>
      <t>(4)</t>
    </r>
  </si>
  <si>
    <r>
      <t>Prepayment</t>
    </r>
    <r>
      <rPr>
        <b/>
        <strike/>
        <vertAlign val="superscript"/>
        <sz val="9"/>
        <rFont val="Arial"/>
        <family val="2"/>
      </rPr>
      <t>(5)</t>
    </r>
  </si>
  <si>
    <r>
      <t>Real terms</t>
    </r>
    <r>
      <rPr>
        <b/>
        <strike/>
        <vertAlign val="superscript"/>
        <sz val="9"/>
        <rFont val="Arial"/>
        <family val="2"/>
      </rPr>
      <t>(3)</t>
    </r>
  </si>
  <si>
    <t>Last updated</t>
  </si>
  <si>
    <r>
      <t xml:space="preserve">As of 2025, annual bills are no longer published on a consumption basis of 3,600kWh/year. Consumption levels are reviewed every 5 years to reflect household usage.
Standard electricity usage for households is 3,400kWh and as of 2025 bills are calculated under this consumption. To see more please refer to the methodology document. 
</t>
    </r>
    <r>
      <rPr>
        <b/>
        <sz val="12"/>
        <rFont val="Arial"/>
        <family val="2"/>
      </rPr>
      <t>This time series is now discontinued.</t>
    </r>
  </si>
  <si>
    <t>Table 2.2.2 Average annual domestic standard electricity bills in real terms for UK countries based on consumption of 3,400kWh/year</t>
  </si>
  <si>
    <r>
      <t xml:space="preserve">As of 2025, annual bills are no longer published on a consumption basis of 5,100kWh/year. Consumption levels are reviewed every 5 years to reflect household usage.
Electricity usage for households on Economy 7/time of use tariffs is 4,800kWh and as of 2025 bills are calculated under this consumption. To see more please refer to the methodology document. 
</t>
    </r>
    <r>
      <rPr>
        <b/>
        <sz val="12"/>
        <rFont val="Arial"/>
        <family val="2"/>
      </rPr>
      <t>This time series is now discontinued.</t>
    </r>
  </si>
  <si>
    <t>Table 2.2.2 Average annual domestic standard electricity bills in real terms for UK countries</t>
  </si>
  <si>
    <t>Table 2.2.2 Average annual domestic standard electricity bills in cash terms for UK countries</t>
  </si>
  <si>
    <t>Table 2.2.2 Average annual Economy 7 domestic electricity bills in cash terms for UK countries</t>
  </si>
  <si>
    <t>Table 2.2.2 Average annual Economy 7 domestic electricity bills in real terms for UK countries</t>
  </si>
  <si>
    <t>Table 2.2.2 Average financial year domestic standard electricity bills in cash terms for UK countries</t>
  </si>
  <si>
    <t>Table 2.2.2 Average financial year Economy 7 domestic electricity bills in cash terms for UK countries</t>
  </si>
  <si>
    <t>Proposed methological change</t>
  </si>
  <si>
    <t>We are proposing changes to both the GDP deflator and indices base year used within the Quarterly Energy Price series.</t>
  </si>
  <si>
    <t>This is proposed to be implemented at the next update of this table, in March 2026.</t>
  </si>
  <si>
    <t>For further details of this proposed methodological change, please see page 3 of December's Quarterly Energy Prices, found at the below link:</t>
  </si>
  <si>
    <t>Quarterly Energy Prices: December 2025</t>
  </si>
  <si>
    <t>If these changes will impact your use of our statistics, or you have any queries or concerns, please contact us using the details below.</t>
  </si>
  <si>
    <t>Please see the cover sheet for a proposed methodology change to this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</si>
</sst>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
    <numFmt numFmtId="44" formatCode="_-&quot;£&quot;* #,##0.00_-;\-&quot;£&quot;* #,##0.00_-;_-&quot;£&quot;* &quot;-&quot;??_-;_-@_-"/>
    <numFmt numFmtId="43" formatCode="_-* #,##0.00_-;\-* #,##0.00_-;_-* &quot;-&quot;??_-;_-@_-"/>
    <numFmt numFmtId="164" formatCode="0.0"/>
    <numFmt numFmtId="165" formatCode="0\ \ "/>
    <numFmt numFmtId="166" formatCode="\+0.0\ ;\-0.0\ "/>
    <numFmt numFmtId="167" formatCode="0\ "/>
    <numFmt numFmtId="168" formatCode="@\ "/>
    <numFmt numFmtId="169" formatCode="0\ \ \ "/>
    <numFmt numFmtId="170" formatCode="_-[$€-2]* #,##0.00_-;\-[$€-2]* #,##0.00_-;_-[$€-2]* &quot;-&quot;??_-"/>
    <numFmt numFmtId="171" formatCode="&quot;£&quot;#,##0"/>
    <numFmt numFmtId="172" formatCode="0.0%"/>
    <numFmt numFmtId="173" formatCode="_-* #,##0_-;\-* #,##0_-;_-* &quot;-&quot;??_-;_-@_-"/>
    <numFmt numFmtId="174" formatCode="0\[\r\]"/>
    <numFmt numFmtId="175" formatCode="0\r"/>
    <numFmt numFmtId="176" formatCode="0\ \p"/>
    <numFmt numFmtId="177" formatCode="dd\-mmm\-yyyy"/>
  </numFmts>
  <fonts count="66">
    <font>
      <sz val="10"/>
      <name val="Arial"/>
    </font>
    <font>
      <sz val="11"/>
      <color theme="1"/>
      <name val="Calibri"/>
      <family val="2"/>
      <scheme val="minor"/>
    </font>
    <font>
      <sz val="11"/>
      <color theme="1"/>
      <name val="Calibri"/>
      <family val="2"/>
      <scheme val="minor"/>
    </font>
    <font>
      <b/>
      <sz val="12"/>
      <name val="Arial"/>
      <family val="2"/>
    </font>
    <font>
      <b/>
      <sz val="10"/>
      <name val="Arial"/>
      <family val="2"/>
    </font>
    <font>
      <b/>
      <vertAlign val="superscript"/>
      <sz val="12"/>
      <name val="Arial"/>
      <family val="2"/>
    </font>
    <font>
      <sz val="9"/>
      <name val="Arial"/>
      <family val="2"/>
    </font>
    <font>
      <b/>
      <sz val="9"/>
      <name val="Arial"/>
      <family val="2"/>
    </font>
    <font>
      <sz val="12"/>
      <name val="Arial"/>
      <family val="2"/>
    </font>
    <font>
      <b/>
      <vertAlign val="superscript"/>
      <sz val="9"/>
      <name val="Arial"/>
      <family val="2"/>
    </font>
    <font>
      <i/>
      <sz val="9"/>
      <name val="Arial"/>
      <family val="2"/>
    </font>
    <font>
      <i/>
      <sz val="9"/>
      <color indexed="55"/>
      <name val="Arial"/>
      <family val="2"/>
    </font>
    <font>
      <sz val="9"/>
      <color indexed="55"/>
      <name val="Arial"/>
      <family val="2"/>
    </font>
    <font>
      <sz val="9"/>
      <color indexed="12"/>
      <name val="Arial"/>
      <family val="2"/>
    </font>
    <font>
      <sz val="10"/>
      <name val="Arial"/>
      <family val="2"/>
    </font>
    <font>
      <u/>
      <sz val="10"/>
      <color indexed="12"/>
      <name val="Arial"/>
      <family val="2"/>
    </font>
    <font>
      <vertAlign val="superscript"/>
      <sz val="9"/>
      <name val="Arial"/>
      <family val="2"/>
    </font>
    <font>
      <b/>
      <sz val="14"/>
      <name val="Arial"/>
      <family val="2"/>
    </font>
    <font>
      <b/>
      <sz val="9"/>
      <color indexed="12"/>
      <name val="Arial"/>
      <family val="2"/>
    </font>
    <font>
      <u/>
      <sz val="9"/>
      <color indexed="12"/>
      <name val="Arial"/>
      <family val="2"/>
    </font>
    <font>
      <b/>
      <sz val="11"/>
      <name val="Arial"/>
      <family val="2"/>
    </font>
    <font>
      <sz val="11"/>
      <name val="Arial"/>
      <family val="2"/>
    </font>
    <font>
      <sz val="10"/>
      <color theme="0"/>
      <name val="Arial"/>
      <family val="2"/>
    </font>
    <font>
      <sz val="10"/>
      <color rgb="FFFF0000"/>
      <name val="Arial"/>
      <family val="2"/>
    </font>
    <font>
      <sz val="9"/>
      <color theme="0"/>
      <name val="Arial"/>
      <family val="2"/>
    </font>
    <font>
      <sz val="9"/>
      <color rgb="FFFF0000"/>
      <name val="Arial"/>
      <family val="2"/>
    </font>
    <font>
      <sz val="10"/>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name val="CG Omega"/>
      <family val="2"/>
    </font>
    <font>
      <sz val="12"/>
      <color theme="3"/>
      <name val="Arial"/>
      <family val="2"/>
    </font>
    <font>
      <b/>
      <sz val="11"/>
      <color theme="3"/>
      <name val="Arial"/>
      <family val="2"/>
    </font>
    <font>
      <sz val="10"/>
      <name val="MS Sans Serif"/>
      <family val="2"/>
    </font>
    <font>
      <sz val="12"/>
      <color rgb="FFFF0000"/>
      <name val="MS Sans Serif"/>
      <family val="2"/>
    </font>
    <font>
      <b/>
      <sz val="18"/>
      <name val="Arial"/>
      <family val="2"/>
    </font>
    <font>
      <sz val="18"/>
      <name val="Arial"/>
      <family val="2"/>
    </font>
    <font>
      <sz val="11"/>
      <color theme="3"/>
      <name val="Arial"/>
      <family val="2"/>
    </font>
    <font>
      <sz val="12"/>
      <color rgb="FF1F497D"/>
      <name val="Arial"/>
      <family val="2"/>
    </font>
    <font>
      <sz val="10"/>
      <color theme="3"/>
      <name val="Arial"/>
      <family val="2"/>
    </font>
    <font>
      <sz val="11"/>
      <color rgb="FFFF0000"/>
      <name val="Arial"/>
      <family val="2"/>
    </font>
    <font>
      <sz val="10"/>
      <name val="Arial"/>
      <family val="2"/>
    </font>
    <font>
      <sz val="11"/>
      <color rgb="FF1F497D"/>
      <name val="Arial"/>
      <family val="2"/>
    </font>
    <font>
      <strike/>
      <sz val="9"/>
      <color rgb="FFFF0000"/>
      <name val="Arial"/>
      <family val="2"/>
    </font>
    <font>
      <strike/>
      <sz val="9"/>
      <name val="Arial"/>
      <family val="2"/>
    </font>
    <font>
      <b/>
      <strike/>
      <sz val="9"/>
      <name val="Arial"/>
      <family val="2"/>
    </font>
    <font>
      <b/>
      <strike/>
      <vertAlign val="superscript"/>
      <sz val="9"/>
      <name val="Arial"/>
      <family val="2"/>
    </font>
    <font>
      <strike/>
      <sz val="9"/>
      <color indexed="12"/>
      <name val="Arial"/>
      <family val="2"/>
    </font>
    <font>
      <strike/>
      <sz val="10"/>
      <name val="Arial"/>
      <family val="2"/>
    </font>
    <font>
      <sz val="12"/>
      <name val="MS Sans Serif"/>
      <family val="2"/>
    </font>
    <font>
      <u/>
      <sz val="11"/>
      <name val="Arial"/>
      <family val="2"/>
    </font>
    <font>
      <i/>
      <sz val="8"/>
      <name val="Arial"/>
      <family val="2"/>
    </font>
  </fonts>
  <fills count="27">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9">
    <border>
      <left/>
      <right/>
      <top/>
      <bottom/>
      <diagonal/>
    </border>
    <border>
      <left/>
      <right/>
      <top/>
      <bottom style="double">
        <color indexed="64"/>
      </bottom>
      <diagonal/>
    </border>
    <border>
      <left/>
      <right/>
      <top style="thin">
        <color indexed="64"/>
      </top>
      <bottom style="thin">
        <color indexed="64"/>
      </bottom>
      <diagonal/>
    </border>
    <border>
      <left/>
      <right/>
      <top/>
      <bottom style="thin">
        <color indexed="64"/>
      </bottom>
      <diagonal/>
    </border>
    <border>
      <left/>
      <right/>
      <top style="double">
        <color indexed="64"/>
      </top>
      <bottom/>
      <diagonal/>
    </border>
    <border>
      <left/>
      <right/>
      <top/>
      <bottom style="dashDot">
        <color indexed="64"/>
      </bottom>
      <diagonal/>
    </border>
    <border>
      <left/>
      <right/>
      <top style="thin">
        <color indexed="64"/>
      </top>
      <bottom/>
      <diagonal/>
    </border>
    <border>
      <left/>
      <right/>
      <top style="double">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bottom style="thick">
        <color theme="4"/>
      </bottom>
      <diagonal/>
    </border>
  </borders>
  <cellStyleXfs count="84">
    <xf numFmtId="0" fontId="0" fillId="0" borderId="0"/>
    <xf numFmtId="43" fontId="14" fillId="0" borderId="0" applyFont="0" applyFill="0" applyBorder="0" applyAlignment="0" applyProtection="0"/>
    <xf numFmtId="170" fontId="8" fillId="0" borderId="0" applyFont="0" applyFill="0" applyBorder="0" applyAlignment="0" applyProtection="0"/>
    <xf numFmtId="0" fontId="15" fillId="0" borderId="0" applyNumberFormat="0" applyFill="0" applyBorder="0" applyAlignment="0" applyProtection="0">
      <alignment vertical="top"/>
      <protection locked="0"/>
    </xf>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5" fillId="0" borderId="0" applyNumberFormat="0" applyFill="0" applyBorder="0" applyAlignment="0" applyProtection="0">
      <alignment vertical="top"/>
      <protection locked="0"/>
    </xf>
    <xf numFmtId="0" fontId="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8" borderId="0" applyNumberFormat="0" applyBorder="0" applyAlignment="0" applyProtection="0"/>
    <xf numFmtId="0" fontId="27" fillId="11" borderId="0" applyNumberFormat="0" applyBorder="0" applyAlignment="0" applyProtection="0"/>
    <xf numFmtId="0" fontId="27" fillId="14" borderId="0" applyNumberFormat="0" applyBorder="0" applyAlignment="0" applyProtection="0"/>
    <xf numFmtId="0" fontId="28" fillId="15" borderId="0" applyNumberFormat="0" applyBorder="0" applyAlignment="0" applyProtection="0"/>
    <xf numFmtId="0" fontId="28" fillId="12" borderId="0" applyNumberFormat="0" applyBorder="0" applyAlignment="0" applyProtection="0"/>
    <xf numFmtId="0" fontId="28" fillId="13"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22" borderId="0" applyNumberFormat="0" applyBorder="0" applyAlignment="0" applyProtection="0"/>
    <xf numFmtId="0" fontId="29" fillId="6" borderId="0" applyNumberFormat="0" applyBorder="0" applyAlignment="0" applyProtection="0"/>
    <xf numFmtId="0" fontId="30" fillId="23" borderId="8" applyNumberFormat="0" applyAlignment="0" applyProtection="0"/>
    <xf numFmtId="0" fontId="31" fillId="24" borderId="9" applyNumberFormat="0" applyAlignment="0" applyProtection="0"/>
    <xf numFmtId="43"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0" fontId="32" fillId="0" borderId="0" applyNumberFormat="0" applyFill="0" applyBorder="0" applyAlignment="0" applyProtection="0"/>
    <xf numFmtId="0" fontId="33" fillId="7" borderId="0" applyNumberFormat="0" applyBorder="0" applyAlignment="0" applyProtection="0"/>
    <xf numFmtId="0" fontId="34" fillId="0" borderId="10" applyNumberFormat="0" applyFill="0" applyAlignment="0" applyProtection="0"/>
    <xf numFmtId="0" fontId="35" fillId="0" borderId="11" applyNumberFormat="0" applyFill="0" applyAlignment="0" applyProtection="0"/>
    <xf numFmtId="0" fontId="36" fillId="0" borderId="12" applyNumberFormat="0" applyFill="0" applyAlignment="0" applyProtection="0"/>
    <xf numFmtId="0" fontId="36" fillId="0" borderId="0" applyNumberFormat="0" applyFill="0" applyBorder="0" applyAlignment="0" applyProtection="0"/>
    <xf numFmtId="0" fontId="37" fillId="10" borderId="8" applyNumberFormat="0" applyAlignment="0" applyProtection="0"/>
    <xf numFmtId="0" fontId="38" fillId="0" borderId="13" applyNumberFormat="0" applyFill="0" applyAlignment="0" applyProtection="0"/>
    <xf numFmtId="0" fontId="39" fillId="25" borderId="0" applyNumberFormat="0" applyBorder="0" applyAlignment="0" applyProtection="0"/>
    <xf numFmtId="0" fontId="14" fillId="0" borderId="0"/>
    <xf numFmtId="0" fontId="14" fillId="26" borderId="14" applyNumberFormat="0" applyFont="0" applyAlignment="0" applyProtection="0"/>
    <xf numFmtId="0" fontId="40" fillId="23" borderId="15" applyNumberFormat="0" applyAlignment="0" applyProtection="0"/>
    <xf numFmtId="0" fontId="41" fillId="0" borderId="0" applyNumberFormat="0" applyFill="0" applyBorder="0" applyAlignment="0" applyProtection="0"/>
    <xf numFmtId="0" fontId="42" fillId="0" borderId="16" applyNumberFormat="0" applyFill="0" applyAlignment="0" applyProtection="0"/>
    <xf numFmtId="0" fontId="43" fillId="0" borderId="0" applyNumberFormat="0" applyFill="0" applyBorder="0" applyAlignment="0" applyProtection="0"/>
    <xf numFmtId="43" fontId="14" fillId="0" borderId="0" applyFont="0" applyFill="0" applyBorder="0" applyAlignment="0" applyProtection="0"/>
    <xf numFmtId="9" fontId="14" fillId="0" borderId="0" applyFont="0" applyFill="0" applyBorder="0" applyAlignment="0" applyProtection="0"/>
    <xf numFmtId="0" fontId="2" fillId="0" borderId="0"/>
    <xf numFmtId="43" fontId="26" fillId="0" borderId="0" applyFont="0" applyFill="0" applyBorder="0" applyAlignment="0" applyProtection="0"/>
    <xf numFmtId="0" fontId="14" fillId="0" borderId="0"/>
    <xf numFmtId="0" fontId="44" fillId="0" borderId="0"/>
    <xf numFmtId="9" fontId="26" fillId="0" borderId="0" applyFont="0" applyFill="0" applyBorder="0" applyAlignment="0" applyProtection="0"/>
    <xf numFmtId="17" fontId="2" fillId="0" borderId="17" applyNumberFormat="0" applyFont="0"/>
    <xf numFmtId="43" fontId="2" fillId="0" borderId="0" applyFont="0" applyFill="0" applyBorder="0" applyAlignment="0" applyProtection="0"/>
    <xf numFmtId="9" fontId="2" fillId="0" borderId="0" applyFont="0" applyFill="0" applyBorder="0" applyAlignment="0" applyProtection="0"/>
    <xf numFmtId="0" fontId="14" fillId="0" borderId="0"/>
    <xf numFmtId="0" fontId="47" fillId="0" borderId="0"/>
    <xf numFmtId="0" fontId="3" fillId="0" borderId="18" applyNumberFormat="0" applyFill="0" applyAlignment="0" applyProtection="0"/>
    <xf numFmtId="43" fontId="55"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282">
    <xf numFmtId="0" fontId="0" fillId="0" borderId="0" xfId="0"/>
    <xf numFmtId="0" fontId="0" fillId="0" borderId="1" xfId="0" applyBorder="1"/>
    <xf numFmtId="0" fontId="0" fillId="0" borderId="0" xfId="0" applyAlignment="1">
      <alignment horizontal="right"/>
    </xf>
    <xf numFmtId="0" fontId="4" fillId="0" borderId="0" xfId="0" applyFont="1"/>
    <xf numFmtId="0" fontId="6" fillId="0" borderId="0" xfId="0" applyFont="1"/>
    <xf numFmtId="0" fontId="7" fillId="0" borderId="0" xfId="0" applyFont="1" applyAlignment="1">
      <alignment horizontal="center"/>
    </xf>
    <xf numFmtId="0" fontId="6" fillId="0" borderId="2" xfId="0" applyFont="1" applyBorder="1" applyAlignment="1">
      <alignment horizontal="right" wrapText="1"/>
    </xf>
    <xf numFmtId="0" fontId="6" fillId="0" borderId="3" xfId="0" applyFont="1" applyBorder="1" applyAlignment="1">
      <alignment horizontal="right" wrapText="1"/>
    </xf>
    <xf numFmtId="0" fontId="7" fillId="0" borderId="0" xfId="0" applyFont="1"/>
    <xf numFmtId="0" fontId="6" fillId="0" borderId="0" xfId="0" applyFont="1" applyAlignment="1">
      <alignment horizontal="right"/>
    </xf>
    <xf numFmtId="0" fontId="6" fillId="0" borderId="3" xfId="0" applyFont="1" applyBorder="1" applyAlignment="1">
      <alignment horizontal="right"/>
    </xf>
    <xf numFmtId="0" fontId="6" fillId="0" borderId="3" xfId="0" applyFont="1" applyBorder="1"/>
    <xf numFmtId="0" fontId="6" fillId="0" borderId="0" xfId="0" applyFont="1" applyAlignment="1">
      <alignment horizontal="right" wrapText="1"/>
    </xf>
    <xf numFmtId="0" fontId="6" fillId="0" borderId="4" xfId="0" applyFont="1" applyBorder="1" applyAlignment="1">
      <alignment horizontal="right"/>
    </xf>
    <xf numFmtId="0" fontId="7" fillId="0" borderId="0" xfId="0" applyFont="1" applyAlignment="1">
      <alignment horizontal="right"/>
    </xf>
    <xf numFmtId="0" fontId="8" fillId="0" borderId="0" xfId="0" applyFont="1"/>
    <xf numFmtId="165" fontId="6" fillId="0" borderId="0" xfId="0" applyNumberFormat="1" applyFont="1" applyAlignment="1">
      <alignment horizontal="right"/>
    </xf>
    <xf numFmtId="166" fontId="6" fillId="0" borderId="0" xfId="0" applyNumberFormat="1" applyFont="1" applyAlignment="1">
      <alignment horizontal="right"/>
    </xf>
    <xf numFmtId="166" fontId="6" fillId="0" borderId="3" xfId="0" applyNumberFormat="1" applyFont="1" applyBorder="1" applyAlignment="1">
      <alignment horizontal="right"/>
    </xf>
    <xf numFmtId="167" fontId="6" fillId="0" borderId="0" xfId="0" applyNumberFormat="1" applyFont="1" applyAlignment="1">
      <alignment horizontal="right"/>
    </xf>
    <xf numFmtId="1" fontId="6" fillId="0" borderId="0" xfId="0" applyNumberFormat="1" applyFont="1"/>
    <xf numFmtId="1" fontId="6" fillId="0" borderId="0" xfId="0" applyNumberFormat="1" applyFont="1" applyAlignment="1">
      <alignment horizontal="right"/>
    </xf>
    <xf numFmtId="0" fontId="10" fillId="0" borderId="0" xfId="0" applyFont="1" applyAlignment="1">
      <alignment horizontal="right" wrapText="1"/>
    </xf>
    <xf numFmtId="0" fontId="11" fillId="0" borderId="0" xfId="0" applyFont="1" applyAlignment="1">
      <alignment horizontal="right" wrapText="1"/>
    </xf>
    <xf numFmtId="0" fontId="12" fillId="0" borderId="0" xfId="0" applyFont="1" applyAlignment="1">
      <alignment horizontal="right" wrapText="1"/>
    </xf>
    <xf numFmtId="0" fontId="13" fillId="0" borderId="3" xfId="0" applyFont="1" applyBorder="1"/>
    <xf numFmtId="0" fontId="6" fillId="0" borderId="0" xfId="0" applyFont="1" applyAlignment="1">
      <alignment horizontal="center"/>
    </xf>
    <xf numFmtId="0" fontId="14" fillId="0" borderId="0" xfId="0" applyFont="1" applyAlignment="1">
      <alignment horizontal="right"/>
    </xf>
    <xf numFmtId="0" fontId="14" fillId="0" borderId="0" xfId="0" applyFont="1"/>
    <xf numFmtId="0" fontId="7" fillId="0" borderId="3" xfId="0" applyFont="1" applyBorder="1"/>
    <xf numFmtId="0" fontId="13" fillId="0" borderId="0" xfId="0" applyFont="1" applyAlignment="1">
      <alignment horizontal="right"/>
    </xf>
    <xf numFmtId="167" fontId="13" fillId="0" borderId="0" xfId="0" applyNumberFormat="1" applyFont="1" applyAlignment="1">
      <alignment horizontal="right"/>
    </xf>
    <xf numFmtId="167" fontId="6" fillId="0" borderId="0" xfId="0" applyNumberFormat="1" applyFont="1"/>
    <xf numFmtId="1" fontId="13" fillId="0" borderId="0" xfId="0" applyNumberFormat="1" applyFont="1" applyAlignment="1">
      <alignment horizontal="right"/>
    </xf>
    <xf numFmtId="0" fontId="14" fillId="0" borderId="0" xfId="4"/>
    <xf numFmtId="0" fontId="6" fillId="0" borderId="0" xfId="4" applyFont="1"/>
    <xf numFmtId="0" fontId="4" fillId="0" borderId="0" xfId="4" applyFont="1"/>
    <xf numFmtId="168" fontId="6" fillId="0" borderId="0" xfId="0" applyNumberFormat="1" applyFont="1" applyAlignment="1">
      <alignment horizontal="right"/>
    </xf>
    <xf numFmtId="0" fontId="7" fillId="0" borderId="5" xfId="0" applyFont="1" applyBorder="1"/>
    <xf numFmtId="167" fontId="6" fillId="0" borderId="5" xfId="0" applyNumberFormat="1" applyFont="1" applyBorder="1" applyAlignment="1">
      <alignment horizontal="right"/>
    </xf>
    <xf numFmtId="1" fontId="6" fillId="0" borderId="5" xfId="0" applyNumberFormat="1" applyFont="1" applyBorder="1"/>
    <xf numFmtId="167" fontId="6" fillId="0" borderId="3" xfId="0" applyNumberFormat="1" applyFont="1" applyBorder="1" applyAlignment="1">
      <alignment horizontal="right"/>
    </xf>
    <xf numFmtId="1" fontId="6" fillId="0" borderId="3" xfId="0" applyNumberFormat="1" applyFont="1" applyBorder="1"/>
    <xf numFmtId="169" fontId="6" fillId="2" borderId="0" xfId="0" applyNumberFormat="1" applyFont="1" applyFill="1" applyAlignment="1">
      <alignment horizontal="right"/>
    </xf>
    <xf numFmtId="169" fontId="6" fillId="2" borderId="5" xfId="0" applyNumberFormat="1" applyFont="1" applyFill="1" applyBorder="1" applyAlignment="1">
      <alignment horizontal="right"/>
    </xf>
    <xf numFmtId="0" fontId="22" fillId="0" borderId="0" xfId="0" applyFont="1"/>
    <xf numFmtId="0" fontId="24" fillId="0" borderId="0" xfId="0" applyFont="1"/>
    <xf numFmtId="167" fontId="24" fillId="0" borderId="0" xfId="0" applyNumberFormat="1" applyFont="1"/>
    <xf numFmtId="1" fontId="24" fillId="0" borderId="0" xfId="0" applyNumberFormat="1" applyFont="1"/>
    <xf numFmtId="169" fontId="6" fillId="2" borderId="3" xfId="0" applyNumberFormat="1" applyFont="1" applyFill="1" applyBorder="1" applyAlignment="1">
      <alignment horizontal="right"/>
    </xf>
    <xf numFmtId="1" fontId="0" fillId="0" borderId="0" xfId="0" applyNumberFormat="1"/>
    <xf numFmtId="0" fontId="7" fillId="0" borderId="6" xfId="0" applyFont="1" applyBorder="1"/>
    <xf numFmtId="0" fontId="13" fillId="0" borderId="6" xfId="0" applyFont="1" applyBorder="1" applyAlignment="1">
      <alignment horizontal="right"/>
    </xf>
    <xf numFmtId="167" fontId="13" fillId="0" borderId="6" xfId="0" applyNumberFormat="1" applyFont="1" applyBorder="1" applyAlignment="1">
      <alignment horizontal="right"/>
    </xf>
    <xf numFmtId="1" fontId="14" fillId="0" borderId="0" xfId="0" applyNumberFormat="1" applyFont="1"/>
    <xf numFmtId="0" fontId="3" fillId="0" borderId="0" xfId="4" applyFont="1" applyAlignment="1">
      <alignment wrapText="1"/>
    </xf>
    <xf numFmtId="0" fontId="14" fillId="0" borderId="0" xfId="4" applyAlignment="1">
      <alignment wrapText="1"/>
    </xf>
    <xf numFmtId="0" fontId="14" fillId="0" borderId="1" xfId="4" applyBorder="1"/>
    <xf numFmtId="0" fontId="14" fillId="0" borderId="0" xfId="4" applyAlignment="1">
      <alignment horizontal="right"/>
    </xf>
    <xf numFmtId="0" fontId="7" fillId="0" borderId="0" xfId="4" applyFont="1" applyAlignment="1">
      <alignment horizontal="right"/>
    </xf>
    <xf numFmtId="0" fontId="6" fillId="0" borderId="4" xfId="4" applyFont="1" applyBorder="1" applyAlignment="1">
      <alignment horizontal="right"/>
    </xf>
    <xf numFmtId="0" fontId="7" fillId="0" borderId="0" xfId="4" applyFont="1" applyAlignment="1">
      <alignment horizontal="center"/>
    </xf>
    <xf numFmtId="0" fontId="6" fillId="0" borderId="3" xfId="4" applyFont="1" applyBorder="1"/>
    <xf numFmtId="0" fontId="6" fillId="0" borderId="3" xfId="4" applyFont="1" applyBorder="1" applyAlignment="1">
      <alignment horizontal="right"/>
    </xf>
    <xf numFmtId="0" fontId="6" fillId="0" borderId="2" xfId="4" applyFont="1" applyBorder="1" applyAlignment="1">
      <alignment horizontal="right" wrapText="1"/>
    </xf>
    <xf numFmtId="0" fontId="6" fillId="0" borderId="3" xfId="4" applyFont="1" applyBorder="1" applyAlignment="1">
      <alignment horizontal="right" wrapText="1"/>
    </xf>
    <xf numFmtId="0" fontId="7" fillId="0" borderId="0" xfId="4" applyFont="1"/>
    <xf numFmtId="0" fontId="6" fillId="0" borderId="0" xfId="4" applyFont="1" applyAlignment="1">
      <alignment horizontal="right"/>
    </xf>
    <xf numFmtId="0" fontId="6" fillId="0" borderId="0" xfId="4" applyFont="1" applyAlignment="1">
      <alignment horizontal="right" wrapText="1"/>
    </xf>
    <xf numFmtId="169" fontId="6" fillId="2" borderId="0" xfId="4" applyNumberFormat="1" applyFont="1" applyFill="1" applyAlignment="1">
      <alignment horizontal="right"/>
    </xf>
    <xf numFmtId="167" fontId="6" fillId="0" borderId="0" xfId="4" applyNumberFormat="1" applyFont="1" applyAlignment="1">
      <alignment horizontal="right"/>
    </xf>
    <xf numFmtId="167" fontId="6" fillId="0" borderId="0" xfId="4" applyNumberFormat="1" applyFont="1"/>
    <xf numFmtId="0" fontId="7" fillId="0" borderId="5" xfId="4" applyFont="1" applyBorder="1"/>
    <xf numFmtId="169" fontId="6" fillId="2" borderId="5" xfId="4" applyNumberFormat="1" applyFont="1" applyFill="1" applyBorder="1" applyAlignment="1">
      <alignment horizontal="right"/>
    </xf>
    <xf numFmtId="167" fontId="6" fillId="0" borderId="5" xfId="4" applyNumberFormat="1" applyFont="1" applyBorder="1" applyAlignment="1">
      <alignment horizontal="right"/>
    </xf>
    <xf numFmtId="167" fontId="14" fillId="0" borderId="0" xfId="4" applyNumberFormat="1"/>
    <xf numFmtId="0" fontId="7" fillId="0" borderId="6" xfId="4" applyFont="1" applyBorder="1"/>
    <xf numFmtId="0" fontId="6" fillId="0" borderId="6" xfId="4" applyFont="1" applyBorder="1" applyAlignment="1">
      <alignment horizontal="right"/>
    </xf>
    <xf numFmtId="0" fontId="13" fillId="0" borderId="6" xfId="4" applyFont="1" applyBorder="1" applyAlignment="1">
      <alignment horizontal="right"/>
    </xf>
    <xf numFmtId="167" fontId="13" fillId="0" borderId="6" xfId="4" applyNumberFormat="1" applyFont="1" applyBorder="1" applyAlignment="1">
      <alignment horizontal="right"/>
    </xf>
    <xf numFmtId="166" fontId="6" fillId="0" borderId="3" xfId="4" applyNumberFormat="1" applyFont="1" applyBorder="1" applyAlignment="1">
      <alignment horizontal="right"/>
    </xf>
    <xf numFmtId="0" fontId="6" fillId="0" borderId="1" xfId="4" applyFont="1" applyBorder="1"/>
    <xf numFmtId="0" fontId="6" fillId="0" borderId="1" xfId="4" applyFont="1" applyBorder="1" applyAlignment="1">
      <alignment horizontal="right"/>
    </xf>
    <xf numFmtId="166" fontId="6" fillId="0" borderId="1" xfId="4" applyNumberFormat="1" applyFont="1" applyBorder="1" applyAlignment="1">
      <alignment horizontal="right"/>
    </xf>
    <xf numFmtId="0" fontId="15" fillId="0" borderId="0" xfId="3" applyAlignment="1" applyProtection="1"/>
    <xf numFmtId="0" fontId="6" fillId="0" borderId="6" xfId="0" applyFont="1" applyBorder="1"/>
    <xf numFmtId="0" fontId="0" fillId="0" borderId="6" xfId="0" applyBorder="1"/>
    <xf numFmtId="1" fontId="13" fillId="0" borderId="6" xfId="0" applyNumberFormat="1" applyFont="1" applyBorder="1" applyAlignment="1">
      <alignment horizontal="right"/>
    </xf>
    <xf numFmtId="0" fontId="6" fillId="0" borderId="0" xfId="0" applyFont="1" applyAlignment="1">
      <alignment wrapText="1"/>
    </xf>
    <xf numFmtId="0" fontId="14" fillId="0" borderId="0" xfId="0" applyFont="1" applyAlignment="1">
      <alignment wrapText="1"/>
    </xf>
    <xf numFmtId="0" fontId="6" fillId="0" borderId="0" xfId="0" applyFont="1" applyAlignment="1">
      <alignment vertical="center" readingOrder="1"/>
    </xf>
    <xf numFmtId="0" fontId="6" fillId="2" borderId="0" xfId="4" applyFont="1" applyFill="1"/>
    <xf numFmtId="0" fontId="0" fillId="4" borderId="0" xfId="0" applyFill="1" applyAlignment="1">
      <alignment vertical="center"/>
    </xf>
    <xf numFmtId="0" fontId="3" fillId="0" borderId="0" xfId="0" applyFont="1" applyAlignment="1">
      <alignment vertical="center"/>
    </xf>
    <xf numFmtId="0" fontId="0" fillId="0" borderId="1" xfId="0" applyBorder="1" applyAlignment="1">
      <alignment vertical="center"/>
    </xf>
    <xf numFmtId="0" fontId="0" fillId="0" borderId="0" xfId="0" applyAlignment="1">
      <alignment horizontal="right" vertical="center"/>
    </xf>
    <xf numFmtId="0" fontId="0" fillId="0" borderId="0" xfId="0" applyAlignment="1">
      <alignment vertical="center"/>
    </xf>
    <xf numFmtId="0" fontId="7" fillId="0" borderId="0" xfId="0" applyFont="1" applyAlignment="1">
      <alignment horizontal="right" vertical="center"/>
    </xf>
    <xf numFmtId="0" fontId="6" fillId="0" borderId="0" xfId="0" applyFont="1" applyAlignment="1">
      <alignment vertical="center"/>
    </xf>
    <xf numFmtId="0" fontId="6" fillId="0" borderId="4" xfId="0" applyFont="1" applyBorder="1" applyAlignment="1">
      <alignment horizontal="right" vertical="center"/>
    </xf>
    <xf numFmtId="0" fontId="7" fillId="0" borderId="0" xfId="0" applyFont="1" applyAlignment="1">
      <alignment horizontal="center" vertical="center"/>
    </xf>
    <xf numFmtId="0" fontId="6" fillId="0" borderId="3" xfId="0" applyFont="1" applyBorder="1" applyAlignment="1">
      <alignment vertical="center"/>
    </xf>
    <xf numFmtId="0" fontId="6" fillId="0" borderId="3" xfId="0" applyFont="1" applyBorder="1" applyAlignment="1">
      <alignment horizontal="right" vertical="center"/>
    </xf>
    <xf numFmtId="0" fontId="6" fillId="0" borderId="2" xfId="0" applyFont="1" applyBorder="1" applyAlignment="1">
      <alignment horizontal="right" vertical="center" wrapText="1"/>
    </xf>
    <xf numFmtId="0" fontId="6" fillId="0" borderId="3" xfId="0" applyFont="1" applyBorder="1" applyAlignment="1">
      <alignment horizontal="right" vertical="center" wrapText="1"/>
    </xf>
    <xf numFmtId="0" fontId="7" fillId="0" borderId="0" xfId="0" applyFont="1" applyAlignment="1">
      <alignment vertical="center"/>
    </xf>
    <xf numFmtId="0" fontId="6" fillId="0" borderId="0" xfId="0" applyFont="1" applyAlignment="1">
      <alignment horizontal="right" vertical="center"/>
    </xf>
    <xf numFmtId="0" fontId="6" fillId="0" borderId="0" xfId="0" applyFont="1" applyAlignment="1">
      <alignment horizontal="right" vertical="center" wrapText="1"/>
    </xf>
    <xf numFmtId="169" fontId="6" fillId="2" borderId="0" xfId="0" applyNumberFormat="1" applyFont="1" applyFill="1" applyAlignment="1">
      <alignment horizontal="right" vertical="center"/>
    </xf>
    <xf numFmtId="167" fontId="6" fillId="0" borderId="0" xfId="0" applyNumberFormat="1" applyFont="1" applyAlignment="1">
      <alignment horizontal="right" vertical="center"/>
    </xf>
    <xf numFmtId="0" fontId="7" fillId="0" borderId="5" xfId="0" applyFont="1" applyBorder="1" applyAlignment="1">
      <alignment vertical="center"/>
    </xf>
    <xf numFmtId="169" fontId="6" fillId="2" borderId="5" xfId="0" applyNumberFormat="1" applyFont="1" applyFill="1" applyBorder="1" applyAlignment="1">
      <alignment horizontal="right" vertical="center"/>
    </xf>
    <xf numFmtId="167" fontId="6" fillId="0" borderId="5" xfId="0" applyNumberFormat="1" applyFont="1" applyBorder="1" applyAlignment="1">
      <alignment horizontal="right" vertical="center"/>
    </xf>
    <xf numFmtId="167" fontId="6" fillId="4" borderId="0" xfId="0" applyNumberFormat="1" applyFont="1" applyFill="1" applyAlignment="1">
      <alignment horizontal="right" vertical="center"/>
    </xf>
    <xf numFmtId="0" fontId="7" fillId="0" borderId="6" xfId="0" applyFont="1" applyBorder="1" applyAlignment="1">
      <alignment vertical="center"/>
    </xf>
    <xf numFmtId="0" fontId="6" fillId="0" borderId="6" xfId="0" applyFont="1" applyBorder="1" applyAlignment="1">
      <alignment horizontal="right" vertical="center"/>
    </xf>
    <xf numFmtId="166" fontId="6" fillId="0" borderId="6" xfId="0" applyNumberFormat="1" applyFont="1" applyBorder="1" applyAlignment="1">
      <alignment horizontal="right" vertical="center"/>
    </xf>
    <xf numFmtId="167" fontId="13" fillId="0" borderId="6" xfId="0" applyNumberFormat="1" applyFont="1" applyBorder="1" applyAlignment="1">
      <alignment horizontal="right" vertical="center"/>
    </xf>
    <xf numFmtId="166" fontId="6" fillId="0" borderId="3" xfId="0" applyNumberFormat="1" applyFont="1" applyBorder="1" applyAlignment="1">
      <alignment horizontal="right" vertical="center"/>
    </xf>
    <xf numFmtId="0" fontId="14" fillId="0" borderId="0" xfId="0" applyFont="1" applyAlignment="1">
      <alignment horizontal="right" vertical="center"/>
    </xf>
    <xf numFmtId="0" fontId="13" fillId="0" borderId="6" xfId="0" applyFont="1" applyBorder="1" applyAlignment="1">
      <alignment horizontal="right" vertical="center"/>
    </xf>
    <xf numFmtId="0" fontId="6" fillId="0" borderId="1" xfId="0" applyFont="1" applyBorder="1" applyAlignment="1">
      <alignment vertical="center"/>
    </xf>
    <xf numFmtId="0" fontId="6" fillId="0" borderId="1" xfId="0" applyFont="1" applyBorder="1" applyAlignment="1">
      <alignment horizontal="right" vertical="center"/>
    </xf>
    <xf numFmtId="166" fontId="6" fillId="0" borderId="1" xfId="0" applyNumberFormat="1" applyFont="1" applyBorder="1" applyAlignment="1">
      <alignment horizontal="right" vertical="center"/>
    </xf>
    <xf numFmtId="0" fontId="22" fillId="0" borderId="0" xfId="0" applyFont="1" applyAlignment="1">
      <alignment vertical="center"/>
    </xf>
    <xf numFmtId="0" fontId="8" fillId="0" borderId="0" xfId="0" applyFont="1" applyAlignment="1">
      <alignment vertical="center"/>
    </xf>
    <xf numFmtId="0" fontId="24" fillId="0" borderId="0" xfId="0" applyFont="1" applyAlignment="1">
      <alignment vertical="center"/>
    </xf>
    <xf numFmtId="0" fontId="10" fillId="0" borderId="0" xfId="0" applyFont="1" applyAlignment="1">
      <alignment horizontal="right" vertical="center" wrapText="1"/>
    </xf>
    <xf numFmtId="0" fontId="11" fillId="0" borderId="0" xfId="0" applyFont="1" applyAlignment="1">
      <alignment horizontal="right" vertical="center" wrapText="1"/>
    </xf>
    <xf numFmtId="0" fontId="12" fillId="0" borderId="0" xfId="0" applyFont="1" applyAlignment="1">
      <alignment horizontal="right" vertical="center" wrapText="1"/>
    </xf>
    <xf numFmtId="167" fontId="24" fillId="0" borderId="0" xfId="0" applyNumberFormat="1" applyFont="1" applyAlignment="1">
      <alignment vertical="center"/>
    </xf>
    <xf numFmtId="167" fontId="24" fillId="4" borderId="0" xfId="0" applyNumberFormat="1" applyFont="1" applyFill="1" applyAlignment="1">
      <alignment vertical="center"/>
    </xf>
    <xf numFmtId="167" fontId="0" fillId="4" borderId="0" xfId="0" applyNumberFormat="1" applyFill="1" applyAlignment="1">
      <alignment vertical="center"/>
    </xf>
    <xf numFmtId="167" fontId="14" fillId="4" borderId="0" xfId="0" applyNumberFormat="1" applyFont="1" applyFill="1" applyAlignment="1">
      <alignment vertical="center"/>
    </xf>
    <xf numFmtId="167" fontId="22" fillId="4" borderId="0" xfId="0" applyNumberFormat="1" applyFont="1" applyFill="1" applyAlignment="1">
      <alignment vertical="center"/>
    </xf>
    <xf numFmtId="167" fontId="23" fillId="4" borderId="0" xfId="0" applyNumberFormat="1" applyFont="1" applyFill="1" applyAlignment="1">
      <alignment vertical="center"/>
    </xf>
    <xf numFmtId="1" fontId="6" fillId="4" borderId="0" xfId="0" applyNumberFormat="1" applyFont="1" applyFill="1" applyAlignment="1">
      <alignment vertical="center"/>
    </xf>
    <xf numFmtId="167" fontId="6" fillId="4" borderId="0" xfId="0" applyNumberFormat="1" applyFont="1" applyFill="1" applyAlignment="1">
      <alignment vertical="center"/>
    </xf>
    <xf numFmtId="1" fontId="13" fillId="0" borderId="6" xfId="0" applyNumberFormat="1" applyFont="1" applyBorder="1" applyAlignment="1">
      <alignment horizontal="right" vertical="center"/>
    </xf>
    <xf numFmtId="0" fontId="24" fillId="4" borderId="0" xfId="0" applyFont="1" applyFill="1" applyAlignment="1">
      <alignment vertical="center"/>
    </xf>
    <xf numFmtId="167" fontId="13" fillId="0" borderId="0" xfId="0" applyNumberFormat="1" applyFont="1" applyAlignment="1">
      <alignment horizontal="right" vertical="center"/>
    </xf>
    <xf numFmtId="167" fontId="6" fillId="0" borderId="0" xfId="0" applyNumberFormat="1" applyFont="1" applyAlignment="1">
      <alignment vertical="center"/>
    </xf>
    <xf numFmtId="0" fontId="7" fillId="0" borderId="6" xfId="0" applyFont="1" applyBorder="1" applyAlignment="1">
      <alignment horizontal="right" vertical="center"/>
    </xf>
    <xf numFmtId="0" fontId="18" fillId="0" borderId="6" xfId="0" applyFont="1" applyBorder="1" applyAlignment="1">
      <alignment horizontal="right" vertical="center"/>
    </xf>
    <xf numFmtId="167" fontId="18" fillId="0" borderId="6" xfId="0" applyNumberFormat="1" applyFont="1" applyBorder="1" applyAlignment="1">
      <alignment horizontal="right" vertical="center"/>
    </xf>
    <xf numFmtId="0" fontId="4" fillId="0" borderId="0" xfId="0" applyFont="1" applyAlignment="1">
      <alignment vertical="center"/>
    </xf>
    <xf numFmtId="0" fontId="0" fillId="0" borderId="0" xfId="0" applyAlignment="1">
      <alignment vertical="center" wrapText="1"/>
    </xf>
    <xf numFmtId="0" fontId="8" fillId="2" borderId="0" xfId="0" applyFont="1" applyFill="1" applyAlignment="1">
      <alignment vertical="center"/>
    </xf>
    <xf numFmtId="0" fontId="14" fillId="4" borderId="0" xfId="0" applyFont="1" applyFill="1" applyAlignment="1">
      <alignment vertical="center"/>
    </xf>
    <xf numFmtId="167" fontId="0" fillId="0" borderId="0" xfId="0" applyNumberFormat="1" applyAlignment="1">
      <alignment vertical="center"/>
    </xf>
    <xf numFmtId="167" fontId="23" fillId="0" borderId="0" xfId="0" applyNumberFormat="1" applyFont="1" applyAlignment="1">
      <alignment vertical="center"/>
    </xf>
    <xf numFmtId="167" fontId="14" fillId="0" borderId="0" xfId="0" applyNumberFormat="1" applyFont="1" applyAlignment="1">
      <alignment vertical="center"/>
    </xf>
    <xf numFmtId="0" fontId="6" fillId="4" borderId="0" xfId="0" applyFont="1" applyFill="1" applyAlignment="1">
      <alignment vertical="center"/>
    </xf>
    <xf numFmtId="0" fontId="0" fillId="0" borderId="0" xfId="0" applyAlignment="1">
      <alignment wrapText="1"/>
    </xf>
    <xf numFmtId="0" fontId="6" fillId="0" borderId="0" xfId="0" applyFont="1" applyAlignment="1">
      <alignment horizontal="left" vertical="center" readingOrder="1"/>
    </xf>
    <xf numFmtId="0" fontId="6" fillId="0" borderId="0" xfId="0" applyFont="1" applyAlignment="1">
      <alignment horizontal="left" wrapText="1"/>
    </xf>
    <xf numFmtId="0" fontId="6" fillId="0" borderId="0" xfId="0" applyFont="1" applyAlignment="1">
      <alignment horizontal="left"/>
    </xf>
    <xf numFmtId="0" fontId="19" fillId="0" borderId="0" xfId="3" applyFont="1" applyAlignment="1" applyProtection="1">
      <alignment horizontal="left" wrapText="1"/>
    </xf>
    <xf numFmtId="0" fontId="0" fillId="0" borderId="3" xfId="0" applyBorder="1"/>
    <xf numFmtId="167" fontId="6" fillId="4" borderId="5" xfId="0" applyNumberFormat="1" applyFont="1" applyFill="1" applyBorder="1" applyAlignment="1">
      <alignment horizontal="right" vertical="center"/>
    </xf>
    <xf numFmtId="0" fontId="21" fillId="4" borderId="0" xfId="0" applyFont="1" applyFill="1" applyAlignment="1">
      <alignment vertical="center"/>
    </xf>
    <xf numFmtId="0" fontId="21" fillId="4" borderId="0" xfId="0" applyFont="1" applyFill="1"/>
    <xf numFmtId="0" fontId="0" fillId="4" borderId="0" xfId="0" applyFill="1"/>
    <xf numFmtId="0" fontId="3" fillId="4" borderId="0" xfId="4" applyFont="1" applyFill="1"/>
    <xf numFmtId="0" fontId="14" fillId="4" borderId="0" xfId="4" applyFill="1"/>
    <xf numFmtId="0" fontId="23" fillId="4" borderId="0" xfId="4" applyFont="1" applyFill="1"/>
    <xf numFmtId="0" fontId="6" fillId="4" borderId="0" xfId="4" applyFont="1" applyFill="1"/>
    <xf numFmtId="0" fontId="25" fillId="4" borderId="0" xfId="4" applyFont="1" applyFill="1"/>
    <xf numFmtId="0" fontId="21" fillId="4" borderId="0" xfId="4" applyFont="1" applyFill="1" applyAlignment="1">
      <alignment vertical="top" wrapText="1"/>
    </xf>
    <xf numFmtId="0" fontId="23" fillId="4" borderId="0" xfId="76" applyFont="1" applyFill="1" applyAlignment="1">
      <alignment vertical="center"/>
    </xf>
    <xf numFmtId="0" fontId="21" fillId="4" borderId="0" xfId="4" applyFont="1" applyFill="1" applyAlignment="1">
      <alignment vertical="top"/>
    </xf>
    <xf numFmtId="172" fontId="14" fillId="0" borderId="0" xfId="0" applyNumberFormat="1" applyFont="1" applyAlignment="1">
      <alignment vertical="center"/>
    </xf>
    <xf numFmtId="0" fontId="17" fillId="0" borderId="0" xfId="0" applyFont="1" applyAlignment="1">
      <alignment vertical="center"/>
    </xf>
    <xf numFmtId="0" fontId="46" fillId="0" borderId="0" xfId="3" applyFont="1" applyAlignment="1" applyProtection="1"/>
    <xf numFmtId="0" fontId="48" fillId="2" borderId="0" xfId="77" applyFont="1" applyFill="1"/>
    <xf numFmtId="0" fontId="3" fillId="0" borderId="0" xfId="78" applyFill="1" applyBorder="1" applyAlignment="1">
      <alignment vertical="center"/>
    </xf>
    <xf numFmtId="0" fontId="8" fillId="0" borderId="0" xfId="0" applyFont="1" applyAlignment="1">
      <alignment horizontal="left" readingOrder="1"/>
    </xf>
    <xf numFmtId="0" fontId="8" fillId="0" borderId="0" xfId="78" applyFont="1" applyFill="1" applyBorder="1" applyAlignment="1">
      <alignment vertical="center"/>
    </xf>
    <xf numFmtId="0" fontId="45" fillId="0" borderId="0" xfId="3" applyFont="1" applyFill="1" applyAlignment="1" applyProtection="1">
      <alignment horizontal="left" vertical="center"/>
    </xf>
    <xf numFmtId="0" fontId="3" fillId="4" borderId="0" xfId="0" applyFont="1" applyFill="1"/>
    <xf numFmtId="0" fontId="49" fillId="0" borderId="0" xfId="0" applyFont="1" applyAlignment="1">
      <alignment vertical="center"/>
    </xf>
    <xf numFmtId="0" fontId="21" fillId="0" borderId="0" xfId="0" applyFont="1"/>
    <xf numFmtId="0" fontId="21" fillId="0" borderId="0" xfId="0" applyFont="1" applyAlignment="1">
      <alignment vertical="center"/>
    </xf>
    <xf numFmtId="0" fontId="3" fillId="0" borderId="0" xfId="0" applyFont="1"/>
    <xf numFmtId="0" fontId="51" fillId="0" borderId="0" xfId="3" applyFont="1" applyFill="1" applyAlignment="1" applyProtection="1">
      <alignment horizontal="left" vertical="center"/>
    </xf>
    <xf numFmtId="0" fontId="51" fillId="0" borderId="0" xfId="3" applyFont="1" applyFill="1" applyAlignment="1" applyProtection="1">
      <alignment vertical="center"/>
    </xf>
    <xf numFmtId="0" fontId="51" fillId="0" borderId="0" xfId="8" applyFont="1" applyAlignment="1" applyProtection="1">
      <alignment horizontal="left" vertical="center"/>
    </xf>
    <xf numFmtId="0" fontId="52" fillId="0" borderId="0" xfId="3" applyFont="1" applyFill="1" applyAlignment="1" applyProtection="1">
      <alignment horizontal="left" vertical="center"/>
    </xf>
    <xf numFmtId="0" fontId="45" fillId="4" borderId="0" xfId="4" applyFont="1" applyFill="1" applyAlignment="1">
      <alignment vertical="top"/>
    </xf>
    <xf numFmtId="0" fontId="45" fillId="4" borderId="0" xfId="4" applyFont="1" applyFill="1"/>
    <xf numFmtId="0" fontId="53" fillId="0" borderId="0" xfId="0" applyFont="1" applyAlignment="1">
      <alignment vertical="center" wrapText="1"/>
    </xf>
    <xf numFmtId="0" fontId="53" fillId="0" borderId="0" xfId="0" applyFont="1" applyAlignment="1">
      <alignment vertical="center"/>
    </xf>
    <xf numFmtId="0" fontId="20" fillId="4" borderId="0" xfId="4" applyFont="1" applyFill="1"/>
    <xf numFmtId="0" fontId="21" fillId="4" borderId="0" xfId="4" applyFont="1" applyFill="1"/>
    <xf numFmtId="0" fontId="51" fillId="4" borderId="0" xfId="3" applyFont="1" applyFill="1" applyAlignment="1" applyProtection="1">
      <alignment vertical="top"/>
    </xf>
    <xf numFmtId="0" fontId="51" fillId="4" borderId="0" xfId="4" applyFont="1" applyFill="1" applyAlignment="1">
      <alignment vertical="top"/>
    </xf>
    <xf numFmtId="0" fontId="54" fillId="4" borderId="0" xfId="76" applyFont="1" applyFill="1" applyAlignment="1">
      <alignment vertical="center"/>
    </xf>
    <xf numFmtId="0" fontId="4" fillId="0" borderId="0" xfId="0" applyFont="1" applyAlignment="1">
      <alignment horizontal="right" wrapText="1"/>
    </xf>
    <xf numFmtId="0" fontId="4" fillId="0" borderId="0" xfId="4" applyFont="1" applyAlignment="1">
      <alignment horizontal="right" wrapText="1"/>
    </xf>
    <xf numFmtId="173" fontId="6" fillId="0" borderId="0" xfId="79" applyNumberFormat="1" applyFont="1" applyAlignment="1">
      <alignment horizontal="right"/>
    </xf>
    <xf numFmtId="173" fontId="6" fillId="0" borderId="0" xfId="79" applyNumberFormat="1" applyFont="1"/>
    <xf numFmtId="173" fontId="6" fillId="0" borderId="0" xfId="79" applyNumberFormat="1" applyFont="1" applyFill="1" applyBorder="1" applyAlignment="1">
      <alignment horizontal="right" vertical="center"/>
    </xf>
    <xf numFmtId="164" fontId="25" fillId="3" borderId="0" xfId="0" applyNumberFormat="1" applyFont="1" applyFill="1"/>
    <xf numFmtId="173" fontId="6" fillId="0" borderId="0" xfId="79" applyNumberFormat="1" applyFont="1" applyFill="1" applyAlignment="1">
      <alignment horizontal="right" vertical="center"/>
    </xf>
    <xf numFmtId="173" fontId="6" fillId="0" borderId="0" xfId="79" applyNumberFormat="1" applyFont="1" applyAlignment="1">
      <alignment horizontal="right" vertical="center"/>
    </xf>
    <xf numFmtId="0" fontId="45" fillId="0" borderId="0" xfId="3" quotePrefix="1" applyFont="1" applyFill="1" applyAlignment="1" applyProtection="1">
      <alignment vertical="center"/>
    </xf>
    <xf numFmtId="0" fontId="8" fillId="0" borderId="0" xfId="0" applyFont="1" applyAlignment="1">
      <alignment horizontal="left" vertical="center"/>
    </xf>
    <xf numFmtId="0" fontId="8" fillId="0" borderId="0" xfId="0" applyFont="1" applyAlignment="1">
      <alignment horizontal="left" vertical="center" readingOrder="1"/>
    </xf>
    <xf numFmtId="3" fontId="6" fillId="0" borderId="0" xfId="79" applyNumberFormat="1" applyFont="1" applyFill="1" applyBorder="1" applyAlignment="1">
      <alignment horizontal="right" vertical="center"/>
    </xf>
    <xf numFmtId="3" fontId="6" fillId="0" borderId="0" xfId="0" applyNumberFormat="1" applyFont="1" applyAlignment="1">
      <alignment horizontal="right" vertical="center"/>
    </xf>
    <xf numFmtId="0" fontId="56" fillId="0" borderId="0" xfId="3" applyFont="1" applyAlignment="1" applyProtection="1">
      <alignment horizontal="left" vertical="center"/>
    </xf>
    <xf numFmtId="0" fontId="56" fillId="0" borderId="0" xfId="0" applyFont="1"/>
    <xf numFmtId="1" fontId="6" fillId="0" borderId="0" xfId="0" applyNumberFormat="1" applyFont="1" applyAlignment="1">
      <alignment horizontal="right" vertical="center"/>
    </xf>
    <xf numFmtId="174" fontId="6" fillId="0" borderId="0" xfId="0" applyNumberFormat="1" applyFont="1" applyAlignment="1">
      <alignment horizontal="right" vertical="center"/>
    </xf>
    <xf numFmtId="169" fontId="6" fillId="0" borderId="0" xfId="0" applyNumberFormat="1" applyFont="1" applyAlignment="1">
      <alignment horizontal="right" vertical="center"/>
    </xf>
    <xf numFmtId="0" fontId="45" fillId="0" borderId="0" xfId="0" applyFont="1"/>
    <xf numFmtId="175" fontId="6" fillId="0" borderId="0" xfId="0" applyNumberFormat="1" applyFont="1" applyAlignment="1">
      <alignment horizontal="right" vertical="center"/>
    </xf>
    <xf numFmtId="0" fontId="21" fillId="0" borderId="0" xfId="4" applyFont="1" applyAlignment="1">
      <alignment horizontal="left" vertical="center"/>
    </xf>
    <xf numFmtId="0" fontId="25" fillId="3" borderId="0" xfId="0" applyFont="1" applyFill="1"/>
    <xf numFmtId="0" fontId="21" fillId="0" borderId="0" xfId="4" applyFont="1" applyAlignment="1">
      <alignment vertical="top"/>
    </xf>
    <xf numFmtId="3" fontId="6" fillId="4" borderId="0" xfId="0" applyNumberFormat="1" applyFont="1" applyFill="1" applyAlignment="1">
      <alignment horizontal="right" vertical="center"/>
    </xf>
    <xf numFmtId="3" fontId="0" fillId="0" borderId="0" xfId="0" applyNumberFormat="1"/>
    <xf numFmtId="0" fontId="20" fillId="4" borderId="0" xfId="0" applyFont="1" applyFill="1" applyAlignment="1">
      <alignment vertical="center"/>
    </xf>
    <xf numFmtId="0" fontId="20" fillId="4" borderId="0" xfId="0" applyFont="1" applyFill="1"/>
    <xf numFmtId="0" fontId="57" fillId="3" borderId="0" xfId="0" applyFont="1" applyFill="1"/>
    <xf numFmtId="0" fontId="58" fillId="0" borderId="4" xfId="0" applyFont="1" applyBorder="1" applyAlignment="1">
      <alignment horizontal="right"/>
    </xf>
    <xf numFmtId="0" fontId="58" fillId="0" borderId="0" xfId="0" applyFont="1"/>
    <xf numFmtId="0" fontId="58" fillId="0" borderId="0" xfId="0" applyFont="1" applyAlignment="1">
      <alignment horizontal="right"/>
    </xf>
    <xf numFmtId="0" fontId="58" fillId="0" borderId="2" xfId="0" applyFont="1" applyBorder="1" applyAlignment="1">
      <alignment horizontal="right" wrapText="1"/>
    </xf>
    <xf numFmtId="0" fontId="58" fillId="0" borderId="3" xfId="0" applyFont="1" applyBorder="1" applyAlignment="1">
      <alignment horizontal="right" wrapText="1"/>
    </xf>
    <xf numFmtId="0" fontId="59" fillId="0" borderId="0" xfId="0" applyFont="1"/>
    <xf numFmtId="0" fontId="58" fillId="0" borderId="0" xfId="0" applyFont="1" applyAlignment="1">
      <alignment horizontal="right" wrapText="1"/>
    </xf>
    <xf numFmtId="165" fontId="58" fillId="0" borderId="0" xfId="0" applyNumberFormat="1" applyFont="1" applyAlignment="1">
      <alignment horizontal="right"/>
    </xf>
    <xf numFmtId="171" fontId="58" fillId="0" borderId="0" xfId="0" applyNumberFormat="1" applyFont="1" applyAlignment="1">
      <alignment horizontal="right"/>
    </xf>
    <xf numFmtId="167" fontId="58" fillId="0" borderId="0" xfId="0" applyNumberFormat="1" applyFont="1"/>
    <xf numFmtId="1" fontId="58" fillId="0" borderId="0" xfId="0" applyNumberFormat="1" applyFont="1"/>
    <xf numFmtId="167" fontId="58" fillId="0" borderId="0" xfId="0" applyNumberFormat="1" applyFont="1" applyAlignment="1">
      <alignment horizontal="right"/>
    </xf>
    <xf numFmtId="1" fontId="58" fillId="0" borderId="0" xfId="0" applyNumberFormat="1" applyFont="1" applyAlignment="1">
      <alignment horizontal="right"/>
    </xf>
    <xf numFmtId="173" fontId="58" fillId="0" borderId="0" xfId="79" applyNumberFormat="1" applyFont="1" applyAlignment="1">
      <alignment horizontal="right"/>
    </xf>
    <xf numFmtId="173" fontId="58" fillId="0" borderId="0" xfId="79" applyNumberFormat="1" applyFont="1"/>
    <xf numFmtId="173" fontId="58" fillId="0" borderId="0" xfId="79" applyNumberFormat="1" applyFont="1" applyFill="1" applyAlignment="1">
      <alignment horizontal="right"/>
    </xf>
    <xf numFmtId="173" fontId="58" fillId="0" borderId="0" xfId="79" applyNumberFormat="1" applyFont="1" applyFill="1"/>
    <xf numFmtId="0" fontId="59" fillId="0" borderId="6" xfId="0" applyFont="1" applyBorder="1"/>
    <xf numFmtId="0" fontId="61" fillId="0" borderId="6" xfId="0" applyFont="1" applyBorder="1" applyAlignment="1">
      <alignment horizontal="right"/>
    </xf>
    <xf numFmtId="167" fontId="61" fillId="0" borderId="6" xfId="0" applyNumberFormat="1" applyFont="1" applyBorder="1" applyAlignment="1">
      <alignment horizontal="right"/>
    </xf>
    <xf numFmtId="0" fontId="61" fillId="0" borderId="3" xfId="0" applyFont="1" applyBorder="1"/>
    <xf numFmtId="0" fontId="58" fillId="0" borderId="3" xfId="0" applyFont="1" applyBorder="1" applyAlignment="1">
      <alignment horizontal="right"/>
    </xf>
    <xf numFmtId="166" fontId="58" fillId="0" borderId="3" xfId="0" applyNumberFormat="1" applyFont="1" applyBorder="1" applyAlignment="1">
      <alignment horizontal="right"/>
    </xf>
    <xf numFmtId="0" fontId="62" fillId="0" borderId="0" xfId="0" applyFont="1" applyAlignment="1">
      <alignment horizontal="right"/>
    </xf>
    <xf numFmtId="0" fontId="59" fillId="0" borderId="0" xfId="0" applyFont="1" applyAlignment="1">
      <alignment horizontal="right"/>
    </xf>
    <xf numFmtId="164" fontId="57" fillId="3" borderId="0" xfId="0" applyNumberFormat="1" applyFont="1" applyFill="1"/>
    <xf numFmtId="1" fontId="61" fillId="0" borderId="6" xfId="0" applyNumberFormat="1" applyFont="1" applyBorder="1" applyAlignment="1">
      <alignment horizontal="right"/>
    </xf>
    <xf numFmtId="0" fontId="58" fillId="0" borderId="3" xfId="0" applyFont="1" applyBorder="1"/>
    <xf numFmtId="14" fontId="6" fillId="0" borderId="0" xfId="0" applyNumberFormat="1" applyFont="1"/>
    <xf numFmtId="176" fontId="6" fillId="0" borderId="0" xfId="0" applyNumberFormat="1" applyFont="1" applyAlignment="1">
      <alignment horizontal="right" vertical="center"/>
    </xf>
    <xf numFmtId="0" fontId="7" fillId="0" borderId="3" xfId="0" applyFont="1" applyBorder="1" applyAlignment="1">
      <alignment horizontal="center"/>
    </xf>
    <xf numFmtId="0" fontId="7" fillId="0" borderId="7" xfId="0" applyFont="1" applyBorder="1" applyAlignment="1">
      <alignment horizontal="center"/>
    </xf>
    <xf numFmtId="0" fontId="59" fillId="0" borderId="3" xfId="0" applyFont="1" applyBorder="1" applyAlignment="1">
      <alignment horizontal="center"/>
    </xf>
    <xf numFmtId="0" fontId="59" fillId="0" borderId="7" xfId="0" applyFont="1" applyBorder="1" applyAlignment="1">
      <alignment horizontal="center"/>
    </xf>
    <xf numFmtId="0" fontId="3" fillId="0" borderId="0" xfId="0" applyFont="1" applyAlignment="1">
      <alignment wrapText="1"/>
    </xf>
    <xf numFmtId="0" fontId="0" fillId="0" borderId="0" xfId="0" applyAlignment="1">
      <alignment wrapText="1"/>
    </xf>
    <xf numFmtId="0" fontId="21" fillId="4" borderId="0" xfId="4" applyFont="1" applyFill="1" applyAlignment="1">
      <alignment horizontal="left" vertical="top" wrapText="1"/>
    </xf>
    <xf numFmtId="0" fontId="20" fillId="4" borderId="0" xfId="4" applyFont="1" applyFill="1"/>
    <xf numFmtId="0" fontId="8" fillId="4" borderId="0" xfId="78" applyFont="1" applyFill="1" applyBorder="1" applyAlignment="1">
      <alignment horizontal="left" vertical="center" wrapText="1"/>
    </xf>
    <xf numFmtId="0" fontId="7" fillId="0" borderId="7" xfId="0" applyFont="1" applyBorder="1" applyAlignment="1">
      <alignment horizontal="center" vertical="center"/>
    </xf>
    <xf numFmtId="0" fontId="6" fillId="0" borderId="0" xfId="0" applyFont="1" applyAlignment="1">
      <alignment horizontal="left" vertical="center" readingOrder="1"/>
    </xf>
    <xf numFmtId="0" fontId="6" fillId="0" borderId="0" xfId="0" applyFont="1" applyAlignment="1">
      <alignment horizontal="left" wrapText="1"/>
    </xf>
    <xf numFmtId="0" fontId="6" fillId="0" borderId="0" xfId="0" applyFont="1" applyAlignment="1">
      <alignment horizontal="left"/>
    </xf>
    <xf numFmtId="0" fontId="19" fillId="0" borderId="0" xfId="3" applyFont="1" applyAlignment="1" applyProtection="1">
      <alignment horizontal="left" wrapText="1"/>
    </xf>
    <xf numFmtId="0" fontId="7" fillId="0" borderId="3" xfId="0" applyFont="1" applyBorder="1" applyAlignment="1">
      <alignment horizontal="center" vertical="center"/>
    </xf>
    <xf numFmtId="0" fontId="3" fillId="0" borderId="0" xfId="4" applyFont="1" applyAlignment="1">
      <alignment wrapText="1"/>
    </xf>
    <xf numFmtId="0" fontId="14" fillId="0" borderId="0" xfId="4" applyAlignment="1">
      <alignment wrapText="1"/>
    </xf>
    <xf numFmtId="0" fontId="7" fillId="0" borderId="7" xfId="4" applyFont="1" applyBorder="1" applyAlignment="1">
      <alignment horizontal="center"/>
    </xf>
    <xf numFmtId="0" fontId="7" fillId="0" borderId="3" xfId="4" applyFont="1" applyBorder="1" applyAlignment="1">
      <alignment horizontal="center"/>
    </xf>
    <xf numFmtId="0" fontId="63" fillId="0" borderId="0" xfId="0" applyFont="1" applyAlignment="1">
      <alignment vertical="center"/>
    </xf>
    <xf numFmtId="177" fontId="8" fillId="0" borderId="0" xfId="0" applyNumberFormat="1" applyFont="1" applyAlignment="1">
      <alignment horizontal="left" vertical="center"/>
    </xf>
    <xf numFmtId="0" fontId="51" fillId="0" borderId="0" xfId="8" applyFont="1" applyFill="1" applyAlignment="1" applyProtection="1">
      <alignment horizontal="left" vertical="center"/>
    </xf>
    <xf numFmtId="0" fontId="64" fillId="0" borderId="0" xfId="0" applyFont="1" applyAlignment="1">
      <alignment vertical="center"/>
    </xf>
    <xf numFmtId="0" fontId="3" fillId="0" borderId="0" xfId="0" applyFont="1" applyAlignment="1">
      <alignment horizontal="left" vertical="center"/>
    </xf>
    <xf numFmtId="0" fontId="14" fillId="0" borderId="0" xfId="0" applyFont="1" applyAlignment="1">
      <alignment vertical="center"/>
    </xf>
    <xf numFmtId="0" fontId="65" fillId="0" borderId="0" xfId="0" applyFont="1" applyAlignment="1">
      <alignment horizontal="right" vertical="center"/>
    </xf>
    <xf numFmtId="43" fontId="14" fillId="0" borderId="0" xfId="79" applyFont="1" applyFill="1" applyBorder="1"/>
  </cellXfs>
  <cellStyles count="84">
    <cellStyle name="%" xfId="12" xr:uid="{000DA61F-A74C-4BE6-9AE4-5E08DB442790}"/>
    <cellStyle name="% 2" xfId="13" xr:uid="{9EBA785E-795A-4A42-86E7-590ADEA82327}"/>
    <cellStyle name="%_Extra discounting_tariff form_2" xfId="14" xr:uid="{8887BFE3-9B87-42B6-9036-D1FFDC37CEE4}"/>
    <cellStyle name="%_Extra discounting_tariff form_3" xfId="15" xr:uid="{46E7B541-782A-4706-9BD9-3064681A7854}"/>
    <cellStyle name="%_Northern Ireland" xfId="16" xr:uid="{F16A8414-2D10-44BB-98B0-9D4D8160E8F1}"/>
    <cellStyle name="%_Q109_Good_Energy_elec_return" xfId="17" xr:uid="{388D147F-9E46-4824-B712-BC4BA1FA296C}"/>
    <cellStyle name="%_Q309_Beacon_Gas_tariffs" xfId="18" xr:uid="{5BE4B10D-6661-4EC1-8FA7-1C244C8F79CA}"/>
    <cellStyle name="%_Q408_Good_Energy_Electricity_return" xfId="19" xr:uid="{A0EAA5D8-4DD8-4A9A-A2E6-8B10E967E603}"/>
    <cellStyle name="%_Q408_Good_Energy_Electricity_return_Northern Ireland" xfId="20" xr:uid="{9BE85B0C-28AB-431E-94D3-45B558048819}"/>
    <cellStyle name="20% - Accent1 2" xfId="21" xr:uid="{82D2D8DE-5103-4E1C-A540-8FEF2D7C82FD}"/>
    <cellStyle name="20% - Accent2 2" xfId="22" xr:uid="{8A5A9408-7B60-414F-A997-D996AD48212A}"/>
    <cellStyle name="20% - Accent3 2" xfId="23" xr:uid="{01A96E22-FC2A-4311-A6DC-6E7EE75F53EC}"/>
    <cellStyle name="20% - Accent4 2" xfId="24" xr:uid="{FC850B77-AB06-4749-9946-DFEAD3BD13F6}"/>
    <cellStyle name="20% - Accent5 2" xfId="25" xr:uid="{00566852-59D1-4CFD-9FD1-BDABE546EB27}"/>
    <cellStyle name="20% - Accent6 2" xfId="26" xr:uid="{7288561C-2824-46C3-9CF2-891E83258193}"/>
    <cellStyle name="40% - Accent1 2" xfId="27" xr:uid="{AE7262E2-36B7-4BE3-94C2-EA79306ECD26}"/>
    <cellStyle name="40% - Accent2 2" xfId="28" xr:uid="{75C2CB82-5BDF-46E2-A43B-60CF00F63315}"/>
    <cellStyle name="40% - Accent3 2" xfId="29" xr:uid="{B8614186-6A06-41CF-B1A5-F4922E4B6D68}"/>
    <cellStyle name="40% - Accent4 2" xfId="30" xr:uid="{DF67A91B-EB37-4049-8F60-861E7DC95F60}"/>
    <cellStyle name="40% - Accent5 2" xfId="31" xr:uid="{DB32BF41-3C92-46D0-BFFA-2945B95D5255}"/>
    <cellStyle name="40% - Accent6 2" xfId="32" xr:uid="{8F1B1F00-3992-48AB-AEDC-BCF6683C4166}"/>
    <cellStyle name="60% - Accent1 2" xfId="33" xr:uid="{73F757FB-6094-4425-A052-C2115EAE62C1}"/>
    <cellStyle name="60% - Accent2 2" xfId="34" xr:uid="{4CBC0BA0-D2B5-4ACC-BFD3-852A58BD868D}"/>
    <cellStyle name="60% - Accent3 2" xfId="35" xr:uid="{94DB79C6-1393-4887-95ED-07CD5EC4BFD7}"/>
    <cellStyle name="60% - Accent4 2" xfId="36" xr:uid="{789D8601-7BC3-49F3-8851-AA912C6589C2}"/>
    <cellStyle name="60% - Accent5 2" xfId="37" xr:uid="{0EB6D5E1-ABDB-4140-9797-A93A4AE7CC78}"/>
    <cellStyle name="60% - Accent6 2" xfId="38" xr:uid="{57435AA3-0BA4-48C4-9C54-EE058948157A}"/>
    <cellStyle name="Accent1 2" xfId="39" xr:uid="{179F08E4-52D1-4E6A-AE8D-796B10F4747F}"/>
    <cellStyle name="Accent2 2" xfId="40" xr:uid="{23518AF8-1EB3-4DC4-95CD-77A2373F1827}"/>
    <cellStyle name="Accent3 2" xfId="41" xr:uid="{6B9CB871-5EB5-4E7B-AA38-A999663926E5}"/>
    <cellStyle name="Accent4 2" xfId="42" xr:uid="{B49C0BD0-AB65-4FB6-A2AB-67A36C6E4C5E}"/>
    <cellStyle name="Accent5 2" xfId="43" xr:uid="{C677D9D0-F41F-45BE-ABB5-C081497C2D14}"/>
    <cellStyle name="Accent6 2" xfId="44" xr:uid="{DC7C2CEA-84E6-4CA7-8F59-8954AFE9274A}"/>
    <cellStyle name="Bad 2" xfId="45" xr:uid="{D8AABB2A-36CA-42B4-9FF1-1BDF9DF64D35}"/>
    <cellStyle name="Calculation 2" xfId="46" xr:uid="{9B971048-08ED-4361-A443-7067EA40F119}"/>
    <cellStyle name="Check Cell 2" xfId="47" xr:uid="{9472DC6C-8D00-40FA-9B24-46BF10725720}"/>
    <cellStyle name="Comma" xfId="79" builtinId="3"/>
    <cellStyle name="Comma 2" xfId="1" xr:uid="{00000000-0005-0000-0000-000000000000}"/>
    <cellStyle name="Comma 2 2" xfId="48" xr:uid="{F74129E9-0D31-45F9-A3AE-2D56213FBB31}"/>
    <cellStyle name="Comma 2 3" xfId="83" xr:uid="{A162BA40-06AD-4F08-85D4-3C4B22E53E67}"/>
    <cellStyle name="Comma 3" xfId="69" xr:uid="{9B2FFE1A-31A4-4AB5-BA64-97ED2B92E655}"/>
    <cellStyle name="Comma 4" xfId="66" xr:uid="{7AD69559-A143-4293-A7DF-0501416492E8}"/>
    <cellStyle name="Comma 5" xfId="74" xr:uid="{DD0D6FFE-B518-4B20-B793-CABFD207C322}"/>
    <cellStyle name="Comma 6" xfId="81" xr:uid="{178B041D-EB65-4408-AACB-9A33ED2D8F74}"/>
    <cellStyle name="Currency 2" xfId="49" xr:uid="{142AABD1-959E-4813-990C-E544C39DA8E7}"/>
    <cellStyle name="Currency 2 2" xfId="50" xr:uid="{58616CA7-F4CD-4654-9FDC-72C584920B50}"/>
    <cellStyle name="Euro" xfId="2" xr:uid="{00000000-0005-0000-0000-000001000000}"/>
    <cellStyle name="Excel Built-in Normal" xfId="70" xr:uid="{4C22A5CF-449E-4FBA-9A28-3811FD7A6E10}"/>
    <cellStyle name="Explanatory Text 2" xfId="51" xr:uid="{6793E8E3-29D5-4597-A868-00F82B22D838}"/>
    <cellStyle name="Good 2" xfId="52" xr:uid="{D3B097CB-E723-4BD3-B3EF-8B7DB9A9F13C}"/>
    <cellStyle name="Heading 1" xfId="78" builtinId="16" customBuiltin="1"/>
    <cellStyle name="Heading 1 2" xfId="53" xr:uid="{E9313574-427F-4932-8B9E-4D3E359D2512}"/>
    <cellStyle name="Heading 2 2" xfId="54" xr:uid="{05F7EB82-F852-4C58-A97A-7A8DF3AE834C}"/>
    <cellStyle name="Heading 3 2" xfId="55" xr:uid="{65D3F06A-617A-467A-93BB-B23B384CA20F}"/>
    <cellStyle name="Heading 4 2" xfId="56" xr:uid="{08A890C1-4484-4833-B564-423E990F2F93}"/>
    <cellStyle name="Hyperlink" xfId="3" builtinId="8"/>
    <cellStyle name="Hyperlink 2" xfId="8" xr:uid="{A43A7910-2D5C-4247-9F9E-AC896E3FC7BE}"/>
    <cellStyle name="Input 2" xfId="57" xr:uid="{03EE2841-9EDE-4F3A-AC15-2F257003918C}"/>
    <cellStyle name="Linked Cell 2" xfId="58" xr:uid="{21A1F041-7B16-4A65-9C2A-1526DB43D323}"/>
    <cellStyle name="Neutral 2" xfId="59" xr:uid="{7F498B9A-58FD-47CE-97AF-69DB6F8E82A2}"/>
    <cellStyle name="Normal" xfId="0" builtinId="0"/>
    <cellStyle name="Normal 2" xfId="4" xr:uid="{00000000-0005-0000-0000-000004000000}"/>
    <cellStyle name="Normal 2 2" xfId="71" xr:uid="{ECC29F0F-C485-4BAC-87F4-5B0333DB827E}"/>
    <cellStyle name="Normal 2 3" xfId="76" xr:uid="{934C8442-2E1A-4B99-8742-FA1D2AA591E7}"/>
    <cellStyle name="Normal 3" xfId="10" xr:uid="{3C5572A0-97B3-4229-8750-2B636A041099}"/>
    <cellStyle name="Normal 3 2" xfId="60" xr:uid="{0BA7B9DB-6ACD-4A28-AD52-644E615F789B}"/>
    <cellStyle name="Normal 4" xfId="68" xr:uid="{3D80BC40-C34F-490C-89E3-9A3D04FFA51A}"/>
    <cellStyle name="Normal 5" xfId="11" xr:uid="{FA5B9E05-E177-403E-B088-1A744C7C1474}"/>
    <cellStyle name="Normal 6" xfId="7" xr:uid="{B1505335-D88D-419D-8BD4-B04ADDA8D289}"/>
    <cellStyle name="Normal 7" xfId="9" xr:uid="{6B71BB27-2B8C-4E37-93C0-286331177B97}"/>
    <cellStyle name="Normal 8" xfId="80" xr:uid="{BDCDA6D4-F38F-46F2-A746-6D06249B8EF2}"/>
    <cellStyle name="Normal_table_213" xfId="77" xr:uid="{80C989D5-D437-406F-82B0-5F976DB8E2F7}"/>
    <cellStyle name="Note 2" xfId="61" xr:uid="{1F642F8D-605F-4ED5-9802-12AFB0F29A20}"/>
    <cellStyle name="Output 2" xfId="62" xr:uid="{389D16C0-0971-4563-941B-DC79AB558E33}"/>
    <cellStyle name="Per cent 2" xfId="82" xr:uid="{D3DE3139-D09E-44AC-A5E7-C0CBEE08E6E5}"/>
    <cellStyle name="Percent 2" xfId="5" xr:uid="{00000000-0005-0000-0000-000005000000}"/>
    <cellStyle name="Percent 3" xfId="6" xr:uid="{00000000-0005-0000-0000-000006000000}"/>
    <cellStyle name="Percent 3 2" xfId="72" xr:uid="{7943C34C-6BC7-471F-B6EA-1630D47A9C25}"/>
    <cellStyle name="Percent 4" xfId="67" xr:uid="{D7DAF5B8-C83C-4248-9356-B61EE5C80A52}"/>
    <cellStyle name="Percent 5" xfId="75" xr:uid="{C181852C-9DFB-4DE6-9873-F41FA16978DA}"/>
    <cellStyle name="Style 1" xfId="73" xr:uid="{3D90A387-EC91-4894-BF8A-7E83F364CBB6}"/>
    <cellStyle name="Title 2" xfId="63" xr:uid="{6B61068E-5C40-4F38-A086-978BA4DB9A8A}"/>
    <cellStyle name="Total 2" xfId="64" xr:uid="{16614E13-FEFF-434E-A02F-42E23CC473C8}"/>
    <cellStyle name="Warning Text 2" xfId="65" xr:uid="{B77668EE-2AF3-41B7-A0C1-471D41B379AE}"/>
  </cellStyles>
  <dxfs count="206">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4" formatCode="0\[\r\]"/>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rgb="FF000000"/>
          <bgColor auto="1"/>
        </patternFill>
      </fill>
      <alignment horizontal="right" vertical="center" textRotation="0" wrapText="0" indent="0" justifyLastLine="0" shrinkToFit="0" readingOrder="0"/>
    </dxf>
    <dxf>
      <font>
        <b/>
        <strike val="0"/>
        <outline val="0"/>
        <shadow val="0"/>
        <u val="none"/>
        <vertAlign val="baseline"/>
        <sz val="10"/>
        <color auto="1"/>
        <name val="Arial"/>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9" formatCode="0\ \ \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rgb="FF000000"/>
          <bgColor auto="1"/>
        </patternFill>
      </fill>
      <alignment horizontal="right" vertical="center" textRotation="0" wrapText="0" indent="0" justifyLastLine="0" shrinkToFit="0" readingOrder="0"/>
    </dxf>
    <dxf>
      <font>
        <b/>
        <strike val="0"/>
        <outline val="0"/>
        <shadow val="0"/>
        <u val="none"/>
        <vertAlign val="baseline"/>
        <sz val="10"/>
        <color auto="1"/>
        <name val="Arial"/>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9" formatCode="0\ \ \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4" formatCode="0\[\r\]"/>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rgb="FF000000"/>
          <bgColor auto="1"/>
        </patternFill>
      </fill>
      <alignment horizontal="right" vertical="center" textRotation="0" wrapText="0" indent="0" justifyLastLine="0" shrinkToFit="0" readingOrder="0"/>
    </dxf>
    <dxf>
      <font>
        <b/>
        <strike val="0"/>
        <outline val="0"/>
        <shadow val="0"/>
        <u val="none"/>
        <vertAlign val="baseline"/>
        <sz val="10"/>
        <color auto="1"/>
        <name val="Arial"/>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rgb="FF000000"/>
          <bgColor auto="1"/>
        </patternFill>
      </fill>
      <alignment horizontal="right" vertical="center" textRotation="0" wrapText="0" indent="0" justifyLastLine="0" shrinkToFit="0" readingOrder="0"/>
    </dxf>
    <dxf>
      <font>
        <b/>
        <strike val="0"/>
        <outline val="0"/>
        <shadow val="0"/>
        <u val="none"/>
        <vertAlign val="baseline"/>
        <sz val="10"/>
        <color auto="1"/>
        <name val="Arial"/>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rgb="FF000000"/>
          <bgColor auto="1"/>
        </patternFill>
      </fill>
      <alignment horizontal="right" vertical="center" textRotation="0" wrapText="0" indent="0" justifyLastLine="0" shrinkToFit="0" readingOrder="0"/>
    </dxf>
    <dxf>
      <font>
        <b/>
        <strike val="0"/>
        <outline val="0"/>
        <shadow val="0"/>
        <u val="none"/>
        <vertAlign val="baseline"/>
        <sz val="10"/>
        <color auto="1"/>
        <name val="Arial"/>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rgb="FF000000"/>
          <bgColor auto="1"/>
        </patternFill>
      </fill>
      <alignment horizontal="right" vertical="center" textRotation="0" wrapText="0" indent="0" justifyLastLine="0" shrinkToFit="0" readingOrder="0"/>
    </dxf>
    <dxf>
      <font>
        <b/>
        <strike val="0"/>
        <outline val="0"/>
        <shadow val="0"/>
        <u val="none"/>
        <vertAlign val="baseline"/>
        <sz val="10"/>
        <color auto="1"/>
        <name val="Arial"/>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4" formatCode="0\[\r\]"/>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rgb="FF000000"/>
          <bgColor auto="1"/>
        </patternFill>
      </fill>
      <alignment horizontal="right" vertical="center" textRotation="0" wrapText="0" indent="0" justifyLastLine="0" shrinkToFit="0" readingOrder="0"/>
    </dxf>
    <dxf>
      <font>
        <b/>
        <strike val="0"/>
        <outline val="0"/>
        <shadow val="0"/>
        <u val="none"/>
        <vertAlign val="baseline"/>
        <sz val="10"/>
        <color auto="1"/>
        <name val="Arial"/>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9" formatCode="0\ \ \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rgb="FF000000"/>
          <bgColor auto="1"/>
        </patternFill>
      </fill>
      <alignment horizontal="right" vertical="center" textRotation="0" wrapText="0" indent="0" justifyLastLine="0" shrinkToFit="0" readingOrder="0"/>
    </dxf>
    <dxf>
      <font>
        <b/>
        <strike val="0"/>
        <outline val="0"/>
        <shadow val="0"/>
        <u val="none"/>
        <vertAlign val="baseline"/>
        <sz val="10"/>
        <color auto="1"/>
        <name val="Arial"/>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9" formatCode="0\ \ \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4" formatCode="0\[\r\]"/>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center" textRotation="0" wrapText="0" indent="0" justifyLastLine="0" shrinkToFit="0" readingOrder="0"/>
    </dxf>
    <dxf>
      <font>
        <b/>
        <strike val="0"/>
        <outline val="0"/>
        <shadow val="0"/>
        <u val="none"/>
        <vertAlign val="baseline"/>
        <sz val="10"/>
        <color auto="1"/>
        <name val="Arial"/>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center" textRotation="0" wrapText="0" indent="0" justifyLastLine="0" shrinkToFit="0" readingOrder="0"/>
    </dxf>
    <dxf>
      <font>
        <b/>
        <strike val="0"/>
        <outline val="0"/>
        <shadow val="0"/>
        <u val="none"/>
        <vertAlign val="baseline"/>
        <sz val="10"/>
        <color auto="1"/>
        <name val="Arial"/>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center" textRotation="0" wrapText="0" indent="0" justifyLastLine="0" shrinkToFit="0" readingOrder="0"/>
    </dxf>
    <dxf>
      <font>
        <b/>
        <strike val="0"/>
        <outline val="0"/>
        <shadow val="0"/>
        <u val="none"/>
        <vertAlign val="baseline"/>
        <sz val="10"/>
        <color auto="1"/>
        <name val="Arial"/>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center" textRotation="0" wrapText="0" indent="0" justifyLastLine="0" shrinkToFit="0" readingOrder="0"/>
    </dxf>
    <dxf>
      <font>
        <b/>
        <strike val="0"/>
        <outline val="0"/>
        <shadow val="0"/>
        <u val="none"/>
        <vertAlign val="baseline"/>
        <sz val="10"/>
        <color auto="1"/>
        <name val="Arial"/>
        <scheme val="none"/>
      </font>
      <fill>
        <patternFill patternType="none">
          <fgColor indexed="64"/>
          <bgColor auto="1"/>
        </patternFill>
      </fill>
      <alignment horizontal="right" vertical="bottom" textRotation="0" wrapText="1" indent="0" justifyLastLine="0" shrinkToFit="0" readingOrder="0"/>
    </dxf>
  </dxfs>
  <tableStyles count="1" defaultTableStyle="TableStyleMedium9" defaultPivotStyle="PivotStyleLight16">
    <tableStyle name="Invisible" pivot="0" table="0" count="0" xr9:uid="{147E8B70-6ACE-4CDC-842C-61BA0B30CE8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hyperlink" Target="https://www.gov.uk/government/publications/domestic-energy-prices-data-sources-and-methodology" TargetMode="External"/></Relationships>
</file>

<file path=xl/drawings/_rels/drawing8.xml.rels><?xml version="1.0" encoding="UTF-8" standalone="yes"?>
<Relationships xmlns="http://schemas.openxmlformats.org/package/2006/relationships"><Relationship Id="rId1" Type="http://schemas.openxmlformats.org/officeDocument/2006/relationships/hyperlink" Target="https://www.gov.uk/government/publications/domestic-energy-prices-data-sources-and-methodology" TargetMode="External"/></Relationships>
</file>

<file path=xl/drawings/drawing1.xml><?xml version="1.0" encoding="utf-8"?>
<xdr:wsDr xmlns:xdr="http://schemas.openxmlformats.org/drawingml/2006/spreadsheetDrawing" xmlns:a="http://schemas.openxmlformats.org/drawingml/2006/main">
  <xdr:twoCellAnchor>
    <xdr:from>
      <xdr:col>13</xdr:col>
      <xdr:colOff>0</xdr:colOff>
      <xdr:row>0</xdr:row>
      <xdr:rowOff>0</xdr:rowOff>
    </xdr:from>
    <xdr:to>
      <xdr:col>18</xdr:col>
      <xdr:colOff>70683</xdr:colOff>
      <xdr:row>2</xdr:row>
      <xdr:rowOff>94615</xdr:rowOff>
    </xdr:to>
    <xdr:grpSp>
      <xdr:nvGrpSpPr>
        <xdr:cNvPr id="4" name="Group 3">
          <a:extLst>
            <a:ext uri="{FF2B5EF4-FFF2-40B4-BE49-F238E27FC236}">
              <a16:creationId xmlns:a16="http://schemas.microsoft.com/office/drawing/2014/main" id="{928B3777-DA7E-490C-BCB0-9A14EC92CDE8}"/>
            </a:ext>
          </a:extLst>
        </xdr:cNvPr>
        <xdr:cNvGrpSpPr/>
      </xdr:nvGrpSpPr>
      <xdr:grpSpPr>
        <a:xfrm>
          <a:off x="7553325" y="0"/>
          <a:ext cx="2975808" cy="856615"/>
          <a:chOff x="7181850" y="12700"/>
          <a:chExt cx="2975808" cy="859790"/>
        </a:xfrm>
      </xdr:grpSpPr>
      <xdr:pic>
        <xdr:nvPicPr>
          <xdr:cNvPr id="5" name="Graphic 35" descr="Accredited Official Statistics logo">
            <a:extLst>
              <a:ext uri="{FF2B5EF4-FFF2-40B4-BE49-F238E27FC236}">
                <a16:creationId xmlns:a16="http://schemas.microsoft.com/office/drawing/2014/main" id="{F94426B1-18D4-F758-D376-ED8D73F0130F}"/>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277350" y="12700"/>
            <a:ext cx="880308" cy="859790"/>
          </a:xfrm>
          <a:prstGeom prst="rect">
            <a:avLst/>
          </a:prstGeom>
        </xdr:spPr>
      </xdr:pic>
      <xdr:pic>
        <xdr:nvPicPr>
          <xdr:cNvPr id="6" name="Picture 5">
            <a:extLst>
              <a:ext uri="{FF2B5EF4-FFF2-40B4-BE49-F238E27FC236}">
                <a16:creationId xmlns:a16="http://schemas.microsoft.com/office/drawing/2014/main" id="{9FF169FB-7CBA-6A4C-D7B8-803353788BE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181850" y="76200"/>
            <a:ext cx="1907729" cy="7266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403860</xdr:colOff>
      <xdr:row>9</xdr:row>
      <xdr:rowOff>0</xdr:rowOff>
    </xdr:from>
    <xdr:ext cx="213904" cy="264560"/>
    <xdr:sp macro="" textlink="">
      <xdr:nvSpPr>
        <xdr:cNvPr id="2" name="TextBox 1">
          <a:extLst>
            <a:ext uri="{FF2B5EF4-FFF2-40B4-BE49-F238E27FC236}">
              <a16:creationId xmlns:a16="http://schemas.microsoft.com/office/drawing/2014/main" id="{C48A6B72-2E15-4D92-BCF8-660D239FCC10}"/>
            </a:ext>
          </a:extLst>
        </xdr:cNvPr>
        <xdr:cNvSpPr txBox="1"/>
      </xdr:nvSpPr>
      <xdr:spPr>
        <a:xfrm>
          <a:off x="1365885" y="1280541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xdr:col>
      <xdr:colOff>403860</xdr:colOff>
      <xdr:row>10</xdr:row>
      <xdr:rowOff>0</xdr:rowOff>
    </xdr:from>
    <xdr:ext cx="213904" cy="264560"/>
    <xdr:sp macro="" textlink="">
      <xdr:nvSpPr>
        <xdr:cNvPr id="3" name="TextBox 2">
          <a:extLst>
            <a:ext uri="{FF2B5EF4-FFF2-40B4-BE49-F238E27FC236}">
              <a16:creationId xmlns:a16="http://schemas.microsoft.com/office/drawing/2014/main" id="{592F7D4C-750E-48AF-8529-C1C6946E2BDE}"/>
            </a:ext>
          </a:extLst>
        </xdr:cNvPr>
        <xdr:cNvSpPr txBox="1"/>
      </xdr:nvSpPr>
      <xdr:spPr>
        <a:xfrm>
          <a:off x="1426210" y="354330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xdr:col>
      <xdr:colOff>403860</xdr:colOff>
      <xdr:row>10</xdr:row>
      <xdr:rowOff>0</xdr:rowOff>
    </xdr:from>
    <xdr:ext cx="213904" cy="264560"/>
    <xdr:sp macro="" textlink="">
      <xdr:nvSpPr>
        <xdr:cNvPr id="4" name="TextBox 3">
          <a:extLst>
            <a:ext uri="{FF2B5EF4-FFF2-40B4-BE49-F238E27FC236}">
              <a16:creationId xmlns:a16="http://schemas.microsoft.com/office/drawing/2014/main" id="{3D16F9AA-B29A-4C05-875B-CD9D4D548D78}"/>
            </a:ext>
          </a:extLst>
        </xdr:cNvPr>
        <xdr:cNvSpPr txBox="1"/>
      </xdr:nvSpPr>
      <xdr:spPr>
        <a:xfrm>
          <a:off x="1414780" y="35585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xdr:col>
      <xdr:colOff>403860</xdr:colOff>
      <xdr:row>11</xdr:row>
      <xdr:rowOff>0</xdr:rowOff>
    </xdr:from>
    <xdr:ext cx="213904" cy="264560"/>
    <xdr:sp macro="" textlink="">
      <xdr:nvSpPr>
        <xdr:cNvPr id="5" name="TextBox 4">
          <a:extLst>
            <a:ext uri="{FF2B5EF4-FFF2-40B4-BE49-F238E27FC236}">
              <a16:creationId xmlns:a16="http://schemas.microsoft.com/office/drawing/2014/main" id="{25A6CF72-4010-488F-A5D3-CF4ABB976B9E}"/>
            </a:ext>
          </a:extLst>
        </xdr:cNvPr>
        <xdr:cNvSpPr txBox="1"/>
      </xdr:nvSpPr>
      <xdr:spPr>
        <a:xfrm>
          <a:off x="1414780" y="374142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2</xdr:col>
      <xdr:colOff>403860</xdr:colOff>
      <xdr:row>9</xdr:row>
      <xdr:rowOff>0</xdr:rowOff>
    </xdr:from>
    <xdr:ext cx="213904" cy="264560"/>
    <xdr:sp macro="" textlink="">
      <xdr:nvSpPr>
        <xdr:cNvPr id="6" name="TextBox 5">
          <a:extLst>
            <a:ext uri="{FF2B5EF4-FFF2-40B4-BE49-F238E27FC236}">
              <a16:creationId xmlns:a16="http://schemas.microsoft.com/office/drawing/2014/main" id="{E6A217AE-7343-42E5-9121-3AECBDDAFF01}"/>
            </a:ext>
          </a:extLst>
        </xdr:cNvPr>
        <xdr:cNvSpPr txBox="1"/>
      </xdr:nvSpPr>
      <xdr:spPr>
        <a:xfrm>
          <a:off x="141478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3</xdr:col>
      <xdr:colOff>403860</xdr:colOff>
      <xdr:row>9</xdr:row>
      <xdr:rowOff>0</xdr:rowOff>
    </xdr:from>
    <xdr:ext cx="213904" cy="264560"/>
    <xdr:sp macro="" textlink="">
      <xdr:nvSpPr>
        <xdr:cNvPr id="7" name="TextBox 6">
          <a:extLst>
            <a:ext uri="{FF2B5EF4-FFF2-40B4-BE49-F238E27FC236}">
              <a16:creationId xmlns:a16="http://schemas.microsoft.com/office/drawing/2014/main" id="{05FF981D-D85A-4961-8F7D-AB3B29AC9E5E}"/>
            </a:ext>
          </a:extLst>
        </xdr:cNvPr>
        <xdr:cNvSpPr txBox="1"/>
      </xdr:nvSpPr>
      <xdr:spPr>
        <a:xfrm>
          <a:off x="141478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4</xdr:col>
      <xdr:colOff>403860</xdr:colOff>
      <xdr:row>9</xdr:row>
      <xdr:rowOff>0</xdr:rowOff>
    </xdr:from>
    <xdr:ext cx="213904" cy="264560"/>
    <xdr:sp macro="" textlink="">
      <xdr:nvSpPr>
        <xdr:cNvPr id="8" name="TextBox 7">
          <a:extLst>
            <a:ext uri="{FF2B5EF4-FFF2-40B4-BE49-F238E27FC236}">
              <a16:creationId xmlns:a16="http://schemas.microsoft.com/office/drawing/2014/main" id="{3ECEFF80-27A5-4204-A568-C80A7E583AB0}"/>
            </a:ext>
          </a:extLst>
        </xdr:cNvPr>
        <xdr:cNvSpPr txBox="1"/>
      </xdr:nvSpPr>
      <xdr:spPr>
        <a:xfrm>
          <a:off x="141478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5</xdr:col>
      <xdr:colOff>403860</xdr:colOff>
      <xdr:row>9</xdr:row>
      <xdr:rowOff>0</xdr:rowOff>
    </xdr:from>
    <xdr:ext cx="213904" cy="264560"/>
    <xdr:sp macro="" textlink="">
      <xdr:nvSpPr>
        <xdr:cNvPr id="9" name="TextBox 8">
          <a:extLst>
            <a:ext uri="{FF2B5EF4-FFF2-40B4-BE49-F238E27FC236}">
              <a16:creationId xmlns:a16="http://schemas.microsoft.com/office/drawing/2014/main" id="{F6785322-1A6D-4860-9CF8-4B545975C885}"/>
            </a:ext>
          </a:extLst>
        </xdr:cNvPr>
        <xdr:cNvSpPr txBox="1"/>
      </xdr:nvSpPr>
      <xdr:spPr>
        <a:xfrm>
          <a:off x="141478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403860</xdr:colOff>
      <xdr:row>9</xdr:row>
      <xdr:rowOff>0</xdr:rowOff>
    </xdr:from>
    <xdr:ext cx="213904" cy="264560"/>
    <xdr:sp macro="" textlink="">
      <xdr:nvSpPr>
        <xdr:cNvPr id="10" name="TextBox 9">
          <a:extLst>
            <a:ext uri="{FF2B5EF4-FFF2-40B4-BE49-F238E27FC236}">
              <a16:creationId xmlns:a16="http://schemas.microsoft.com/office/drawing/2014/main" id="{87D0ACB7-F555-4839-AD9C-1D755067BFFD}"/>
            </a:ext>
          </a:extLst>
        </xdr:cNvPr>
        <xdr:cNvSpPr txBox="1"/>
      </xdr:nvSpPr>
      <xdr:spPr>
        <a:xfrm>
          <a:off x="141478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7</xdr:col>
      <xdr:colOff>403860</xdr:colOff>
      <xdr:row>9</xdr:row>
      <xdr:rowOff>0</xdr:rowOff>
    </xdr:from>
    <xdr:ext cx="213904" cy="264560"/>
    <xdr:sp macro="" textlink="">
      <xdr:nvSpPr>
        <xdr:cNvPr id="11" name="TextBox 10">
          <a:extLst>
            <a:ext uri="{FF2B5EF4-FFF2-40B4-BE49-F238E27FC236}">
              <a16:creationId xmlns:a16="http://schemas.microsoft.com/office/drawing/2014/main" id="{9511E571-EBD2-4B4D-A806-87777A691415}"/>
            </a:ext>
          </a:extLst>
        </xdr:cNvPr>
        <xdr:cNvSpPr txBox="1"/>
      </xdr:nvSpPr>
      <xdr:spPr>
        <a:xfrm>
          <a:off x="141478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403860</xdr:colOff>
      <xdr:row>9</xdr:row>
      <xdr:rowOff>0</xdr:rowOff>
    </xdr:from>
    <xdr:ext cx="213904" cy="264560"/>
    <xdr:sp macro="" textlink="">
      <xdr:nvSpPr>
        <xdr:cNvPr id="12" name="TextBox 11">
          <a:extLst>
            <a:ext uri="{FF2B5EF4-FFF2-40B4-BE49-F238E27FC236}">
              <a16:creationId xmlns:a16="http://schemas.microsoft.com/office/drawing/2014/main" id="{4BBFC529-BD7D-420E-A236-002F7AA68F99}"/>
            </a:ext>
          </a:extLst>
        </xdr:cNvPr>
        <xdr:cNvSpPr txBox="1"/>
      </xdr:nvSpPr>
      <xdr:spPr>
        <a:xfrm>
          <a:off x="141478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403860</xdr:colOff>
      <xdr:row>9</xdr:row>
      <xdr:rowOff>0</xdr:rowOff>
    </xdr:from>
    <xdr:ext cx="213904" cy="264560"/>
    <xdr:sp macro="" textlink="">
      <xdr:nvSpPr>
        <xdr:cNvPr id="13" name="TextBox 12">
          <a:extLst>
            <a:ext uri="{FF2B5EF4-FFF2-40B4-BE49-F238E27FC236}">
              <a16:creationId xmlns:a16="http://schemas.microsoft.com/office/drawing/2014/main" id="{AE93F4B0-3167-41DE-8854-E69E77901C1E}"/>
            </a:ext>
          </a:extLst>
        </xdr:cNvPr>
        <xdr:cNvSpPr txBox="1"/>
      </xdr:nvSpPr>
      <xdr:spPr>
        <a:xfrm>
          <a:off x="141478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10</xdr:col>
      <xdr:colOff>403860</xdr:colOff>
      <xdr:row>9</xdr:row>
      <xdr:rowOff>0</xdr:rowOff>
    </xdr:from>
    <xdr:ext cx="213904" cy="264560"/>
    <xdr:sp macro="" textlink="">
      <xdr:nvSpPr>
        <xdr:cNvPr id="14" name="TextBox 13">
          <a:extLst>
            <a:ext uri="{FF2B5EF4-FFF2-40B4-BE49-F238E27FC236}">
              <a16:creationId xmlns:a16="http://schemas.microsoft.com/office/drawing/2014/main" id="{271F843D-A95C-4C7B-B2F8-431AA29AF15C}"/>
            </a:ext>
          </a:extLst>
        </xdr:cNvPr>
        <xdr:cNvSpPr txBox="1"/>
      </xdr:nvSpPr>
      <xdr:spPr>
        <a:xfrm>
          <a:off x="141478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11</xdr:col>
      <xdr:colOff>403860</xdr:colOff>
      <xdr:row>9</xdr:row>
      <xdr:rowOff>0</xdr:rowOff>
    </xdr:from>
    <xdr:ext cx="213904" cy="264560"/>
    <xdr:sp macro="" textlink="">
      <xdr:nvSpPr>
        <xdr:cNvPr id="15" name="TextBox 14">
          <a:extLst>
            <a:ext uri="{FF2B5EF4-FFF2-40B4-BE49-F238E27FC236}">
              <a16:creationId xmlns:a16="http://schemas.microsoft.com/office/drawing/2014/main" id="{BA7D2544-8A61-4906-99BF-A6E84AA966A6}"/>
            </a:ext>
          </a:extLst>
        </xdr:cNvPr>
        <xdr:cNvSpPr txBox="1"/>
      </xdr:nvSpPr>
      <xdr:spPr>
        <a:xfrm>
          <a:off x="141478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12</xdr:col>
      <xdr:colOff>403860</xdr:colOff>
      <xdr:row>9</xdr:row>
      <xdr:rowOff>0</xdr:rowOff>
    </xdr:from>
    <xdr:ext cx="213904" cy="264560"/>
    <xdr:sp macro="" textlink="">
      <xdr:nvSpPr>
        <xdr:cNvPr id="16" name="TextBox 15">
          <a:extLst>
            <a:ext uri="{FF2B5EF4-FFF2-40B4-BE49-F238E27FC236}">
              <a16:creationId xmlns:a16="http://schemas.microsoft.com/office/drawing/2014/main" id="{CAC4E9BA-028A-48AF-BAB1-80525EE894B5}"/>
            </a:ext>
          </a:extLst>
        </xdr:cNvPr>
        <xdr:cNvSpPr txBox="1"/>
      </xdr:nvSpPr>
      <xdr:spPr>
        <a:xfrm>
          <a:off x="141478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xdr:col>
      <xdr:colOff>403860</xdr:colOff>
      <xdr:row>10</xdr:row>
      <xdr:rowOff>0</xdr:rowOff>
    </xdr:from>
    <xdr:ext cx="213904" cy="264560"/>
    <xdr:sp macro="" textlink="">
      <xdr:nvSpPr>
        <xdr:cNvPr id="17" name="TextBox 16">
          <a:extLst>
            <a:ext uri="{FF2B5EF4-FFF2-40B4-BE49-F238E27FC236}">
              <a16:creationId xmlns:a16="http://schemas.microsoft.com/office/drawing/2014/main" id="{63E12B22-2680-4D33-B4DF-16D8E6D4E1DC}"/>
            </a:ext>
          </a:extLst>
        </xdr:cNvPr>
        <xdr:cNvSpPr txBox="1"/>
      </xdr:nvSpPr>
      <xdr:spPr>
        <a:xfrm>
          <a:off x="141478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2</xdr:col>
      <xdr:colOff>403860</xdr:colOff>
      <xdr:row>10</xdr:row>
      <xdr:rowOff>0</xdr:rowOff>
    </xdr:from>
    <xdr:ext cx="213904" cy="264560"/>
    <xdr:sp macro="" textlink="">
      <xdr:nvSpPr>
        <xdr:cNvPr id="18" name="TextBox 17">
          <a:extLst>
            <a:ext uri="{FF2B5EF4-FFF2-40B4-BE49-F238E27FC236}">
              <a16:creationId xmlns:a16="http://schemas.microsoft.com/office/drawing/2014/main" id="{D2E0508F-DEF5-439F-81AF-2519D8DAA779}"/>
            </a:ext>
          </a:extLst>
        </xdr:cNvPr>
        <xdr:cNvSpPr txBox="1"/>
      </xdr:nvSpPr>
      <xdr:spPr>
        <a:xfrm>
          <a:off x="242824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3</xdr:col>
      <xdr:colOff>403860</xdr:colOff>
      <xdr:row>10</xdr:row>
      <xdr:rowOff>0</xdr:rowOff>
    </xdr:from>
    <xdr:ext cx="213904" cy="264560"/>
    <xdr:sp macro="" textlink="">
      <xdr:nvSpPr>
        <xdr:cNvPr id="19" name="TextBox 18">
          <a:extLst>
            <a:ext uri="{FF2B5EF4-FFF2-40B4-BE49-F238E27FC236}">
              <a16:creationId xmlns:a16="http://schemas.microsoft.com/office/drawing/2014/main" id="{B95D312D-B3EA-41CD-89C6-213461D896D9}"/>
            </a:ext>
          </a:extLst>
        </xdr:cNvPr>
        <xdr:cNvSpPr txBox="1"/>
      </xdr:nvSpPr>
      <xdr:spPr>
        <a:xfrm>
          <a:off x="344170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4</xdr:col>
      <xdr:colOff>403860</xdr:colOff>
      <xdr:row>10</xdr:row>
      <xdr:rowOff>0</xdr:rowOff>
    </xdr:from>
    <xdr:ext cx="213904" cy="264560"/>
    <xdr:sp macro="" textlink="">
      <xdr:nvSpPr>
        <xdr:cNvPr id="20" name="TextBox 19">
          <a:extLst>
            <a:ext uri="{FF2B5EF4-FFF2-40B4-BE49-F238E27FC236}">
              <a16:creationId xmlns:a16="http://schemas.microsoft.com/office/drawing/2014/main" id="{2EF43E15-E584-461E-865D-850D5EE89D6A}"/>
            </a:ext>
          </a:extLst>
        </xdr:cNvPr>
        <xdr:cNvSpPr txBox="1"/>
      </xdr:nvSpPr>
      <xdr:spPr>
        <a:xfrm>
          <a:off x="445516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5</xdr:col>
      <xdr:colOff>403860</xdr:colOff>
      <xdr:row>10</xdr:row>
      <xdr:rowOff>0</xdr:rowOff>
    </xdr:from>
    <xdr:ext cx="213904" cy="264560"/>
    <xdr:sp macro="" textlink="">
      <xdr:nvSpPr>
        <xdr:cNvPr id="21" name="TextBox 20">
          <a:extLst>
            <a:ext uri="{FF2B5EF4-FFF2-40B4-BE49-F238E27FC236}">
              <a16:creationId xmlns:a16="http://schemas.microsoft.com/office/drawing/2014/main" id="{A02547E2-3AAD-4512-9ACE-F765639147E8}"/>
            </a:ext>
          </a:extLst>
        </xdr:cNvPr>
        <xdr:cNvSpPr txBox="1"/>
      </xdr:nvSpPr>
      <xdr:spPr>
        <a:xfrm>
          <a:off x="546862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403860</xdr:colOff>
      <xdr:row>10</xdr:row>
      <xdr:rowOff>0</xdr:rowOff>
    </xdr:from>
    <xdr:ext cx="213904" cy="264560"/>
    <xdr:sp macro="" textlink="">
      <xdr:nvSpPr>
        <xdr:cNvPr id="22" name="TextBox 21">
          <a:extLst>
            <a:ext uri="{FF2B5EF4-FFF2-40B4-BE49-F238E27FC236}">
              <a16:creationId xmlns:a16="http://schemas.microsoft.com/office/drawing/2014/main" id="{67BADFCD-AB33-4809-8E10-E504D8492728}"/>
            </a:ext>
          </a:extLst>
        </xdr:cNvPr>
        <xdr:cNvSpPr txBox="1"/>
      </xdr:nvSpPr>
      <xdr:spPr>
        <a:xfrm>
          <a:off x="648208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7</xdr:col>
      <xdr:colOff>403860</xdr:colOff>
      <xdr:row>10</xdr:row>
      <xdr:rowOff>0</xdr:rowOff>
    </xdr:from>
    <xdr:ext cx="213904" cy="264560"/>
    <xdr:sp macro="" textlink="">
      <xdr:nvSpPr>
        <xdr:cNvPr id="23" name="TextBox 22">
          <a:extLst>
            <a:ext uri="{FF2B5EF4-FFF2-40B4-BE49-F238E27FC236}">
              <a16:creationId xmlns:a16="http://schemas.microsoft.com/office/drawing/2014/main" id="{89239A93-9FD1-46F2-9AAB-37C37C7CC040}"/>
            </a:ext>
          </a:extLst>
        </xdr:cNvPr>
        <xdr:cNvSpPr txBox="1"/>
      </xdr:nvSpPr>
      <xdr:spPr>
        <a:xfrm>
          <a:off x="749554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403860</xdr:colOff>
      <xdr:row>10</xdr:row>
      <xdr:rowOff>0</xdr:rowOff>
    </xdr:from>
    <xdr:ext cx="213904" cy="264560"/>
    <xdr:sp macro="" textlink="">
      <xdr:nvSpPr>
        <xdr:cNvPr id="24" name="TextBox 23">
          <a:extLst>
            <a:ext uri="{FF2B5EF4-FFF2-40B4-BE49-F238E27FC236}">
              <a16:creationId xmlns:a16="http://schemas.microsoft.com/office/drawing/2014/main" id="{8217D891-12F0-4069-AE2E-D0BEE78711A5}"/>
            </a:ext>
          </a:extLst>
        </xdr:cNvPr>
        <xdr:cNvSpPr txBox="1"/>
      </xdr:nvSpPr>
      <xdr:spPr>
        <a:xfrm>
          <a:off x="850900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403860</xdr:colOff>
      <xdr:row>10</xdr:row>
      <xdr:rowOff>0</xdr:rowOff>
    </xdr:from>
    <xdr:ext cx="213904" cy="264560"/>
    <xdr:sp macro="" textlink="">
      <xdr:nvSpPr>
        <xdr:cNvPr id="25" name="TextBox 24">
          <a:extLst>
            <a:ext uri="{FF2B5EF4-FFF2-40B4-BE49-F238E27FC236}">
              <a16:creationId xmlns:a16="http://schemas.microsoft.com/office/drawing/2014/main" id="{D32FBC81-74EC-4EFB-920D-1A6341A384A0}"/>
            </a:ext>
          </a:extLst>
        </xdr:cNvPr>
        <xdr:cNvSpPr txBox="1"/>
      </xdr:nvSpPr>
      <xdr:spPr>
        <a:xfrm>
          <a:off x="952246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10</xdr:col>
      <xdr:colOff>403860</xdr:colOff>
      <xdr:row>10</xdr:row>
      <xdr:rowOff>0</xdr:rowOff>
    </xdr:from>
    <xdr:ext cx="213904" cy="264560"/>
    <xdr:sp macro="" textlink="">
      <xdr:nvSpPr>
        <xdr:cNvPr id="26" name="TextBox 25">
          <a:extLst>
            <a:ext uri="{FF2B5EF4-FFF2-40B4-BE49-F238E27FC236}">
              <a16:creationId xmlns:a16="http://schemas.microsoft.com/office/drawing/2014/main" id="{B49D41F1-444B-4DE8-969E-F14C85B03711}"/>
            </a:ext>
          </a:extLst>
        </xdr:cNvPr>
        <xdr:cNvSpPr txBox="1"/>
      </xdr:nvSpPr>
      <xdr:spPr>
        <a:xfrm>
          <a:off x="1053592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11</xdr:col>
      <xdr:colOff>403860</xdr:colOff>
      <xdr:row>10</xdr:row>
      <xdr:rowOff>0</xdr:rowOff>
    </xdr:from>
    <xdr:ext cx="213904" cy="264560"/>
    <xdr:sp macro="" textlink="">
      <xdr:nvSpPr>
        <xdr:cNvPr id="27" name="TextBox 26">
          <a:extLst>
            <a:ext uri="{FF2B5EF4-FFF2-40B4-BE49-F238E27FC236}">
              <a16:creationId xmlns:a16="http://schemas.microsoft.com/office/drawing/2014/main" id="{1A4A2C00-A76C-41C7-8048-E3E94025B58C}"/>
            </a:ext>
          </a:extLst>
        </xdr:cNvPr>
        <xdr:cNvSpPr txBox="1"/>
      </xdr:nvSpPr>
      <xdr:spPr>
        <a:xfrm>
          <a:off x="1154938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12</xdr:col>
      <xdr:colOff>403860</xdr:colOff>
      <xdr:row>10</xdr:row>
      <xdr:rowOff>0</xdr:rowOff>
    </xdr:from>
    <xdr:ext cx="213904" cy="264560"/>
    <xdr:sp macro="" textlink="">
      <xdr:nvSpPr>
        <xdr:cNvPr id="28" name="TextBox 27">
          <a:extLst>
            <a:ext uri="{FF2B5EF4-FFF2-40B4-BE49-F238E27FC236}">
              <a16:creationId xmlns:a16="http://schemas.microsoft.com/office/drawing/2014/main" id="{C483DDC0-3459-4EB0-9543-F8587A278000}"/>
            </a:ext>
          </a:extLst>
        </xdr:cNvPr>
        <xdr:cNvSpPr txBox="1"/>
      </xdr:nvSpPr>
      <xdr:spPr>
        <a:xfrm>
          <a:off x="1256284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2</xdr:col>
      <xdr:colOff>403860</xdr:colOff>
      <xdr:row>11</xdr:row>
      <xdr:rowOff>0</xdr:rowOff>
    </xdr:from>
    <xdr:ext cx="213904" cy="264560"/>
    <xdr:sp macro="" textlink="">
      <xdr:nvSpPr>
        <xdr:cNvPr id="30" name="TextBox 29">
          <a:extLst>
            <a:ext uri="{FF2B5EF4-FFF2-40B4-BE49-F238E27FC236}">
              <a16:creationId xmlns:a16="http://schemas.microsoft.com/office/drawing/2014/main" id="{D0EB1D42-D6D1-4E9B-BBD3-A6CA266C5781}"/>
            </a:ext>
          </a:extLst>
        </xdr:cNvPr>
        <xdr:cNvSpPr txBox="1"/>
      </xdr:nvSpPr>
      <xdr:spPr>
        <a:xfrm>
          <a:off x="242824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3</xdr:col>
      <xdr:colOff>403860</xdr:colOff>
      <xdr:row>11</xdr:row>
      <xdr:rowOff>0</xdr:rowOff>
    </xdr:from>
    <xdr:ext cx="213904" cy="264560"/>
    <xdr:sp macro="" textlink="">
      <xdr:nvSpPr>
        <xdr:cNvPr id="31" name="TextBox 30">
          <a:extLst>
            <a:ext uri="{FF2B5EF4-FFF2-40B4-BE49-F238E27FC236}">
              <a16:creationId xmlns:a16="http://schemas.microsoft.com/office/drawing/2014/main" id="{FF303C76-3FC2-430F-ABCA-01C1E1091934}"/>
            </a:ext>
          </a:extLst>
        </xdr:cNvPr>
        <xdr:cNvSpPr txBox="1"/>
      </xdr:nvSpPr>
      <xdr:spPr>
        <a:xfrm>
          <a:off x="344170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4</xdr:col>
      <xdr:colOff>403860</xdr:colOff>
      <xdr:row>11</xdr:row>
      <xdr:rowOff>0</xdr:rowOff>
    </xdr:from>
    <xdr:ext cx="213904" cy="264560"/>
    <xdr:sp macro="" textlink="">
      <xdr:nvSpPr>
        <xdr:cNvPr id="32" name="TextBox 31">
          <a:extLst>
            <a:ext uri="{FF2B5EF4-FFF2-40B4-BE49-F238E27FC236}">
              <a16:creationId xmlns:a16="http://schemas.microsoft.com/office/drawing/2014/main" id="{61DB07D7-5DA1-4EF7-88F8-35F7192BA469}"/>
            </a:ext>
          </a:extLst>
        </xdr:cNvPr>
        <xdr:cNvSpPr txBox="1"/>
      </xdr:nvSpPr>
      <xdr:spPr>
        <a:xfrm>
          <a:off x="445516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5</xdr:col>
      <xdr:colOff>403860</xdr:colOff>
      <xdr:row>11</xdr:row>
      <xdr:rowOff>0</xdr:rowOff>
    </xdr:from>
    <xdr:ext cx="213904" cy="264560"/>
    <xdr:sp macro="" textlink="">
      <xdr:nvSpPr>
        <xdr:cNvPr id="33" name="TextBox 32">
          <a:extLst>
            <a:ext uri="{FF2B5EF4-FFF2-40B4-BE49-F238E27FC236}">
              <a16:creationId xmlns:a16="http://schemas.microsoft.com/office/drawing/2014/main" id="{D4440295-BA39-4732-8580-63CB1FFAF009}"/>
            </a:ext>
          </a:extLst>
        </xdr:cNvPr>
        <xdr:cNvSpPr txBox="1"/>
      </xdr:nvSpPr>
      <xdr:spPr>
        <a:xfrm>
          <a:off x="546862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403860</xdr:colOff>
      <xdr:row>11</xdr:row>
      <xdr:rowOff>0</xdr:rowOff>
    </xdr:from>
    <xdr:ext cx="213904" cy="264560"/>
    <xdr:sp macro="" textlink="">
      <xdr:nvSpPr>
        <xdr:cNvPr id="34" name="TextBox 33">
          <a:extLst>
            <a:ext uri="{FF2B5EF4-FFF2-40B4-BE49-F238E27FC236}">
              <a16:creationId xmlns:a16="http://schemas.microsoft.com/office/drawing/2014/main" id="{EC31162B-6C81-4C99-9A64-E9C37605EE99}"/>
            </a:ext>
          </a:extLst>
        </xdr:cNvPr>
        <xdr:cNvSpPr txBox="1"/>
      </xdr:nvSpPr>
      <xdr:spPr>
        <a:xfrm>
          <a:off x="648208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7</xdr:col>
      <xdr:colOff>403860</xdr:colOff>
      <xdr:row>11</xdr:row>
      <xdr:rowOff>0</xdr:rowOff>
    </xdr:from>
    <xdr:ext cx="213904" cy="264560"/>
    <xdr:sp macro="" textlink="">
      <xdr:nvSpPr>
        <xdr:cNvPr id="35" name="TextBox 34">
          <a:extLst>
            <a:ext uri="{FF2B5EF4-FFF2-40B4-BE49-F238E27FC236}">
              <a16:creationId xmlns:a16="http://schemas.microsoft.com/office/drawing/2014/main" id="{755972A2-6568-4CB1-B4AB-99C2F31C6980}"/>
            </a:ext>
          </a:extLst>
        </xdr:cNvPr>
        <xdr:cNvSpPr txBox="1"/>
      </xdr:nvSpPr>
      <xdr:spPr>
        <a:xfrm>
          <a:off x="749554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403860</xdr:colOff>
      <xdr:row>11</xdr:row>
      <xdr:rowOff>0</xdr:rowOff>
    </xdr:from>
    <xdr:ext cx="213904" cy="264560"/>
    <xdr:sp macro="" textlink="">
      <xdr:nvSpPr>
        <xdr:cNvPr id="36" name="TextBox 35">
          <a:extLst>
            <a:ext uri="{FF2B5EF4-FFF2-40B4-BE49-F238E27FC236}">
              <a16:creationId xmlns:a16="http://schemas.microsoft.com/office/drawing/2014/main" id="{FABC8BBE-419C-44E5-BB25-F4AFEDA14EEA}"/>
            </a:ext>
          </a:extLst>
        </xdr:cNvPr>
        <xdr:cNvSpPr txBox="1"/>
      </xdr:nvSpPr>
      <xdr:spPr>
        <a:xfrm>
          <a:off x="850900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403860</xdr:colOff>
      <xdr:row>11</xdr:row>
      <xdr:rowOff>0</xdr:rowOff>
    </xdr:from>
    <xdr:ext cx="213904" cy="264560"/>
    <xdr:sp macro="" textlink="">
      <xdr:nvSpPr>
        <xdr:cNvPr id="37" name="TextBox 36">
          <a:extLst>
            <a:ext uri="{FF2B5EF4-FFF2-40B4-BE49-F238E27FC236}">
              <a16:creationId xmlns:a16="http://schemas.microsoft.com/office/drawing/2014/main" id="{477CFF98-F2FE-4C1A-A60C-98C91B80300E}"/>
            </a:ext>
          </a:extLst>
        </xdr:cNvPr>
        <xdr:cNvSpPr txBox="1"/>
      </xdr:nvSpPr>
      <xdr:spPr>
        <a:xfrm>
          <a:off x="952246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10</xdr:col>
      <xdr:colOff>403860</xdr:colOff>
      <xdr:row>11</xdr:row>
      <xdr:rowOff>0</xdr:rowOff>
    </xdr:from>
    <xdr:ext cx="213904" cy="264560"/>
    <xdr:sp macro="" textlink="">
      <xdr:nvSpPr>
        <xdr:cNvPr id="38" name="TextBox 37">
          <a:extLst>
            <a:ext uri="{FF2B5EF4-FFF2-40B4-BE49-F238E27FC236}">
              <a16:creationId xmlns:a16="http://schemas.microsoft.com/office/drawing/2014/main" id="{46C6CD4B-ED8A-40CD-8122-DDA04F812FC5}"/>
            </a:ext>
          </a:extLst>
        </xdr:cNvPr>
        <xdr:cNvSpPr txBox="1"/>
      </xdr:nvSpPr>
      <xdr:spPr>
        <a:xfrm>
          <a:off x="1053592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11</xdr:col>
      <xdr:colOff>403860</xdr:colOff>
      <xdr:row>11</xdr:row>
      <xdr:rowOff>0</xdr:rowOff>
    </xdr:from>
    <xdr:ext cx="213904" cy="264560"/>
    <xdr:sp macro="" textlink="">
      <xdr:nvSpPr>
        <xdr:cNvPr id="39" name="TextBox 38">
          <a:extLst>
            <a:ext uri="{FF2B5EF4-FFF2-40B4-BE49-F238E27FC236}">
              <a16:creationId xmlns:a16="http://schemas.microsoft.com/office/drawing/2014/main" id="{270FB470-DD72-43E0-A65B-844D6D699993}"/>
            </a:ext>
          </a:extLst>
        </xdr:cNvPr>
        <xdr:cNvSpPr txBox="1"/>
      </xdr:nvSpPr>
      <xdr:spPr>
        <a:xfrm>
          <a:off x="1154938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12</xdr:col>
      <xdr:colOff>403860</xdr:colOff>
      <xdr:row>11</xdr:row>
      <xdr:rowOff>0</xdr:rowOff>
    </xdr:from>
    <xdr:ext cx="213904" cy="264560"/>
    <xdr:sp macro="" textlink="">
      <xdr:nvSpPr>
        <xdr:cNvPr id="40" name="TextBox 39">
          <a:extLst>
            <a:ext uri="{FF2B5EF4-FFF2-40B4-BE49-F238E27FC236}">
              <a16:creationId xmlns:a16="http://schemas.microsoft.com/office/drawing/2014/main" id="{E0F77ADC-9EE8-4642-B911-2766168CC3D8}"/>
            </a:ext>
          </a:extLst>
        </xdr:cNvPr>
        <xdr:cNvSpPr txBox="1"/>
      </xdr:nvSpPr>
      <xdr:spPr>
        <a:xfrm>
          <a:off x="1256284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xdr:col>
      <xdr:colOff>403860</xdr:colOff>
      <xdr:row>11</xdr:row>
      <xdr:rowOff>0</xdr:rowOff>
    </xdr:from>
    <xdr:ext cx="213904" cy="264560"/>
    <xdr:sp macro="" textlink="">
      <xdr:nvSpPr>
        <xdr:cNvPr id="41" name="TextBox 40">
          <a:extLst>
            <a:ext uri="{FF2B5EF4-FFF2-40B4-BE49-F238E27FC236}">
              <a16:creationId xmlns:a16="http://schemas.microsoft.com/office/drawing/2014/main" id="{2866D224-4B49-46BF-BEC6-57058E14E905}"/>
            </a:ext>
          </a:extLst>
        </xdr:cNvPr>
        <xdr:cNvSpPr txBox="1"/>
      </xdr:nvSpPr>
      <xdr:spPr>
        <a:xfrm>
          <a:off x="1375410" y="281940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xdr:col>
      <xdr:colOff>403860</xdr:colOff>
      <xdr:row>11</xdr:row>
      <xdr:rowOff>0</xdr:rowOff>
    </xdr:from>
    <xdr:ext cx="213904" cy="264560"/>
    <xdr:sp macro="" textlink="">
      <xdr:nvSpPr>
        <xdr:cNvPr id="42" name="TextBox 41">
          <a:extLst>
            <a:ext uri="{FF2B5EF4-FFF2-40B4-BE49-F238E27FC236}">
              <a16:creationId xmlns:a16="http://schemas.microsoft.com/office/drawing/2014/main" id="{E808A20B-8EFF-4738-BD33-119DC62BE323}"/>
            </a:ext>
          </a:extLst>
        </xdr:cNvPr>
        <xdr:cNvSpPr txBox="1"/>
      </xdr:nvSpPr>
      <xdr:spPr>
        <a:xfrm>
          <a:off x="1375410" y="281940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xdr:col>
      <xdr:colOff>403860</xdr:colOff>
      <xdr:row>12</xdr:row>
      <xdr:rowOff>0</xdr:rowOff>
    </xdr:from>
    <xdr:ext cx="213904" cy="264560"/>
    <xdr:sp macro="" textlink="">
      <xdr:nvSpPr>
        <xdr:cNvPr id="43" name="TextBox 42">
          <a:extLst>
            <a:ext uri="{FF2B5EF4-FFF2-40B4-BE49-F238E27FC236}">
              <a16:creationId xmlns:a16="http://schemas.microsoft.com/office/drawing/2014/main" id="{46FCB67C-2115-4F71-8D4F-85137BE39B63}"/>
            </a:ext>
          </a:extLst>
        </xdr:cNvPr>
        <xdr:cNvSpPr txBox="1"/>
      </xdr:nvSpPr>
      <xdr:spPr>
        <a:xfrm>
          <a:off x="1375410" y="3000375"/>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xdr:col>
      <xdr:colOff>403860</xdr:colOff>
      <xdr:row>11</xdr:row>
      <xdr:rowOff>0</xdr:rowOff>
    </xdr:from>
    <xdr:ext cx="213904" cy="264560"/>
    <xdr:sp macro="" textlink="">
      <xdr:nvSpPr>
        <xdr:cNvPr id="44" name="TextBox 43">
          <a:extLst>
            <a:ext uri="{FF2B5EF4-FFF2-40B4-BE49-F238E27FC236}">
              <a16:creationId xmlns:a16="http://schemas.microsoft.com/office/drawing/2014/main" id="{F2A15246-F6E0-4CB8-86B7-7AE1EC7BD749}"/>
            </a:ext>
          </a:extLst>
        </xdr:cNvPr>
        <xdr:cNvSpPr txBox="1"/>
      </xdr:nvSpPr>
      <xdr:spPr>
        <a:xfrm>
          <a:off x="1375410" y="281940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2</xdr:col>
      <xdr:colOff>403860</xdr:colOff>
      <xdr:row>11</xdr:row>
      <xdr:rowOff>0</xdr:rowOff>
    </xdr:from>
    <xdr:ext cx="213904" cy="264560"/>
    <xdr:sp macro="" textlink="">
      <xdr:nvSpPr>
        <xdr:cNvPr id="45" name="TextBox 44">
          <a:extLst>
            <a:ext uri="{FF2B5EF4-FFF2-40B4-BE49-F238E27FC236}">
              <a16:creationId xmlns:a16="http://schemas.microsoft.com/office/drawing/2014/main" id="{61A6A4E4-513F-4950-89CE-96573AD58986}"/>
            </a:ext>
          </a:extLst>
        </xdr:cNvPr>
        <xdr:cNvSpPr txBox="1"/>
      </xdr:nvSpPr>
      <xdr:spPr>
        <a:xfrm>
          <a:off x="2346960" y="281940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3</xdr:col>
      <xdr:colOff>403860</xdr:colOff>
      <xdr:row>11</xdr:row>
      <xdr:rowOff>0</xdr:rowOff>
    </xdr:from>
    <xdr:ext cx="213904" cy="264560"/>
    <xdr:sp macro="" textlink="">
      <xdr:nvSpPr>
        <xdr:cNvPr id="46" name="TextBox 45">
          <a:extLst>
            <a:ext uri="{FF2B5EF4-FFF2-40B4-BE49-F238E27FC236}">
              <a16:creationId xmlns:a16="http://schemas.microsoft.com/office/drawing/2014/main" id="{0DB161CA-6549-4FDB-AE4E-845CF0B111DB}"/>
            </a:ext>
          </a:extLst>
        </xdr:cNvPr>
        <xdr:cNvSpPr txBox="1"/>
      </xdr:nvSpPr>
      <xdr:spPr>
        <a:xfrm>
          <a:off x="3318510" y="281940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4</xdr:col>
      <xdr:colOff>403860</xdr:colOff>
      <xdr:row>11</xdr:row>
      <xdr:rowOff>0</xdr:rowOff>
    </xdr:from>
    <xdr:ext cx="213904" cy="264560"/>
    <xdr:sp macro="" textlink="">
      <xdr:nvSpPr>
        <xdr:cNvPr id="47" name="TextBox 46">
          <a:extLst>
            <a:ext uri="{FF2B5EF4-FFF2-40B4-BE49-F238E27FC236}">
              <a16:creationId xmlns:a16="http://schemas.microsoft.com/office/drawing/2014/main" id="{5A23A9ED-A472-4E00-AED7-890072CBDC51}"/>
            </a:ext>
          </a:extLst>
        </xdr:cNvPr>
        <xdr:cNvSpPr txBox="1"/>
      </xdr:nvSpPr>
      <xdr:spPr>
        <a:xfrm>
          <a:off x="4290060" y="281940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5</xdr:col>
      <xdr:colOff>403860</xdr:colOff>
      <xdr:row>11</xdr:row>
      <xdr:rowOff>0</xdr:rowOff>
    </xdr:from>
    <xdr:ext cx="213904" cy="264560"/>
    <xdr:sp macro="" textlink="">
      <xdr:nvSpPr>
        <xdr:cNvPr id="48" name="TextBox 47">
          <a:extLst>
            <a:ext uri="{FF2B5EF4-FFF2-40B4-BE49-F238E27FC236}">
              <a16:creationId xmlns:a16="http://schemas.microsoft.com/office/drawing/2014/main" id="{F74DC2A3-D8C6-4BCF-BF5B-0FDE72672514}"/>
            </a:ext>
          </a:extLst>
        </xdr:cNvPr>
        <xdr:cNvSpPr txBox="1"/>
      </xdr:nvSpPr>
      <xdr:spPr>
        <a:xfrm>
          <a:off x="5261610" y="281940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403860</xdr:colOff>
      <xdr:row>11</xdr:row>
      <xdr:rowOff>0</xdr:rowOff>
    </xdr:from>
    <xdr:ext cx="213904" cy="264560"/>
    <xdr:sp macro="" textlink="">
      <xdr:nvSpPr>
        <xdr:cNvPr id="49" name="TextBox 48">
          <a:extLst>
            <a:ext uri="{FF2B5EF4-FFF2-40B4-BE49-F238E27FC236}">
              <a16:creationId xmlns:a16="http://schemas.microsoft.com/office/drawing/2014/main" id="{7781E666-784B-4C4B-89B8-D35B4F5E2317}"/>
            </a:ext>
          </a:extLst>
        </xdr:cNvPr>
        <xdr:cNvSpPr txBox="1"/>
      </xdr:nvSpPr>
      <xdr:spPr>
        <a:xfrm>
          <a:off x="6233160" y="281940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7</xdr:col>
      <xdr:colOff>403860</xdr:colOff>
      <xdr:row>11</xdr:row>
      <xdr:rowOff>0</xdr:rowOff>
    </xdr:from>
    <xdr:ext cx="213904" cy="264560"/>
    <xdr:sp macro="" textlink="">
      <xdr:nvSpPr>
        <xdr:cNvPr id="50" name="TextBox 49">
          <a:extLst>
            <a:ext uri="{FF2B5EF4-FFF2-40B4-BE49-F238E27FC236}">
              <a16:creationId xmlns:a16="http://schemas.microsoft.com/office/drawing/2014/main" id="{0A7EF075-FF88-4E43-A911-64A51E0C4241}"/>
            </a:ext>
          </a:extLst>
        </xdr:cNvPr>
        <xdr:cNvSpPr txBox="1"/>
      </xdr:nvSpPr>
      <xdr:spPr>
        <a:xfrm>
          <a:off x="7204710" y="281940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403860</xdr:colOff>
      <xdr:row>11</xdr:row>
      <xdr:rowOff>0</xdr:rowOff>
    </xdr:from>
    <xdr:ext cx="213904" cy="264560"/>
    <xdr:sp macro="" textlink="">
      <xdr:nvSpPr>
        <xdr:cNvPr id="51" name="TextBox 50">
          <a:extLst>
            <a:ext uri="{FF2B5EF4-FFF2-40B4-BE49-F238E27FC236}">
              <a16:creationId xmlns:a16="http://schemas.microsoft.com/office/drawing/2014/main" id="{D41B2D72-A89C-4E8A-9B0E-C24AB18C2DBD}"/>
            </a:ext>
          </a:extLst>
        </xdr:cNvPr>
        <xdr:cNvSpPr txBox="1"/>
      </xdr:nvSpPr>
      <xdr:spPr>
        <a:xfrm>
          <a:off x="8176260" y="281940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403860</xdr:colOff>
      <xdr:row>11</xdr:row>
      <xdr:rowOff>0</xdr:rowOff>
    </xdr:from>
    <xdr:ext cx="213904" cy="264560"/>
    <xdr:sp macro="" textlink="">
      <xdr:nvSpPr>
        <xdr:cNvPr id="52" name="TextBox 51">
          <a:extLst>
            <a:ext uri="{FF2B5EF4-FFF2-40B4-BE49-F238E27FC236}">
              <a16:creationId xmlns:a16="http://schemas.microsoft.com/office/drawing/2014/main" id="{A8223AAF-00D2-4F28-B562-A01C013CA192}"/>
            </a:ext>
          </a:extLst>
        </xdr:cNvPr>
        <xdr:cNvSpPr txBox="1"/>
      </xdr:nvSpPr>
      <xdr:spPr>
        <a:xfrm>
          <a:off x="9147810" y="281940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10</xdr:col>
      <xdr:colOff>403860</xdr:colOff>
      <xdr:row>11</xdr:row>
      <xdr:rowOff>0</xdr:rowOff>
    </xdr:from>
    <xdr:ext cx="213904" cy="264560"/>
    <xdr:sp macro="" textlink="">
      <xdr:nvSpPr>
        <xdr:cNvPr id="53" name="TextBox 52">
          <a:extLst>
            <a:ext uri="{FF2B5EF4-FFF2-40B4-BE49-F238E27FC236}">
              <a16:creationId xmlns:a16="http://schemas.microsoft.com/office/drawing/2014/main" id="{6DFE23C5-5F4A-4582-9A07-79DF08E87E3D}"/>
            </a:ext>
          </a:extLst>
        </xdr:cNvPr>
        <xdr:cNvSpPr txBox="1"/>
      </xdr:nvSpPr>
      <xdr:spPr>
        <a:xfrm>
          <a:off x="10119360" y="281940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11</xdr:col>
      <xdr:colOff>403860</xdr:colOff>
      <xdr:row>11</xdr:row>
      <xdr:rowOff>0</xdr:rowOff>
    </xdr:from>
    <xdr:ext cx="213904" cy="264560"/>
    <xdr:sp macro="" textlink="">
      <xdr:nvSpPr>
        <xdr:cNvPr id="54" name="TextBox 53">
          <a:extLst>
            <a:ext uri="{FF2B5EF4-FFF2-40B4-BE49-F238E27FC236}">
              <a16:creationId xmlns:a16="http://schemas.microsoft.com/office/drawing/2014/main" id="{AC3B83FC-6212-4B53-B1BC-9EB00622C00A}"/>
            </a:ext>
          </a:extLst>
        </xdr:cNvPr>
        <xdr:cNvSpPr txBox="1"/>
      </xdr:nvSpPr>
      <xdr:spPr>
        <a:xfrm>
          <a:off x="11090910" y="281940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12</xdr:col>
      <xdr:colOff>403860</xdr:colOff>
      <xdr:row>11</xdr:row>
      <xdr:rowOff>0</xdr:rowOff>
    </xdr:from>
    <xdr:ext cx="213904" cy="264560"/>
    <xdr:sp macro="" textlink="">
      <xdr:nvSpPr>
        <xdr:cNvPr id="55" name="TextBox 54">
          <a:extLst>
            <a:ext uri="{FF2B5EF4-FFF2-40B4-BE49-F238E27FC236}">
              <a16:creationId xmlns:a16="http://schemas.microsoft.com/office/drawing/2014/main" id="{21EFFE06-5FC1-46E8-8C38-83A079F15749}"/>
            </a:ext>
          </a:extLst>
        </xdr:cNvPr>
        <xdr:cNvSpPr txBox="1"/>
      </xdr:nvSpPr>
      <xdr:spPr>
        <a:xfrm>
          <a:off x="12062460" y="281940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2</xdr:col>
      <xdr:colOff>403860</xdr:colOff>
      <xdr:row>12</xdr:row>
      <xdr:rowOff>0</xdr:rowOff>
    </xdr:from>
    <xdr:ext cx="213904" cy="264560"/>
    <xdr:sp macro="" textlink="">
      <xdr:nvSpPr>
        <xdr:cNvPr id="56" name="TextBox 55">
          <a:extLst>
            <a:ext uri="{FF2B5EF4-FFF2-40B4-BE49-F238E27FC236}">
              <a16:creationId xmlns:a16="http://schemas.microsoft.com/office/drawing/2014/main" id="{4D71DEBB-265D-487C-B862-6C7BB06CF1F9}"/>
            </a:ext>
          </a:extLst>
        </xdr:cNvPr>
        <xdr:cNvSpPr txBox="1"/>
      </xdr:nvSpPr>
      <xdr:spPr>
        <a:xfrm>
          <a:off x="2346960" y="3000375"/>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3</xdr:col>
      <xdr:colOff>403860</xdr:colOff>
      <xdr:row>12</xdr:row>
      <xdr:rowOff>0</xdr:rowOff>
    </xdr:from>
    <xdr:ext cx="213904" cy="264560"/>
    <xdr:sp macro="" textlink="">
      <xdr:nvSpPr>
        <xdr:cNvPr id="57" name="TextBox 56">
          <a:extLst>
            <a:ext uri="{FF2B5EF4-FFF2-40B4-BE49-F238E27FC236}">
              <a16:creationId xmlns:a16="http://schemas.microsoft.com/office/drawing/2014/main" id="{3BE0C17C-129E-4CEB-BAEF-2B916AA2AC3A}"/>
            </a:ext>
          </a:extLst>
        </xdr:cNvPr>
        <xdr:cNvSpPr txBox="1"/>
      </xdr:nvSpPr>
      <xdr:spPr>
        <a:xfrm>
          <a:off x="3318510" y="3000375"/>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4</xdr:col>
      <xdr:colOff>403860</xdr:colOff>
      <xdr:row>12</xdr:row>
      <xdr:rowOff>0</xdr:rowOff>
    </xdr:from>
    <xdr:ext cx="213904" cy="264560"/>
    <xdr:sp macro="" textlink="">
      <xdr:nvSpPr>
        <xdr:cNvPr id="58" name="TextBox 57">
          <a:extLst>
            <a:ext uri="{FF2B5EF4-FFF2-40B4-BE49-F238E27FC236}">
              <a16:creationId xmlns:a16="http://schemas.microsoft.com/office/drawing/2014/main" id="{DD0931C3-7B6A-41D1-8B32-9C4C0D27ABA8}"/>
            </a:ext>
          </a:extLst>
        </xdr:cNvPr>
        <xdr:cNvSpPr txBox="1"/>
      </xdr:nvSpPr>
      <xdr:spPr>
        <a:xfrm>
          <a:off x="4290060" y="3000375"/>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5</xdr:col>
      <xdr:colOff>403860</xdr:colOff>
      <xdr:row>12</xdr:row>
      <xdr:rowOff>0</xdr:rowOff>
    </xdr:from>
    <xdr:ext cx="213904" cy="264560"/>
    <xdr:sp macro="" textlink="">
      <xdr:nvSpPr>
        <xdr:cNvPr id="59" name="TextBox 58">
          <a:extLst>
            <a:ext uri="{FF2B5EF4-FFF2-40B4-BE49-F238E27FC236}">
              <a16:creationId xmlns:a16="http://schemas.microsoft.com/office/drawing/2014/main" id="{6F9EA70C-0621-4022-B74D-A9A8DA5EE021}"/>
            </a:ext>
          </a:extLst>
        </xdr:cNvPr>
        <xdr:cNvSpPr txBox="1"/>
      </xdr:nvSpPr>
      <xdr:spPr>
        <a:xfrm>
          <a:off x="5261610" y="3000375"/>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403860</xdr:colOff>
      <xdr:row>12</xdr:row>
      <xdr:rowOff>0</xdr:rowOff>
    </xdr:from>
    <xdr:ext cx="213904" cy="264560"/>
    <xdr:sp macro="" textlink="">
      <xdr:nvSpPr>
        <xdr:cNvPr id="60" name="TextBox 59">
          <a:extLst>
            <a:ext uri="{FF2B5EF4-FFF2-40B4-BE49-F238E27FC236}">
              <a16:creationId xmlns:a16="http://schemas.microsoft.com/office/drawing/2014/main" id="{6359DA14-49A8-471B-AB03-20FA9423C21C}"/>
            </a:ext>
          </a:extLst>
        </xdr:cNvPr>
        <xdr:cNvSpPr txBox="1"/>
      </xdr:nvSpPr>
      <xdr:spPr>
        <a:xfrm>
          <a:off x="6233160" y="3000375"/>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7</xdr:col>
      <xdr:colOff>403860</xdr:colOff>
      <xdr:row>12</xdr:row>
      <xdr:rowOff>0</xdr:rowOff>
    </xdr:from>
    <xdr:ext cx="213904" cy="264560"/>
    <xdr:sp macro="" textlink="">
      <xdr:nvSpPr>
        <xdr:cNvPr id="61" name="TextBox 60">
          <a:extLst>
            <a:ext uri="{FF2B5EF4-FFF2-40B4-BE49-F238E27FC236}">
              <a16:creationId xmlns:a16="http://schemas.microsoft.com/office/drawing/2014/main" id="{12D64BB7-1D2B-4090-9489-E0D45757AE5B}"/>
            </a:ext>
          </a:extLst>
        </xdr:cNvPr>
        <xdr:cNvSpPr txBox="1"/>
      </xdr:nvSpPr>
      <xdr:spPr>
        <a:xfrm>
          <a:off x="7204710" y="3000375"/>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403860</xdr:colOff>
      <xdr:row>12</xdr:row>
      <xdr:rowOff>0</xdr:rowOff>
    </xdr:from>
    <xdr:ext cx="213904" cy="264560"/>
    <xdr:sp macro="" textlink="">
      <xdr:nvSpPr>
        <xdr:cNvPr id="62" name="TextBox 61">
          <a:extLst>
            <a:ext uri="{FF2B5EF4-FFF2-40B4-BE49-F238E27FC236}">
              <a16:creationId xmlns:a16="http://schemas.microsoft.com/office/drawing/2014/main" id="{64A9D39A-C437-4524-92C6-232A6C794807}"/>
            </a:ext>
          </a:extLst>
        </xdr:cNvPr>
        <xdr:cNvSpPr txBox="1"/>
      </xdr:nvSpPr>
      <xdr:spPr>
        <a:xfrm>
          <a:off x="8176260" y="3000375"/>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403860</xdr:colOff>
      <xdr:row>12</xdr:row>
      <xdr:rowOff>0</xdr:rowOff>
    </xdr:from>
    <xdr:ext cx="213904" cy="264560"/>
    <xdr:sp macro="" textlink="">
      <xdr:nvSpPr>
        <xdr:cNvPr id="63" name="TextBox 62">
          <a:extLst>
            <a:ext uri="{FF2B5EF4-FFF2-40B4-BE49-F238E27FC236}">
              <a16:creationId xmlns:a16="http://schemas.microsoft.com/office/drawing/2014/main" id="{3C8A31EF-7189-4291-B614-F01E6904F2AD}"/>
            </a:ext>
          </a:extLst>
        </xdr:cNvPr>
        <xdr:cNvSpPr txBox="1"/>
      </xdr:nvSpPr>
      <xdr:spPr>
        <a:xfrm>
          <a:off x="9147810" y="3000375"/>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10</xdr:col>
      <xdr:colOff>403860</xdr:colOff>
      <xdr:row>12</xdr:row>
      <xdr:rowOff>0</xdr:rowOff>
    </xdr:from>
    <xdr:ext cx="213904" cy="264560"/>
    <xdr:sp macro="" textlink="">
      <xdr:nvSpPr>
        <xdr:cNvPr id="64" name="TextBox 63">
          <a:extLst>
            <a:ext uri="{FF2B5EF4-FFF2-40B4-BE49-F238E27FC236}">
              <a16:creationId xmlns:a16="http://schemas.microsoft.com/office/drawing/2014/main" id="{474473A6-7E63-4B71-9A18-3E96F7F79780}"/>
            </a:ext>
          </a:extLst>
        </xdr:cNvPr>
        <xdr:cNvSpPr txBox="1"/>
      </xdr:nvSpPr>
      <xdr:spPr>
        <a:xfrm>
          <a:off x="10119360" y="3000375"/>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11</xdr:col>
      <xdr:colOff>403860</xdr:colOff>
      <xdr:row>12</xdr:row>
      <xdr:rowOff>0</xdr:rowOff>
    </xdr:from>
    <xdr:ext cx="213904" cy="264560"/>
    <xdr:sp macro="" textlink="">
      <xdr:nvSpPr>
        <xdr:cNvPr id="65" name="TextBox 64">
          <a:extLst>
            <a:ext uri="{FF2B5EF4-FFF2-40B4-BE49-F238E27FC236}">
              <a16:creationId xmlns:a16="http://schemas.microsoft.com/office/drawing/2014/main" id="{2EE69225-11AC-412D-A812-BC19D0B08F2E}"/>
            </a:ext>
          </a:extLst>
        </xdr:cNvPr>
        <xdr:cNvSpPr txBox="1"/>
      </xdr:nvSpPr>
      <xdr:spPr>
        <a:xfrm>
          <a:off x="11090910" y="3000375"/>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12</xdr:col>
      <xdr:colOff>403860</xdr:colOff>
      <xdr:row>12</xdr:row>
      <xdr:rowOff>0</xdr:rowOff>
    </xdr:from>
    <xdr:ext cx="213904" cy="264560"/>
    <xdr:sp macro="" textlink="">
      <xdr:nvSpPr>
        <xdr:cNvPr id="66" name="TextBox 65">
          <a:extLst>
            <a:ext uri="{FF2B5EF4-FFF2-40B4-BE49-F238E27FC236}">
              <a16:creationId xmlns:a16="http://schemas.microsoft.com/office/drawing/2014/main" id="{0D0C3F6F-28E7-424E-AA9A-213BFB8DCACD}"/>
            </a:ext>
          </a:extLst>
        </xdr:cNvPr>
        <xdr:cNvSpPr txBox="1"/>
      </xdr:nvSpPr>
      <xdr:spPr>
        <a:xfrm>
          <a:off x="12062460" y="3000375"/>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407035</xdr:colOff>
      <xdr:row>12</xdr:row>
      <xdr:rowOff>0</xdr:rowOff>
    </xdr:from>
    <xdr:ext cx="213904" cy="264560"/>
    <xdr:sp macro="" textlink="">
      <xdr:nvSpPr>
        <xdr:cNvPr id="2" name="TextBox 1">
          <a:extLst>
            <a:ext uri="{FF2B5EF4-FFF2-40B4-BE49-F238E27FC236}">
              <a16:creationId xmlns:a16="http://schemas.microsoft.com/office/drawing/2014/main" id="{142A7861-29A8-4158-B766-3EC0AF3CD1BE}"/>
            </a:ext>
          </a:extLst>
        </xdr:cNvPr>
        <xdr:cNvSpPr txBox="1"/>
      </xdr:nvSpPr>
      <xdr:spPr>
        <a:xfrm>
          <a:off x="1416685" y="516255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xdr:col>
      <xdr:colOff>407035</xdr:colOff>
      <xdr:row>13</xdr:row>
      <xdr:rowOff>0</xdr:rowOff>
    </xdr:from>
    <xdr:ext cx="213904" cy="264560"/>
    <xdr:sp macro="" textlink="">
      <xdr:nvSpPr>
        <xdr:cNvPr id="3" name="TextBox 2">
          <a:extLst>
            <a:ext uri="{FF2B5EF4-FFF2-40B4-BE49-F238E27FC236}">
              <a16:creationId xmlns:a16="http://schemas.microsoft.com/office/drawing/2014/main" id="{8CC06E15-BCE3-4F10-A8F7-B252E814C1A2}"/>
            </a:ext>
          </a:extLst>
        </xdr:cNvPr>
        <xdr:cNvSpPr txBox="1"/>
      </xdr:nvSpPr>
      <xdr:spPr>
        <a:xfrm>
          <a:off x="1429385" y="400050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2</xdr:col>
      <xdr:colOff>407035</xdr:colOff>
      <xdr:row>12</xdr:row>
      <xdr:rowOff>0</xdr:rowOff>
    </xdr:from>
    <xdr:ext cx="213904" cy="264560"/>
    <xdr:sp macro="" textlink="">
      <xdr:nvSpPr>
        <xdr:cNvPr id="4" name="TextBox 3">
          <a:extLst>
            <a:ext uri="{FF2B5EF4-FFF2-40B4-BE49-F238E27FC236}">
              <a16:creationId xmlns:a16="http://schemas.microsoft.com/office/drawing/2014/main" id="{B60C4CCB-C9B9-4A7C-81FC-49C8CC494903}"/>
            </a:ext>
          </a:extLst>
        </xdr:cNvPr>
        <xdr:cNvSpPr txBox="1"/>
      </xdr:nvSpPr>
      <xdr:spPr>
        <a:xfrm>
          <a:off x="141795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3</xdr:col>
      <xdr:colOff>407035</xdr:colOff>
      <xdr:row>12</xdr:row>
      <xdr:rowOff>0</xdr:rowOff>
    </xdr:from>
    <xdr:ext cx="213904" cy="264560"/>
    <xdr:sp macro="" textlink="">
      <xdr:nvSpPr>
        <xdr:cNvPr id="5" name="TextBox 4">
          <a:extLst>
            <a:ext uri="{FF2B5EF4-FFF2-40B4-BE49-F238E27FC236}">
              <a16:creationId xmlns:a16="http://schemas.microsoft.com/office/drawing/2014/main" id="{A5CFD21D-A909-45FF-B1DD-39AD1957BE7F}"/>
            </a:ext>
          </a:extLst>
        </xdr:cNvPr>
        <xdr:cNvSpPr txBox="1"/>
      </xdr:nvSpPr>
      <xdr:spPr>
        <a:xfrm>
          <a:off x="141795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4</xdr:col>
      <xdr:colOff>407035</xdr:colOff>
      <xdr:row>12</xdr:row>
      <xdr:rowOff>0</xdr:rowOff>
    </xdr:from>
    <xdr:ext cx="213904" cy="264560"/>
    <xdr:sp macro="" textlink="">
      <xdr:nvSpPr>
        <xdr:cNvPr id="6" name="TextBox 5">
          <a:extLst>
            <a:ext uri="{FF2B5EF4-FFF2-40B4-BE49-F238E27FC236}">
              <a16:creationId xmlns:a16="http://schemas.microsoft.com/office/drawing/2014/main" id="{D40F7E5A-49A7-492C-8996-16554FC3BD9C}"/>
            </a:ext>
          </a:extLst>
        </xdr:cNvPr>
        <xdr:cNvSpPr txBox="1"/>
      </xdr:nvSpPr>
      <xdr:spPr>
        <a:xfrm>
          <a:off x="141795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5</xdr:col>
      <xdr:colOff>407035</xdr:colOff>
      <xdr:row>12</xdr:row>
      <xdr:rowOff>0</xdr:rowOff>
    </xdr:from>
    <xdr:ext cx="213904" cy="264560"/>
    <xdr:sp macro="" textlink="">
      <xdr:nvSpPr>
        <xdr:cNvPr id="7" name="TextBox 6">
          <a:extLst>
            <a:ext uri="{FF2B5EF4-FFF2-40B4-BE49-F238E27FC236}">
              <a16:creationId xmlns:a16="http://schemas.microsoft.com/office/drawing/2014/main" id="{5B52E9A0-2EA6-4EE4-A366-B63815592C19}"/>
            </a:ext>
          </a:extLst>
        </xdr:cNvPr>
        <xdr:cNvSpPr txBox="1"/>
      </xdr:nvSpPr>
      <xdr:spPr>
        <a:xfrm>
          <a:off x="141795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407035</xdr:colOff>
      <xdr:row>12</xdr:row>
      <xdr:rowOff>0</xdr:rowOff>
    </xdr:from>
    <xdr:ext cx="213904" cy="264560"/>
    <xdr:sp macro="" textlink="">
      <xdr:nvSpPr>
        <xdr:cNvPr id="8" name="TextBox 7">
          <a:extLst>
            <a:ext uri="{FF2B5EF4-FFF2-40B4-BE49-F238E27FC236}">
              <a16:creationId xmlns:a16="http://schemas.microsoft.com/office/drawing/2014/main" id="{46EADAC4-962F-4066-BAB4-A03CC698905F}"/>
            </a:ext>
          </a:extLst>
        </xdr:cNvPr>
        <xdr:cNvSpPr txBox="1"/>
      </xdr:nvSpPr>
      <xdr:spPr>
        <a:xfrm>
          <a:off x="141795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7</xdr:col>
      <xdr:colOff>407035</xdr:colOff>
      <xdr:row>12</xdr:row>
      <xdr:rowOff>0</xdr:rowOff>
    </xdr:from>
    <xdr:ext cx="213904" cy="264560"/>
    <xdr:sp macro="" textlink="">
      <xdr:nvSpPr>
        <xdr:cNvPr id="9" name="TextBox 8">
          <a:extLst>
            <a:ext uri="{FF2B5EF4-FFF2-40B4-BE49-F238E27FC236}">
              <a16:creationId xmlns:a16="http://schemas.microsoft.com/office/drawing/2014/main" id="{8CDA594B-0AAD-4D85-BC7E-99EBF396A410}"/>
            </a:ext>
          </a:extLst>
        </xdr:cNvPr>
        <xdr:cNvSpPr txBox="1"/>
      </xdr:nvSpPr>
      <xdr:spPr>
        <a:xfrm>
          <a:off x="141795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407035</xdr:colOff>
      <xdr:row>12</xdr:row>
      <xdr:rowOff>0</xdr:rowOff>
    </xdr:from>
    <xdr:ext cx="213904" cy="264560"/>
    <xdr:sp macro="" textlink="">
      <xdr:nvSpPr>
        <xdr:cNvPr id="10" name="TextBox 9">
          <a:extLst>
            <a:ext uri="{FF2B5EF4-FFF2-40B4-BE49-F238E27FC236}">
              <a16:creationId xmlns:a16="http://schemas.microsoft.com/office/drawing/2014/main" id="{ADF2CB22-0840-40CF-9A22-D0BD3458691A}"/>
            </a:ext>
          </a:extLst>
        </xdr:cNvPr>
        <xdr:cNvSpPr txBox="1"/>
      </xdr:nvSpPr>
      <xdr:spPr>
        <a:xfrm>
          <a:off x="141795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407035</xdr:colOff>
      <xdr:row>12</xdr:row>
      <xdr:rowOff>0</xdr:rowOff>
    </xdr:from>
    <xdr:ext cx="213904" cy="264560"/>
    <xdr:sp macro="" textlink="">
      <xdr:nvSpPr>
        <xdr:cNvPr id="11" name="TextBox 10">
          <a:extLst>
            <a:ext uri="{FF2B5EF4-FFF2-40B4-BE49-F238E27FC236}">
              <a16:creationId xmlns:a16="http://schemas.microsoft.com/office/drawing/2014/main" id="{9A0B869B-4350-435A-8BDE-7259D5A9CFCD}"/>
            </a:ext>
          </a:extLst>
        </xdr:cNvPr>
        <xdr:cNvSpPr txBox="1"/>
      </xdr:nvSpPr>
      <xdr:spPr>
        <a:xfrm>
          <a:off x="141795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10</xdr:col>
      <xdr:colOff>407035</xdr:colOff>
      <xdr:row>12</xdr:row>
      <xdr:rowOff>0</xdr:rowOff>
    </xdr:from>
    <xdr:ext cx="213904" cy="264560"/>
    <xdr:sp macro="" textlink="">
      <xdr:nvSpPr>
        <xdr:cNvPr id="12" name="TextBox 11">
          <a:extLst>
            <a:ext uri="{FF2B5EF4-FFF2-40B4-BE49-F238E27FC236}">
              <a16:creationId xmlns:a16="http://schemas.microsoft.com/office/drawing/2014/main" id="{27CB7A53-1515-4C33-8F34-D06E5B9CD199}"/>
            </a:ext>
          </a:extLst>
        </xdr:cNvPr>
        <xdr:cNvSpPr txBox="1"/>
      </xdr:nvSpPr>
      <xdr:spPr>
        <a:xfrm>
          <a:off x="141795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11</xdr:col>
      <xdr:colOff>407035</xdr:colOff>
      <xdr:row>12</xdr:row>
      <xdr:rowOff>0</xdr:rowOff>
    </xdr:from>
    <xdr:ext cx="213904" cy="264560"/>
    <xdr:sp macro="" textlink="">
      <xdr:nvSpPr>
        <xdr:cNvPr id="13" name="TextBox 12">
          <a:extLst>
            <a:ext uri="{FF2B5EF4-FFF2-40B4-BE49-F238E27FC236}">
              <a16:creationId xmlns:a16="http://schemas.microsoft.com/office/drawing/2014/main" id="{9CA5DE7C-7611-4FC9-9260-60EEE7CB71D3}"/>
            </a:ext>
          </a:extLst>
        </xdr:cNvPr>
        <xdr:cNvSpPr txBox="1"/>
      </xdr:nvSpPr>
      <xdr:spPr>
        <a:xfrm>
          <a:off x="141795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12</xdr:col>
      <xdr:colOff>407035</xdr:colOff>
      <xdr:row>12</xdr:row>
      <xdr:rowOff>0</xdr:rowOff>
    </xdr:from>
    <xdr:ext cx="213904" cy="264560"/>
    <xdr:sp macro="" textlink="">
      <xdr:nvSpPr>
        <xdr:cNvPr id="14" name="TextBox 13">
          <a:extLst>
            <a:ext uri="{FF2B5EF4-FFF2-40B4-BE49-F238E27FC236}">
              <a16:creationId xmlns:a16="http://schemas.microsoft.com/office/drawing/2014/main" id="{F51AE850-2696-4284-BA1F-668C111124B8}"/>
            </a:ext>
          </a:extLst>
        </xdr:cNvPr>
        <xdr:cNvSpPr txBox="1"/>
      </xdr:nvSpPr>
      <xdr:spPr>
        <a:xfrm>
          <a:off x="141795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xdr:col>
      <xdr:colOff>407035</xdr:colOff>
      <xdr:row>13</xdr:row>
      <xdr:rowOff>0</xdr:rowOff>
    </xdr:from>
    <xdr:ext cx="213904" cy="264560"/>
    <xdr:sp macro="" textlink="">
      <xdr:nvSpPr>
        <xdr:cNvPr id="15" name="TextBox 14">
          <a:extLst>
            <a:ext uri="{FF2B5EF4-FFF2-40B4-BE49-F238E27FC236}">
              <a16:creationId xmlns:a16="http://schemas.microsoft.com/office/drawing/2014/main" id="{4F5B0587-B6B2-4BB6-894F-1A8C51445722}"/>
            </a:ext>
          </a:extLst>
        </xdr:cNvPr>
        <xdr:cNvSpPr txBox="1"/>
      </xdr:nvSpPr>
      <xdr:spPr>
        <a:xfrm>
          <a:off x="141795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2</xdr:col>
      <xdr:colOff>407035</xdr:colOff>
      <xdr:row>13</xdr:row>
      <xdr:rowOff>0</xdr:rowOff>
    </xdr:from>
    <xdr:ext cx="213904" cy="264560"/>
    <xdr:sp macro="" textlink="">
      <xdr:nvSpPr>
        <xdr:cNvPr id="16" name="TextBox 15">
          <a:extLst>
            <a:ext uri="{FF2B5EF4-FFF2-40B4-BE49-F238E27FC236}">
              <a16:creationId xmlns:a16="http://schemas.microsoft.com/office/drawing/2014/main" id="{401263E3-5E0A-4F84-B1BE-1631FC002278}"/>
            </a:ext>
          </a:extLst>
        </xdr:cNvPr>
        <xdr:cNvSpPr txBox="1"/>
      </xdr:nvSpPr>
      <xdr:spPr>
        <a:xfrm>
          <a:off x="243141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3</xdr:col>
      <xdr:colOff>407035</xdr:colOff>
      <xdr:row>13</xdr:row>
      <xdr:rowOff>0</xdr:rowOff>
    </xdr:from>
    <xdr:ext cx="213904" cy="264560"/>
    <xdr:sp macro="" textlink="">
      <xdr:nvSpPr>
        <xdr:cNvPr id="17" name="TextBox 16">
          <a:extLst>
            <a:ext uri="{FF2B5EF4-FFF2-40B4-BE49-F238E27FC236}">
              <a16:creationId xmlns:a16="http://schemas.microsoft.com/office/drawing/2014/main" id="{8D16AF64-D97C-481B-B972-E2FDB46DE4A9}"/>
            </a:ext>
          </a:extLst>
        </xdr:cNvPr>
        <xdr:cNvSpPr txBox="1"/>
      </xdr:nvSpPr>
      <xdr:spPr>
        <a:xfrm>
          <a:off x="344487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4</xdr:col>
      <xdr:colOff>407035</xdr:colOff>
      <xdr:row>13</xdr:row>
      <xdr:rowOff>0</xdr:rowOff>
    </xdr:from>
    <xdr:ext cx="213904" cy="264560"/>
    <xdr:sp macro="" textlink="">
      <xdr:nvSpPr>
        <xdr:cNvPr id="18" name="TextBox 17">
          <a:extLst>
            <a:ext uri="{FF2B5EF4-FFF2-40B4-BE49-F238E27FC236}">
              <a16:creationId xmlns:a16="http://schemas.microsoft.com/office/drawing/2014/main" id="{FDEE5C44-5347-4F06-B3CD-AF0BB661F64F}"/>
            </a:ext>
          </a:extLst>
        </xdr:cNvPr>
        <xdr:cNvSpPr txBox="1"/>
      </xdr:nvSpPr>
      <xdr:spPr>
        <a:xfrm>
          <a:off x="445833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5</xdr:col>
      <xdr:colOff>407035</xdr:colOff>
      <xdr:row>13</xdr:row>
      <xdr:rowOff>0</xdr:rowOff>
    </xdr:from>
    <xdr:ext cx="213904" cy="264560"/>
    <xdr:sp macro="" textlink="">
      <xdr:nvSpPr>
        <xdr:cNvPr id="19" name="TextBox 18">
          <a:extLst>
            <a:ext uri="{FF2B5EF4-FFF2-40B4-BE49-F238E27FC236}">
              <a16:creationId xmlns:a16="http://schemas.microsoft.com/office/drawing/2014/main" id="{C19E3615-2E0A-4AC0-B0FC-7288653AF66B}"/>
            </a:ext>
          </a:extLst>
        </xdr:cNvPr>
        <xdr:cNvSpPr txBox="1"/>
      </xdr:nvSpPr>
      <xdr:spPr>
        <a:xfrm>
          <a:off x="547179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407035</xdr:colOff>
      <xdr:row>13</xdr:row>
      <xdr:rowOff>0</xdr:rowOff>
    </xdr:from>
    <xdr:ext cx="213904" cy="264560"/>
    <xdr:sp macro="" textlink="">
      <xdr:nvSpPr>
        <xdr:cNvPr id="20" name="TextBox 19">
          <a:extLst>
            <a:ext uri="{FF2B5EF4-FFF2-40B4-BE49-F238E27FC236}">
              <a16:creationId xmlns:a16="http://schemas.microsoft.com/office/drawing/2014/main" id="{28879FCB-B6B9-460A-ADB1-D0F7C4BCC130}"/>
            </a:ext>
          </a:extLst>
        </xdr:cNvPr>
        <xdr:cNvSpPr txBox="1"/>
      </xdr:nvSpPr>
      <xdr:spPr>
        <a:xfrm>
          <a:off x="648525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7</xdr:col>
      <xdr:colOff>407035</xdr:colOff>
      <xdr:row>13</xdr:row>
      <xdr:rowOff>0</xdr:rowOff>
    </xdr:from>
    <xdr:ext cx="213904" cy="264560"/>
    <xdr:sp macro="" textlink="">
      <xdr:nvSpPr>
        <xdr:cNvPr id="21" name="TextBox 20">
          <a:extLst>
            <a:ext uri="{FF2B5EF4-FFF2-40B4-BE49-F238E27FC236}">
              <a16:creationId xmlns:a16="http://schemas.microsoft.com/office/drawing/2014/main" id="{9BBC8BEA-5F30-4380-A33E-11EE84E5F024}"/>
            </a:ext>
          </a:extLst>
        </xdr:cNvPr>
        <xdr:cNvSpPr txBox="1"/>
      </xdr:nvSpPr>
      <xdr:spPr>
        <a:xfrm>
          <a:off x="749871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407035</xdr:colOff>
      <xdr:row>13</xdr:row>
      <xdr:rowOff>0</xdr:rowOff>
    </xdr:from>
    <xdr:ext cx="213904" cy="264560"/>
    <xdr:sp macro="" textlink="">
      <xdr:nvSpPr>
        <xdr:cNvPr id="22" name="TextBox 21">
          <a:extLst>
            <a:ext uri="{FF2B5EF4-FFF2-40B4-BE49-F238E27FC236}">
              <a16:creationId xmlns:a16="http://schemas.microsoft.com/office/drawing/2014/main" id="{E420836D-62F3-4634-8C9A-79A041E2655A}"/>
            </a:ext>
          </a:extLst>
        </xdr:cNvPr>
        <xdr:cNvSpPr txBox="1"/>
      </xdr:nvSpPr>
      <xdr:spPr>
        <a:xfrm>
          <a:off x="851217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407035</xdr:colOff>
      <xdr:row>13</xdr:row>
      <xdr:rowOff>0</xdr:rowOff>
    </xdr:from>
    <xdr:ext cx="213904" cy="264560"/>
    <xdr:sp macro="" textlink="">
      <xdr:nvSpPr>
        <xdr:cNvPr id="23" name="TextBox 22">
          <a:extLst>
            <a:ext uri="{FF2B5EF4-FFF2-40B4-BE49-F238E27FC236}">
              <a16:creationId xmlns:a16="http://schemas.microsoft.com/office/drawing/2014/main" id="{8ABA6439-74CA-48E6-8CA5-378950D115A5}"/>
            </a:ext>
          </a:extLst>
        </xdr:cNvPr>
        <xdr:cNvSpPr txBox="1"/>
      </xdr:nvSpPr>
      <xdr:spPr>
        <a:xfrm>
          <a:off x="952563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10</xdr:col>
      <xdr:colOff>407035</xdr:colOff>
      <xdr:row>13</xdr:row>
      <xdr:rowOff>0</xdr:rowOff>
    </xdr:from>
    <xdr:ext cx="213904" cy="264560"/>
    <xdr:sp macro="" textlink="">
      <xdr:nvSpPr>
        <xdr:cNvPr id="24" name="TextBox 23">
          <a:extLst>
            <a:ext uri="{FF2B5EF4-FFF2-40B4-BE49-F238E27FC236}">
              <a16:creationId xmlns:a16="http://schemas.microsoft.com/office/drawing/2014/main" id="{12D5A795-3727-4C9A-94DB-A67724116CBB}"/>
            </a:ext>
          </a:extLst>
        </xdr:cNvPr>
        <xdr:cNvSpPr txBox="1"/>
      </xdr:nvSpPr>
      <xdr:spPr>
        <a:xfrm>
          <a:off x="1053909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11</xdr:col>
      <xdr:colOff>407035</xdr:colOff>
      <xdr:row>13</xdr:row>
      <xdr:rowOff>0</xdr:rowOff>
    </xdr:from>
    <xdr:ext cx="213904" cy="264560"/>
    <xdr:sp macro="" textlink="">
      <xdr:nvSpPr>
        <xdr:cNvPr id="25" name="TextBox 24">
          <a:extLst>
            <a:ext uri="{FF2B5EF4-FFF2-40B4-BE49-F238E27FC236}">
              <a16:creationId xmlns:a16="http://schemas.microsoft.com/office/drawing/2014/main" id="{A2B3FEA1-79DB-49E2-AC4F-6D4DB7FF7D58}"/>
            </a:ext>
          </a:extLst>
        </xdr:cNvPr>
        <xdr:cNvSpPr txBox="1"/>
      </xdr:nvSpPr>
      <xdr:spPr>
        <a:xfrm>
          <a:off x="1155255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12</xdr:col>
      <xdr:colOff>407035</xdr:colOff>
      <xdr:row>13</xdr:row>
      <xdr:rowOff>0</xdr:rowOff>
    </xdr:from>
    <xdr:ext cx="213904" cy="264560"/>
    <xdr:sp macro="" textlink="">
      <xdr:nvSpPr>
        <xdr:cNvPr id="26" name="TextBox 25">
          <a:extLst>
            <a:ext uri="{FF2B5EF4-FFF2-40B4-BE49-F238E27FC236}">
              <a16:creationId xmlns:a16="http://schemas.microsoft.com/office/drawing/2014/main" id="{85A1F6C4-A7BB-4674-A66B-0F0859D3A4FB}"/>
            </a:ext>
          </a:extLst>
        </xdr:cNvPr>
        <xdr:cNvSpPr txBox="1"/>
      </xdr:nvSpPr>
      <xdr:spPr>
        <a:xfrm>
          <a:off x="1256601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xdr:col>
      <xdr:colOff>407035</xdr:colOff>
      <xdr:row>14</xdr:row>
      <xdr:rowOff>0</xdr:rowOff>
    </xdr:from>
    <xdr:ext cx="213904" cy="264560"/>
    <xdr:sp macro="" textlink="">
      <xdr:nvSpPr>
        <xdr:cNvPr id="27" name="TextBox 26">
          <a:extLst>
            <a:ext uri="{FF2B5EF4-FFF2-40B4-BE49-F238E27FC236}">
              <a16:creationId xmlns:a16="http://schemas.microsoft.com/office/drawing/2014/main" id="{2705DC72-2D60-42AC-836A-AD6A41BACF1A}"/>
            </a:ext>
          </a:extLst>
        </xdr:cNvPr>
        <xdr:cNvSpPr txBox="1"/>
      </xdr:nvSpPr>
      <xdr:spPr>
        <a:xfrm>
          <a:off x="141795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2</xdr:col>
      <xdr:colOff>407035</xdr:colOff>
      <xdr:row>14</xdr:row>
      <xdr:rowOff>0</xdr:rowOff>
    </xdr:from>
    <xdr:ext cx="213904" cy="264560"/>
    <xdr:sp macro="" textlink="">
      <xdr:nvSpPr>
        <xdr:cNvPr id="28" name="TextBox 27">
          <a:extLst>
            <a:ext uri="{FF2B5EF4-FFF2-40B4-BE49-F238E27FC236}">
              <a16:creationId xmlns:a16="http://schemas.microsoft.com/office/drawing/2014/main" id="{0F253F78-2F8B-4E4A-BC7B-2CC915C62AF4}"/>
            </a:ext>
          </a:extLst>
        </xdr:cNvPr>
        <xdr:cNvSpPr txBox="1"/>
      </xdr:nvSpPr>
      <xdr:spPr>
        <a:xfrm>
          <a:off x="243141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3</xdr:col>
      <xdr:colOff>407035</xdr:colOff>
      <xdr:row>14</xdr:row>
      <xdr:rowOff>0</xdr:rowOff>
    </xdr:from>
    <xdr:ext cx="213904" cy="264560"/>
    <xdr:sp macro="" textlink="">
      <xdr:nvSpPr>
        <xdr:cNvPr id="29" name="TextBox 28">
          <a:extLst>
            <a:ext uri="{FF2B5EF4-FFF2-40B4-BE49-F238E27FC236}">
              <a16:creationId xmlns:a16="http://schemas.microsoft.com/office/drawing/2014/main" id="{45057A9D-49BD-4207-83B5-C6FAE3648208}"/>
            </a:ext>
          </a:extLst>
        </xdr:cNvPr>
        <xdr:cNvSpPr txBox="1"/>
      </xdr:nvSpPr>
      <xdr:spPr>
        <a:xfrm>
          <a:off x="344487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4</xdr:col>
      <xdr:colOff>407035</xdr:colOff>
      <xdr:row>14</xdr:row>
      <xdr:rowOff>0</xdr:rowOff>
    </xdr:from>
    <xdr:ext cx="213904" cy="264560"/>
    <xdr:sp macro="" textlink="">
      <xdr:nvSpPr>
        <xdr:cNvPr id="30" name="TextBox 29">
          <a:extLst>
            <a:ext uri="{FF2B5EF4-FFF2-40B4-BE49-F238E27FC236}">
              <a16:creationId xmlns:a16="http://schemas.microsoft.com/office/drawing/2014/main" id="{C774C478-55C0-433F-9142-B63417BDAFB1}"/>
            </a:ext>
          </a:extLst>
        </xdr:cNvPr>
        <xdr:cNvSpPr txBox="1"/>
      </xdr:nvSpPr>
      <xdr:spPr>
        <a:xfrm>
          <a:off x="445833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5</xdr:col>
      <xdr:colOff>407035</xdr:colOff>
      <xdr:row>14</xdr:row>
      <xdr:rowOff>0</xdr:rowOff>
    </xdr:from>
    <xdr:ext cx="213904" cy="264560"/>
    <xdr:sp macro="" textlink="">
      <xdr:nvSpPr>
        <xdr:cNvPr id="31" name="TextBox 30">
          <a:extLst>
            <a:ext uri="{FF2B5EF4-FFF2-40B4-BE49-F238E27FC236}">
              <a16:creationId xmlns:a16="http://schemas.microsoft.com/office/drawing/2014/main" id="{203C227E-12AE-4EB9-95F1-8EE1FC665BB3}"/>
            </a:ext>
          </a:extLst>
        </xdr:cNvPr>
        <xdr:cNvSpPr txBox="1"/>
      </xdr:nvSpPr>
      <xdr:spPr>
        <a:xfrm>
          <a:off x="547179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7</xdr:col>
      <xdr:colOff>407035</xdr:colOff>
      <xdr:row>14</xdr:row>
      <xdr:rowOff>0</xdr:rowOff>
    </xdr:from>
    <xdr:ext cx="213904" cy="264560"/>
    <xdr:sp macro="" textlink="">
      <xdr:nvSpPr>
        <xdr:cNvPr id="33" name="TextBox 32">
          <a:extLst>
            <a:ext uri="{FF2B5EF4-FFF2-40B4-BE49-F238E27FC236}">
              <a16:creationId xmlns:a16="http://schemas.microsoft.com/office/drawing/2014/main" id="{D8866A9B-F439-420A-B6F4-E5288B641617}"/>
            </a:ext>
          </a:extLst>
        </xdr:cNvPr>
        <xdr:cNvSpPr txBox="1"/>
      </xdr:nvSpPr>
      <xdr:spPr>
        <a:xfrm>
          <a:off x="749871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407035</xdr:colOff>
      <xdr:row>14</xdr:row>
      <xdr:rowOff>0</xdr:rowOff>
    </xdr:from>
    <xdr:ext cx="213904" cy="264560"/>
    <xdr:sp macro="" textlink="">
      <xdr:nvSpPr>
        <xdr:cNvPr id="34" name="TextBox 33">
          <a:extLst>
            <a:ext uri="{FF2B5EF4-FFF2-40B4-BE49-F238E27FC236}">
              <a16:creationId xmlns:a16="http://schemas.microsoft.com/office/drawing/2014/main" id="{AF5A9E25-F168-40E2-8D1B-F8993905B520}"/>
            </a:ext>
          </a:extLst>
        </xdr:cNvPr>
        <xdr:cNvSpPr txBox="1"/>
      </xdr:nvSpPr>
      <xdr:spPr>
        <a:xfrm>
          <a:off x="851217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407035</xdr:colOff>
      <xdr:row>14</xdr:row>
      <xdr:rowOff>0</xdr:rowOff>
    </xdr:from>
    <xdr:ext cx="213904" cy="264560"/>
    <xdr:sp macro="" textlink="">
      <xdr:nvSpPr>
        <xdr:cNvPr id="35" name="TextBox 34">
          <a:extLst>
            <a:ext uri="{FF2B5EF4-FFF2-40B4-BE49-F238E27FC236}">
              <a16:creationId xmlns:a16="http://schemas.microsoft.com/office/drawing/2014/main" id="{636A8901-6670-4B14-B585-160D3FC4E971}"/>
            </a:ext>
          </a:extLst>
        </xdr:cNvPr>
        <xdr:cNvSpPr txBox="1"/>
      </xdr:nvSpPr>
      <xdr:spPr>
        <a:xfrm>
          <a:off x="952563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10</xdr:col>
      <xdr:colOff>407035</xdr:colOff>
      <xdr:row>14</xdr:row>
      <xdr:rowOff>0</xdr:rowOff>
    </xdr:from>
    <xdr:ext cx="213904" cy="264560"/>
    <xdr:sp macro="" textlink="">
      <xdr:nvSpPr>
        <xdr:cNvPr id="36" name="TextBox 35">
          <a:extLst>
            <a:ext uri="{FF2B5EF4-FFF2-40B4-BE49-F238E27FC236}">
              <a16:creationId xmlns:a16="http://schemas.microsoft.com/office/drawing/2014/main" id="{F49DFEC8-7BDC-492D-9A71-E12877F98E2D}"/>
            </a:ext>
          </a:extLst>
        </xdr:cNvPr>
        <xdr:cNvSpPr txBox="1"/>
      </xdr:nvSpPr>
      <xdr:spPr>
        <a:xfrm>
          <a:off x="1053909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11</xdr:col>
      <xdr:colOff>407035</xdr:colOff>
      <xdr:row>14</xdr:row>
      <xdr:rowOff>0</xdr:rowOff>
    </xdr:from>
    <xdr:ext cx="213904" cy="264560"/>
    <xdr:sp macro="" textlink="">
      <xdr:nvSpPr>
        <xdr:cNvPr id="37" name="TextBox 36">
          <a:extLst>
            <a:ext uri="{FF2B5EF4-FFF2-40B4-BE49-F238E27FC236}">
              <a16:creationId xmlns:a16="http://schemas.microsoft.com/office/drawing/2014/main" id="{08E3ECD2-CB6F-4275-B1FB-3A6EA0D9D5CD}"/>
            </a:ext>
          </a:extLst>
        </xdr:cNvPr>
        <xdr:cNvSpPr txBox="1"/>
      </xdr:nvSpPr>
      <xdr:spPr>
        <a:xfrm>
          <a:off x="1155255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12</xdr:col>
      <xdr:colOff>407035</xdr:colOff>
      <xdr:row>14</xdr:row>
      <xdr:rowOff>0</xdr:rowOff>
    </xdr:from>
    <xdr:ext cx="213904" cy="264560"/>
    <xdr:sp macro="" textlink="">
      <xdr:nvSpPr>
        <xdr:cNvPr id="38" name="TextBox 37">
          <a:extLst>
            <a:ext uri="{FF2B5EF4-FFF2-40B4-BE49-F238E27FC236}">
              <a16:creationId xmlns:a16="http://schemas.microsoft.com/office/drawing/2014/main" id="{AE30F787-72DD-490C-B4EC-53328A53D1A0}"/>
            </a:ext>
          </a:extLst>
        </xdr:cNvPr>
        <xdr:cNvSpPr txBox="1"/>
      </xdr:nvSpPr>
      <xdr:spPr>
        <a:xfrm>
          <a:off x="1256601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403860</xdr:colOff>
      <xdr:row>15</xdr:row>
      <xdr:rowOff>0</xdr:rowOff>
    </xdr:from>
    <xdr:ext cx="213904" cy="264560"/>
    <xdr:sp macro="" textlink="">
      <xdr:nvSpPr>
        <xdr:cNvPr id="2" name="TextBox 1">
          <a:extLst>
            <a:ext uri="{FF2B5EF4-FFF2-40B4-BE49-F238E27FC236}">
              <a16:creationId xmlns:a16="http://schemas.microsoft.com/office/drawing/2014/main" id="{AA56654A-AB4D-4325-A48F-723DB190F6A9}"/>
            </a:ext>
          </a:extLst>
        </xdr:cNvPr>
        <xdr:cNvSpPr txBox="1"/>
      </xdr:nvSpPr>
      <xdr:spPr>
        <a:xfrm>
          <a:off x="1414780" y="35585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xdr:col>
      <xdr:colOff>403860</xdr:colOff>
      <xdr:row>16</xdr:row>
      <xdr:rowOff>0</xdr:rowOff>
    </xdr:from>
    <xdr:ext cx="213904" cy="264560"/>
    <xdr:sp macro="" textlink="">
      <xdr:nvSpPr>
        <xdr:cNvPr id="3" name="TextBox 2">
          <a:extLst>
            <a:ext uri="{FF2B5EF4-FFF2-40B4-BE49-F238E27FC236}">
              <a16:creationId xmlns:a16="http://schemas.microsoft.com/office/drawing/2014/main" id="{9F675058-E0B5-4968-9299-CC70E8522F30}"/>
            </a:ext>
          </a:extLst>
        </xdr:cNvPr>
        <xdr:cNvSpPr txBox="1"/>
      </xdr:nvSpPr>
      <xdr:spPr>
        <a:xfrm>
          <a:off x="1414780" y="374142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xdr:col>
      <xdr:colOff>403860</xdr:colOff>
      <xdr:row>16</xdr:row>
      <xdr:rowOff>0</xdr:rowOff>
    </xdr:from>
    <xdr:ext cx="213904" cy="264560"/>
    <xdr:sp macro="" textlink="">
      <xdr:nvSpPr>
        <xdr:cNvPr id="4" name="TextBox 3">
          <a:extLst>
            <a:ext uri="{FF2B5EF4-FFF2-40B4-BE49-F238E27FC236}">
              <a16:creationId xmlns:a16="http://schemas.microsoft.com/office/drawing/2014/main" id="{61360E86-2699-4391-ADED-E6DC9ADFED94}"/>
            </a:ext>
          </a:extLst>
        </xdr:cNvPr>
        <xdr:cNvSpPr txBox="1"/>
      </xdr:nvSpPr>
      <xdr:spPr>
        <a:xfrm>
          <a:off x="1414780" y="374142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407035</xdr:colOff>
      <xdr:row>17</xdr:row>
      <xdr:rowOff>0</xdr:rowOff>
    </xdr:from>
    <xdr:ext cx="213904" cy="264560"/>
    <xdr:sp macro="" textlink="">
      <xdr:nvSpPr>
        <xdr:cNvPr id="2" name="TextBox 1">
          <a:extLst>
            <a:ext uri="{FF2B5EF4-FFF2-40B4-BE49-F238E27FC236}">
              <a16:creationId xmlns:a16="http://schemas.microsoft.com/office/drawing/2014/main" id="{8A0133B2-7141-4DFA-9E47-C03BFDFD08DF}"/>
            </a:ext>
          </a:extLst>
        </xdr:cNvPr>
        <xdr:cNvSpPr txBox="1"/>
      </xdr:nvSpPr>
      <xdr:spPr>
        <a:xfrm>
          <a:off x="1417955" y="40157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xdr:col>
      <xdr:colOff>407035</xdr:colOff>
      <xdr:row>18</xdr:row>
      <xdr:rowOff>0</xdr:rowOff>
    </xdr:from>
    <xdr:ext cx="213904" cy="264560"/>
    <xdr:sp macro="" textlink="">
      <xdr:nvSpPr>
        <xdr:cNvPr id="3" name="TextBox 2">
          <a:extLst>
            <a:ext uri="{FF2B5EF4-FFF2-40B4-BE49-F238E27FC236}">
              <a16:creationId xmlns:a16="http://schemas.microsoft.com/office/drawing/2014/main" id="{34168F3D-7867-4EC3-B3C8-45E2E95AAC7E}"/>
            </a:ext>
          </a:extLst>
        </xdr:cNvPr>
        <xdr:cNvSpPr txBox="1"/>
      </xdr:nvSpPr>
      <xdr:spPr>
        <a:xfrm>
          <a:off x="1417955" y="419862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2</xdr:col>
      <xdr:colOff>403860</xdr:colOff>
      <xdr:row>78</xdr:row>
      <xdr:rowOff>89535</xdr:rowOff>
    </xdr:from>
    <xdr:ext cx="213904" cy="264560"/>
    <xdr:sp macro="" textlink="">
      <xdr:nvSpPr>
        <xdr:cNvPr id="3" name="TextBox 2">
          <a:extLst>
            <a:ext uri="{FF2B5EF4-FFF2-40B4-BE49-F238E27FC236}">
              <a16:creationId xmlns:a16="http://schemas.microsoft.com/office/drawing/2014/main" id="{29FF5F9A-11C1-4467-9B5E-3C58B5967CC8}"/>
            </a:ext>
          </a:extLst>
        </xdr:cNvPr>
        <xdr:cNvSpPr txBox="1"/>
      </xdr:nvSpPr>
      <xdr:spPr>
        <a:xfrm>
          <a:off x="1127760" y="107511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0</xdr:colOff>
      <xdr:row>47</xdr:row>
      <xdr:rowOff>28575</xdr:rowOff>
    </xdr:from>
    <xdr:to>
      <xdr:col>14</xdr:col>
      <xdr:colOff>117477</xdr:colOff>
      <xdr:row>56</xdr:row>
      <xdr:rowOff>47625</xdr:rowOff>
    </xdr:to>
    <xdr:sp macro="" textlink="">
      <xdr:nvSpPr>
        <xdr:cNvPr id="2" name="Text Box 1">
          <a:hlinkClick xmlns:r="http://schemas.openxmlformats.org/officeDocument/2006/relationships" r:id="rId1"/>
          <a:extLst>
            <a:ext uri="{FF2B5EF4-FFF2-40B4-BE49-F238E27FC236}">
              <a16:creationId xmlns:a16="http://schemas.microsoft.com/office/drawing/2014/main" id="{FD7DC706-BB42-4ADE-8719-BD28B96668B5}"/>
            </a:ext>
          </a:extLst>
        </xdr:cNvPr>
        <xdr:cNvSpPr txBox="1">
          <a:spLocks noChangeArrowheads="1"/>
        </xdr:cNvSpPr>
      </xdr:nvSpPr>
      <xdr:spPr bwMode="auto">
        <a:xfrm>
          <a:off x="0" y="7324725"/>
          <a:ext cx="5810250" cy="14859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GB" sz="900" b="0" i="0" u="none" strike="noStrike" baseline="0">
              <a:solidFill>
                <a:sysClr val="windowText" lastClr="000000"/>
              </a:solidFill>
              <a:latin typeface="Arial"/>
              <a:cs typeface="Arial"/>
            </a:rPr>
            <a:t>(1) Bills up to (and including) 2006 relate to total bill received in the year, i.e. covering consumption from Q4</a:t>
          </a:r>
        </a:p>
        <a:p>
          <a:pPr algn="l" rtl="0">
            <a:defRPr sz="1000"/>
          </a:pPr>
          <a:r>
            <a:rPr lang="en-GB" sz="900" b="0" i="0" u="none" strike="noStrike" baseline="0">
              <a:solidFill>
                <a:sysClr val="windowText" lastClr="000000"/>
              </a:solidFill>
              <a:latin typeface="Arial"/>
              <a:cs typeface="Arial"/>
            </a:rPr>
            <a:t>      of the previous year to Q3 of the named year.  Bills up to 1998 relate to home supplier only.     </a:t>
          </a:r>
        </a:p>
        <a:p>
          <a:pPr algn="l" rtl="0">
            <a:defRPr sz="1000"/>
          </a:pPr>
          <a:r>
            <a:rPr lang="en-GB" sz="900" b="0" i="0" u="none" strike="noStrike" baseline="0">
              <a:solidFill>
                <a:sysClr val="windowText" lastClr="000000"/>
              </a:solidFill>
              <a:latin typeface="Arial"/>
              <a:cs typeface="Arial"/>
            </a:rPr>
            <a:t>(2) All bills are calculated assuming an annual consumption of 3,300 kWh.  Figures are inclusive of VAT.</a:t>
          </a:r>
        </a:p>
        <a:p>
          <a:pPr algn="l" rtl="0">
            <a:defRPr sz="1000"/>
          </a:pPr>
          <a:r>
            <a:rPr lang="en-GB" sz="900" b="0" i="0" u="none" strike="noStrike" baseline="0">
              <a:solidFill>
                <a:sysClr val="windowText" lastClr="000000"/>
              </a:solidFill>
              <a:latin typeface="Arial"/>
              <a:cs typeface="Arial"/>
            </a:rPr>
            <a:t>(3) Bills deflated to 2005 terms using the GDP (market prices) deflator.</a:t>
          </a:r>
        </a:p>
        <a:p>
          <a:pPr algn="l" rtl="0">
            <a:lnSpc>
              <a:spcPts val="900"/>
            </a:lnSpc>
            <a:defRPr sz="1000"/>
          </a:pPr>
          <a:r>
            <a:rPr lang="en-GB" sz="900" b="0" i="0" u="none" strike="noStrike" baseline="0">
              <a:solidFill>
                <a:sysClr val="windowText" lastClr="000000"/>
              </a:solidFill>
              <a:latin typeface="Arial"/>
              <a:cs typeface="Arial"/>
            </a:rPr>
            <a:t>(4) Direct debit as a payment method not widely available for earlier years.</a:t>
          </a:r>
        </a:p>
        <a:p>
          <a:pPr algn="l" rtl="0">
            <a:defRPr sz="1000"/>
          </a:pPr>
          <a:r>
            <a:rPr lang="en-GB" sz="900" b="0" i="0" u="none" strike="noStrike" baseline="0">
              <a:solidFill>
                <a:sysClr val="windowText" lastClr="000000"/>
              </a:solidFill>
              <a:latin typeface="Arial"/>
              <a:cs typeface="Arial"/>
            </a:rPr>
            <a:t>(5) Bills from 2007 on are subject to a change in methodology. Bills relate to the calendar year, i.e. covering</a:t>
          </a:r>
        </a:p>
        <a:p>
          <a:pPr algn="l" rtl="0">
            <a:lnSpc>
              <a:spcPts val="900"/>
            </a:lnSpc>
            <a:defRPr sz="1000"/>
          </a:pPr>
          <a:r>
            <a:rPr lang="en-GB" sz="900" b="0" i="0" u="none" strike="noStrike" baseline="0">
              <a:solidFill>
                <a:sysClr val="windowText" lastClr="000000"/>
              </a:solidFill>
              <a:latin typeface="Arial"/>
              <a:cs typeface="Arial"/>
            </a:rPr>
            <a:t>     </a:t>
          </a:r>
          <a:r>
            <a:rPr lang="en-GB" sz="900" b="0" i="0" u="none" strike="noStrike" baseline="0">
              <a:solidFill>
                <a:sysClr val="windowText" lastClr="000000"/>
              </a:solidFill>
              <a:latin typeface="Arial" pitchFamily="34" charset="0"/>
              <a:cs typeface="Arial" pitchFamily="34" charset="0"/>
            </a:rPr>
            <a:t>consumption from Q1 to Q4 of the named year. More information can be found in the methodology note at:</a:t>
          </a:r>
        </a:p>
        <a:p>
          <a:pPr marL="0" marR="0" indent="0" algn="l" defTabSz="914400" rtl="0" eaLnBrk="1" fontAlgn="auto" latinLnBrk="0" hangingPunct="1">
            <a:lnSpc>
              <a:spcPts val="800"/>
            </a:lnSpc>
            <a:spcBef>
              <a:spcPts val="0"/>
            </a:spcBef>
            <a:spcAft>
              <a:spcPts val="0"/>
            </a:spcAft>
            <a:buClrTx/>
            <a:buSzTx/>
            <a:buFontTx/>
            <a:buNone/>
            <a:tabLst/>
            <a:defRPr sz="1000"/>
          </a:pPr>
          <a:r>
            <a:rPr lang="en-GB" sz="900" b="0" i="0" u="none" strike="noStrike" baseline="0">
              <a:solidFill>
                <a:sysClr val="windowText" lastClr="000000"/>
              </a:solidFill>
              <a:latin typeface="Arial" pitchFamily="34" charset="0"/>
              <a:cs typeface="Arial" pitchFamily="34" charset="0"/>
            </a:rPr>
            <a:t>     </a:t>
          </a:r>
          <a:r>
            <a:rPr lang="en-GB" sz="900" b="0" i="0" u="sng">
              <a:solidFill>
                <a:srgbClr val="0000FF"/>
              </a:solidFill>
              <a:effectLst/>
              <a:latin typeface="Arial" pitchFamily="34" charset="0"/>
              <a:ea typeface="+mn-ea"/>
              <a:cs typeface="Arial" pitchFamily="34" charset="0"/>
            </a:rPr>
            <a:t>https://www.gov.uk/government/publications/domestic-energy-prices-data-sources-and-methodology</a:t>
          </a:r>
        </a:p>
        <a:p>
          <a:pPr marL="0" marR="0" indent="0" algn="l" defTabSz="914400" rtl="0" eaLnBrk="1" fontAlgn="auto" latinLnBrk="0" hangingPunct="1">
            <a:lnSpc>
              <a:spcPts val="800"/>
            </a:lnSpc>
            <a:spcBef>
              <a:spcPts val="0"/>
            </a:spcBef>
            <a:spcAft>
              <a:spcPts val="0"/>
            </a:spcAft>
            <a:buClrTx/>
            <a:buSzTx/>
            <a:buFontTx/>
            <a:buNone/>
            <a:tabLst/>
            <a:defRPr sz="1000"/>
          </a:pPr>
          <a:endParaRPr lang="en-GB" sz="900">
            <a:effectLst/>
          </a:endParaRPr>
        </a:p>
        <a:p>
          <a:pPr algn="l" rtl="0">
            <a:lnSpc>
              <a:spcPts val="900"/>
            </a:lnSpc>
            <a:defRPr sz="1000"/>
          </a:pPr>
          <a:endParaRPr lang="en-GB" sz="900" b="0" i="0" u="none" strike="noStrike" baseline="0">
            <a:solidFill>
              <a:srgbClr val="000000"/>
            </a:solidFill>
            <a:latin typeface="Arial"/>
            <a:cs typeface="Arial"/>
          </a:endParaRPr>
        </a:p>
        <a:p>
          <a:pPr algn="l" rtl="0">
            <a:defRPr sz="1000"/>
          </a:pPr>
          <a:endParaRPr lang="en-GB" sz="900" b="0" i="0" u="none" strike="noStrike" baseline="0">
            <a:solidFill>
              <a:srgbClr val="000000"/>
            </a:solidFill>
            <a:latin typeface="Arial"/>
            <a:cs typeface="Arial"/>
          </a:endParaRPr>
        </a:p>
        <a:p>
          <a:pPr algn="l" rtl="0">
            <a:lnSpc>
              <a:spcPts val="600"/>
            </a:lnSpc>
            <a:defRPr sz="1000"/>
          </a:pPr>
          <a:endParaRPr lang="en-GB" sz="900" b="0" i="0" u="none" strike="noStrike" baseline="0">
            <a:solidFill>
              <a:srgbClr val="000000"/>
            </a:solidFill>
            <a:latin typeface="Arial"/>
            <a:cs typeface="Aria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33</xdr:row>
      <xdr:rowOff>38099</xdr:rowOff>
    </xdr:from>
    <xdr:to>
      <xdr:col>13</xdr:col>
      <xdr:colOff>286423</xdr:colOff>
      <xdr:row>42</xdr:row>
      <xdr:rowOff>41344</xdr:rowOff>
    </xdr:to>
    <xdr:sp macro="" textlink="">
      <xdr:nvSpPr>
        <xdr:cNvPr id="2" name="Text Box 1">
          <a:hlinkClick xmlns:r="http://schemas.openxmlformats.org/officeDocument/2006/relationships" r:id="rId1"/>
          <a:extLst>
            <a:ext uri="{FF2B5EF4-FFF2-40B4-BE49-F238E27FC236}">
              <a16:creationId xmlns:a16="http://schemas.microsoft.com/office/drawing/2014/main" id="{824D66B8-CC09-47FC-B46B-DB42B75B20CF}"/>
            </a:ext>
          </a:extLst>
        </xdr:cNvPr>
        <xdr:cNvSpPr txBox="1">
          <a:spLocks noChangeArrowheads="1"/>
        </xdr:cNvSpPr>
      </xdr:nvSpPr>
      <xdr:spPr bwMode="auto">
        <a:xfrm>
          <a:off x="0" y="5762624"/>
          <a:ext cx="6019800" cy="1476376"/>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en-GB" sz="900" b="0" i="0" strike="noStrike">
              <a:solidFill>
                <a:sysClr val="windowText" lastClr="000000"/>
              </a:solidFill>
              <a:latin typeface="Arial"/>
              <a:cs typeface="Arial"/>
            </a:rPr>
            <a:t>(1)  Bills up to (and including) 2006 relate to total bill received in the year, e.g. covering consumption from Q4 of the</a:t>
          </a:r>
        </a:p>
        <a:p>
          <a:pPr algn="l" rtl="0">
            <a:defRPr sz="1000"/>
          </a:pPr>
          <a:r>
            <a:rPr lang="en-GB" sz="900" b="0" i="0" strike="noStrike" baseline="0">
              <a:solidFill>
                <a:sysClr val="windowText" lastClr="000000"/>
              </a:solidFill>
              <a:latin typeface="Arial"/>
              <a:cs typeface="Arial"/>
            </a:rPr>
            <a:t>      </a:t>
          </a:r>
          <a:r>
            <a:rPr lang="en-GB" sz="900" b="0" i="0" strike="noStrike">
              <a:solidFill>
                <a:sysClr val="windowText" lastClr="000000"/>
              </a:solidFill>
              <a:latin typeface="Arial"/>
              <a:cs typeface="Arial"/>
            </a:rPr>
            <a:t>previous year to</a:t>
          </a:r>
          <a:r>
            <a:rPr lang="en-GB" sz="900" b="0" i="0" strike="noStrike" baseline="0">
              <a:solidFill>
                <a:sysClr val="windowText" lastClr="000000"/>
              </a:solidFill>
              <a:latin typeface="Arial"/>
              <a:cs typeface="Arial"/>
            </a:rPr>
            <a:t> </a:t>
          </a:r>
          <a:r>
            <a:rPr lang="en-GB" sz="900" b="0" i="0" strike="noStrike">
              <a:solidFill>
                <a:sysClr val="windowText" lastClr="000000"/>
              </a:solidFill>
              <a:latin typeface="Arial"/>
              <a:cs typeface="Arial"/>
            </a:rPr>
            <a:t>Q3 of  the</a:t>
          </a:r>
          <a:r>
            <a:rPr lang="en-GB" sz="900" b="0" i="0" strike="noStrike" baseline="0">
              <a:solidFill>
                <a:sysClr val="windowText" lastClr="000000"/>
              </a:solidFill>
              <a:latin typeface="Arial"/>
              <a:cs typeface="Arial"/>
            </a:rPr>
            <a:t> </a:t>
          </a:r>
          <a:r>
            <a:rPr lang="en-GB" sz="900" b="0" i="0" strike="noStrike">
              <a:solidFill>
                <a:sysClr val="windowText" lastClr="000000"/>
              </a:solidFill>
              <a:latin typeface="Arial"/>
              <a:cs typeface="Arial"/>
            </a:rPr>
            <a:t>named year.  </a:t>
          </a:r>
        </a:p>
        <a:p>
          <a:pPr algn="l" rtl="0">
            <a:defRPr sz="1000"/>
          </a:pPr>
          <a:r>
            <a:rPr lang="en-GB" sz="900" b="0" i="0" strike="noStrike">
              <a:solidFill>
                <a:sysClr val="windowText" lastClr="000000"/>
              </a:solidFill>
              <a:latin typeface="Arial"/>
              <a:cs typeface="Arial"/>
            </a:rPr>
            <a:t>(2) All Economy 7 bills are calculated assuming an annual consumption of 6,600 kWh, of which 3,600 kWh are</a:t>
          </a:r>
        </a:p>
        <a:p>
          <a:pPr algn="l" rtl="0">
            <a:defRPr sz="1000"/>
          </a:pPr>
          <a:r>
            <a:rPr lang="en-GB" sz="900" b="0" i="0" strike="noStrike">
              <a:solidFill>
                <a:sysClr val="windowText" lastClr="000000"/>
              </a:solidFill>
              <a:latin typeface="Arial"/>
              <a:cs typeface="Arial"/>
            </a:rPr>
            <a:t>      off-peak. Figures are inclusive of VAT.</a:t>
          </a:r>
        </a:p>
        <a:p>
          <a:pPr algn="l" rtl="0">
            <a:lnSpc>
              <a:spcPts val="900"/>
            </a:lnSpc>
            <a:defRPr sz="1000"/>
          </a:pPr>
          <a:r>
            <a:rPr lang="en-GB" sz="900" b="0" i="0" strike="noStrike">
              <a:solidFill>
                <a:sysClr val="windowText" lastClr="000000"/>
              </a:solidFill>
              <a:latin typeface="Arial"/>
              <a:cs typeface="Arial"/>
            </a:rPr>
            <a:t>(3) Bills deflated to 2010 terms using the GDP (market prices) deflator.</a:t>
          </a:r>
        </a:p>
        <a:p>
          <a:pPr rtl="0"/>
          <a:r>
            <a:rPr lang="en-GB" sz="900" b="0" i="0" strike="noStrike">
              <a:solidFill>
                <a:sysClr val="windowText" lastClr="000000"/>
              </a:solidFill>
              <a:latin typeface="Arial"/>
              <a:cs typeface="Arial"/>
            </a:rPr>
            <a:t>(4) </a:t>
          </a:r>
          <a:r>
            <a:rPr lang="en-GB" sz="900" b="0" i="0">
              <a:solidFill>
                <a:sysClr val="windowText" lastClr="000000"/>
              </a:solidFill>
              <a:latin typeface="Arial" pitchFamily="34" charset="0"/>
              <a:ea typeface="+mn-ea"/>
              <a:cs typeface="Arial" pitchFamily="34" charset="0"/>
            </a:rPr>
            <a:t>Bills after (and including) 2007 are subject to a change in methodology. Bills relate to the calendar year,</a:t>
          </a:r>
        </a:p>
        <a:p>
          <a:pPr rtl="0">
            <a:lnSpc>
              <a:spcPts val="900"/>
            </a:lnSpc>
          </a:pPr>
          <a:r>
            <a:rPr lang="en-GB" sz="900" b="0" i="0" baseline="0">
              <a:solidFill>
                <a:sysClr val="windowText" lastClr="000000"/>
              </a:solidFill>
              <a:latin typeface="Arial" pitchFamily="34" charset="0"/>
              <a:ea typeface="+mn-ea"/>
              <a:cs typeface="Arial" pitchFamily="34" charset="0"/>
            </a:rPr>
            <a:t>     </a:t>
          </a:r>
          <a:r>
            <a:rPr lang="en-GB" sz="900" b="0" i="0">
              <a:solidFill>
                <a:sysClr val="windowText" lastClr="000000"/>
              </a:solidFill>
              <a:latin typeface="Arial" pitchFamily="34" charset="0"/>
              <a:ea typeface="+mn-ea"/>
              <a:cs typeface="Arial" pitchFamily="34" charset="0"/>
            </a:rPr>
            <a:t>e.g.covering consumption from Q1 to Q4 of the named year. More information can be found in the methodology</a:t>
          </a:r>
        </a:p>
        <a:p>
          <a:pPr marL="0" marR="0" indent="0" defTabSz="914400" rtl="0" eaLnBrk="1" fontAlgn="auto" latinLnBrk="0" hangingPunct="1">
            <a:lnSpc>
              <a:spcPts val="800"/>
            </a:lnSpc>
            <a:spcBef>
              <a:spcPts val="0"/>
            </a:spcBef>
            <a:spcAft>
              <a:spcPts val="0"/>
            </a:spcAft>
            <a:buClrTx/>
            <a:buSzTx/>
            <a:buFontTx/>
            <a:buNone/>
            <a:tabLst/>
            <a:defRPr/>
          </a:pPr>
          <a:r>
            <a:rPr lang="en-GB" sz="900" b="0" i="0" baseline="0">
              <a:solidFill>
                <a:sysClr val="windowText" lastClr="000000"/>
              </a:solidFill>
              <a:latin typeface="Arial" pitchFamily="34" charset="0"/>
              <a:ea typeface="+mn-ea"/>
              <a:cs typeface="Arial" pitchFamily="34" charset="0"/>
            </a:rPr>
            <a:t>     </a:t>
          </a:r>
          <a:r>
            <a:rPr lang="en-GB" sz="900" b="0" i="0">
              <a:solidFill>
                <a:sysClr val="windowText" lastClr="000000"/>
              </a:solidFill>
              <a:latin typeface="Arial" pitchFamily="34" charset="0"/>
              <a:ea typeface="+mn-ea"/>
              <a:cs typeface="Arial" pitchFamily="34" charset="0"/>
            </a:rPr>
            <a:t>note at:</a:t>
          </a:r>
          <a:r>
            <a:rPr lang="en-GB" sz="900" b="0" i="0" baseline="0">
              <a:solidFill>
                <a:sysClr val="windowText" lastClr="000000"/>
              </a:solidFill>
              <a:latin typeface="Arial" pitchFamily="34" charset="0"/>
              <a:ea typeface="+mn-ea"/>
              <a:cs typeface="Arial" pitchFamily="34" charset="0"/>
            </a:rPr>
            <a:t> </a:t>
          </a:r>
          <a:r>
            <a:rPr lang="en-GB" sz="900" b="0" i="0" u="sng">
              <a:solidFill>
                <a:srgbClr val="0000FF"/>
              </a:solidFill>
              <a:effectLst/>
              <a:latin typeface="Arial" pitchFamily="34" charset="0"/>
              <a:ea typeface="+mn-ea"/>
              <a:cs typeface="Arial" pitchFamily="34" charset="0"/>
            </a:rPr>
            <a:t>https://www.gov.uk/government/publications/domestic-energy-prices-data-sources-and-methodology</a:t>
          </a:r>
          <a:endParaRPr lang="en-GB" sz="900">
            <a:solidFill>
              <a:srgbClr val="0000FF"/>
            </a:solidFill>
            <a:effectLst/>
            <a:latin typeface="Arial" pitchFamily="34" charset="0"/>
            <a:cs typeface="Arial" pitchFamily="34" charset="0"/>
          </a:endParaRPr>
        </a:p>
        <a:p>
          <a:pPr rtl="0">
            <a:lnSpc>
              <a:spcPts val="800"/>
            </a:lnSpc>
          </a:pPr>
          <a:endParaRPr lang="en-GB" sz="900" b="0" i="0">
            <a:effectLst/>
            <a:latin typeface="Arial" pitchFamily="34" charset="0"/>
            <a:ea typeface="+mn-ea"/>
            <a:cs typeface="Arial" pitchFamily="34" charset="0"/>
          </a:endParaRPr>
        </a:p>
        <a:p>
          <a:pPr rtl="0">
            <a:lnSpc>
              <a:spcPts val="900"/>
            </a:lnSpc>
          </a:pPr>
          <a:endParaRPr lang="en-GB" sz="900" b="0" i="0" strike="noStrike">
            <a:solidFill>
              <a:srgbClr val="000000"/>
            </a:solidFill>
            <a:latin typeface="Arial"/>
            <a:cs typeface="Arial"/>
          </a:endParaRPr>
        </a:p>
        <a:p>
          <a:pPr algn="l" rtl="0">
            <a:defRPr sz="1000"/>
          </a:pPr>
          <a:endParaRPr lang="en-GB" sz="900" b="0" i="0" strike="noStrike">
            <a:solidFill>
              <a:srgbClr val="000000"/>
            </a:solidFill>
            <a:latin typeface="Arial"/>
            <a:cs typeface="Arial"/>
          </a:endParaRPr>
        </a:p>
        <a:p>
          <a:pPr algn="l" rtl="0">
            <a:lnSpc>
              <a:spcPts val="600"/>
            </a:lnSpc>
            <a:defRPr sz="1000"/>
          </a:pPr>
          <a:endParaRPr lang="en-GB" sz="900" b="0" i="0" strike="noStrike">
            <a:solidFill>
              <a:srgbClr val="000000"/>
            </a:solidFill>
            <a:latin typeface="Arial"/>
            <a:cs typeface="Aria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p.beis.gov.uk\u\Statistics\Prices%2520Team\Quarterly%2520Prices%2520Publication%2520QEP\Tables\table_3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osals for QEP"/>
      <sheetName val="Highlights"/>
      <sheetName val="Main Table Q1"/>
      <sheetName val="Main Table Q3"/>
      <sheetName val="Main Table Q4"/>
      <sheetName val="Main Table Q2"/>
      <sheetName val="Notes"/>
      <sheetName val="Chart 3.1.1"/>
      <sheetName val="Quarter"/>
      <sheetName val="To Hide - pdf copy"/>
      <sheetName val="Calculation"/>
      <sheetName val="Hide me please"/>
      <sheetName val="quarter real terms (hide)"/>
      <sheetName val="Methodology"/>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ow r="1">
          <cell r="C1">
            <v>2009</v>
          </cell>
        </row>
      </sheetData>
      <sheetData sheetId="11" refreshError="1"/>
      <sheetData sheetId="12" refreshError="1"/>
      <sheetData sheetId="1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EBCC6AF-F0FA-4E64-9B04-57EA09B31292}" name="Average_annual_domestic_standard_electricity_bills_in_cash_terms_for_UK_countries_based_on_consumption_of_3600kWh_year" displayName="Average_annual_domestic_standard_electricity_bills_in_cash_terms_for_UK_countries_based_on_consumption_of_3600kWh_year" ref="A9:M13" totalsRowShown="0" headerRowDxfId="205" dataDxfId="204" headerRowCellStyle="Normal 2">
  <autoFilter ref="A9:M13" xr:uid="{7EBCC6AF-F0FA-4E64-9B04-57EA09B3129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997218C9-078C-4860-814C-0C3473B5A991}" name="Year" dataDxfId="203"/>
    <tableColumn id="2" xr3:uid="{15C37F8D-D6B9-40DF-99B2-813F79F86F1B}" name="Standard credit: England &amp; Wales (pounds)" dataDxfId="202">
      <calculatedColumnFormula>calc_new!C33</calculatedColumnFormula>
    </tableColumn>
    <tableColumn id="3" xr3:uid="{97B68D95-D883-475D-8A76-9C0744D7C023}" name="Standard credit: Scotland (pounds)" dataDxfId="201">
      <calculatedColumnFormula>calc_new!D33</calculatedColumnFormula>
    </tableColumn>
    <tableColumn id="4" xr3:uid="{9FB439C2-AF37-40A3-A620-EA7F2636E775}" name="Standard credit: Northern Ireland (pounds)" dataDxfId="200">
      <calculatedColumnFormula>calc_new!E33</calculatedColumnFormula>
    </tableColumn>
    <tableColumn id="5" xr3:uid="{196DA0A7-7E6D-4D25-8E8B-9ADCFAB9A709}" name="Direct debit: England &amp; Wales (pounds)" dataDxfId="199">
      <calculatedColumnFormula>calc_new!F33</calculatedColumnFormula>
    </tableColumn>
    <tableColumn id="6" xr3:uid="{98F2A685-39A3-4430-8E9D-57177FB01557}" name="Direct debit: Scotland (pounds)" dataDxfId="198">
      <calculatedColumnFormula>calc_new!G33</calculatedColumnFormula>
    </tableColumn>
    <tableColumn id="7" xr3:uid="{1A557241-8777-408B-9812-DAD42068A280}" name="Direct debit: Northern Ireland (pounds)" dataDxfId="197">
      <calculatedColumnFormula>calc_new!H33</calculatedColumnFormula>
    </tableColumn>
    <tableColumn id="8" xr3:uid="{B766F582-CF50-4EF6-9020-27F14805F8F0}" name="Prepayment: England &amp; Wales (pounds)" dataDxfId="196">
      <calculatedColumnFormula>calc_new!I33</calculatedColumnFormula>
    </tableColumn>
    <tableColumn id="9" xr3:uid="{6972B916-D2A9-4EA3-B6D0-1D23EBE9398A}" name="Prepayment: Scotland (pounds)" dataDxfId="195">
      <calculatedColumnFormula>calc_new!J33</calculatedColumnFormula>
    </tableColumn>
    <tableColumn id="10" xr3:uid="{A5BC3377-CD78-44C6-A5EB-27C8970A0EDF}" name="Prepayment: Northern Ireland (pounds)" dataDxfId="194">
      <calculatedColumnFormula>calc_new!K33</calculatedColumnFormula>
    </tableColumn>
    <tableColumn id="11" xr3:uid="{F47048DB-F526-48D1-B65F-3C20C376AB34}" name="All Payment Types: England &amp; Wales (pounds)" dataDxfId="193">
      <calculatedColumnFormula>calc_new!L33</calculatedColumnFormula>
    </tableColumn>
    <tableColumn id="12" xr3:uid="{45BE87E8-A502-4AE8-ADAC-7C8E91099637}" name="All Payment Types: Scotland (pounds)" dataDxfId="192">
      <calculatedColumnFormula>calc_new!M33</calculatedColumnFormula>
    </tableColumn>
    <tableColumn id="13" xr3:uid="{85287FCD-06CC-4C94-9ED7-18ADEA9EC9E9}" name="All Payment Types: Northern Ireland (pounds)" dataDxfId="191">
      <calculatedColumnFormula>calc_new!N33</calculatedColumnFormula>
    </tableColumn>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3ACB1C6-994C-4BC7-A719-F720EC9C4C1A}" name="Average_annual_Economy_7_domestic_electricity_bills_in_real_terms_for_UK_countries_based_on_consumption_of_5100kWh_per_year10" displayName="Average_annual_Economy_7_domestic_electricity_bills_in_real_terms_for_UK_countries_based_on_consumption_of_5100kWh_per_year10" ref="A12:M20" headerRowDxfId="57" dataDxfId="56" headerRowCellStyle="Normal 2">
  <autoFilter ref="A12:M20" xr:uid="{4D4FB098-27A8-4E6F-AC11-0D54E90023D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E966FBC4-485F-4F62-AB2C-E0694725F147}" name="Year" totalsRowLabel="2021   " dataDxfId="55" totalsRowDxfId="54"/>
    <tableColumn id="2" xr3:uid="{9269990A-9FF6-4759-81BB-BC6022F5DF2C}" name="Standard credit: England &amp; Wales (pounds)" totalsRowFunction="custom" dataDxfId="53" totalsRowDxfId="52">
      <calculatedColumnFormula>calc_new!Q18</calculatedColumnFormula>
      <totalsRowFormula>calc_new!Q22</totalsRowFormula>
    </tableColumn>
    <tableColumn id="3" xr3:uid="{9F187371-7899-4550-9347-229653929BF1}" name="Standard credit: Scotland (pounds)" totalsRowFunction="custom" dataDxfId="51" totalsRowDxfId="50">
      <calculatedColumnFormula>calc_new!R18</calculatedColumnFormula>
      <totalsRowFormula>calc_new!R22</totalsRowFormula>
    </tableColumn>
    <tableColumn id="4" xr3:uid="{BA490D09-7E5C-4BEB-BC0C-0D3F3A7F6FD2}" name="Standard credit: Northern Ireland (pounds)" totalsRowFunction="custom" dataDxfId="49" totalsRowDxfId="48">
      <calculatedColumnFormula>calc_new!S18</calculatedColumnFormula>
      <totalsRowFormula>calc_new!S22</totalsRowFormula>
    </tableColumn>
    <tableColumn id="5" xr3:uid="{E200569D-CFDD-48D1-85C7-8F722CBEA3FF}" name="Direct debit: England &amp; Wales (pounds)" totalsRowFunction="custom" dataDxfId="47" totalsRowDxfId="46">
      <calculatedColumnFormula>calc_new!T18</calculatedColumnFormula>
      <totalsRowFormula>calc_new!T22</totalsRowFormula>
    </tableColumn>
    <tableColumn id="6" xr3:uid="{AABB4831-D2AA-4AD6-BA1D-DE12490C891B}" name="Direct debit: Scotland (pounds)" totalsRowFunction="custom" dataDxfId="45" totalsRowDxfId="44">
      <calculatedColumnFormula>calc_new!U18</calculatedColumnFormula>
      <totalsRowFormula>calc_new!U22</totalsRowFormula>
    </tableColumn>
    <tableColumn id="7" xr3:uid="{EE946022-1D90-465D-B0E0-D4A8D1EF475C}" name="Direct debit: Northern Ireland (pounds)" totalsRowFunction="custom" dataDxfId="43" totalsRowDxfId="42">
      <calculatedColumnFormula>calc_new!V18</calculatedColumnFormula>
      <totalsRowFormula>calc_new!V22</totalsRowFormula>
    </tableColumn>
    <tableColumn id="8" xr3:uid="{63A1AEEF-A6A9-4378-99F3-69822C3DE234}" name="Prepayment: England &amp; Wales (pounds)" totalsRowFunction="custom" dataDxfId="41" totalsRowDxfId="40">
      <calculatedColumnFormula>calc_new!W18</calculatedColumnFormula>
      <totalsRowFormula>calc_new!W22</totalsRowFormula>
    </tableColumn>
    <tableColumn id="9" xr3:uid="{98288898-945F-4F70-AB32-466516BF34D2}" name="Prepayment: Scotland (pounds)" totalsRowFunction="custom" dataDxfId="39" totalsRowDxfId="38">
      <calculatedColumnFormula>calc_new!X18</calculatedColumnFormula>
      <totalsRowFormula>calc_new!X22</totalsRowFormula>
    </tableColumn>
    <tableColumn id="10" xr3:uid="{B8AB4CD7-5C24-4694-81D5-4660A2DC590D}" name="Prepayment: Northern Ireland (pounds)" totalsRowFunction="custom" dataDxfId="37" totalsRowDxfId="36">
      <calculatedColumnFormula>calc_new!Y18</calculatedColumnFormula>
      <totalsRowFormula>calc_new!Y22</totalsRowFormula>
    </tableColumn>
    <tableColumn id="11" xr3:uid="{6FBDB189-018E-4343-9E60-0316AE9AF538}" name="All Payment Types: England &amp; Wales (pounds)" totalsRowFunction="custom" dataDxfId="35" totalsRowDxfId="34">
      <calculatedColumnFormula>calc_new!Z18</calculatedColumnFormula>
      <totalsRowFormula>calc_new!Z22</totalsRowFormula>
    </tableColumn>
    <tableColumn id="12" xr3:uid="{96712BB5-93B0-4BF5-A1D0-8105AD9B158F}" name="All Payment Types: Scotland (pounds)" totalsRowFunction="custom" dataDxfId="33" totalsRowDxfId="32">
      <calculatedColumnFormula>calc_new!AA18</calculatedColumnFormula>
      <totalsRowFormula>calc_new!AA22</totalsRowFormula>
    </tableColumn>
    <tableColumn id="13" xr3:uid="{934AE4FD-158F-4783-97EA-077D0B5762AD}" name="All Payment Types: Northern Ireland (pounds)" totalsRowFunction="custom" dataDxfId="31" totalsRowDxfId="30">
      <calculatedColumnFormula>calc_new!AB18</calculatedColumnFormula>
      <totalsRowFormula>calc_new!AB22</totalsRowFormula>
    </tableColumn>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BEE9874-7B27-46A3-93FC-D1E11FD8E309}" name="Average_annual_domestic_standard_electricity_bills_in_cash_terms_for_UK_countries_based_on_consumption_of_3600kWh_year_FY12" displayName="Average_annual_domestic_standard_electricity_bills_in_cash_terms_for_UK_countries_based_on_consumption_of_3600kWh_year_FY12" ref="A10:M14" totalsRowShown="0" headerRowDxfId="29" dataDxfId="28" headerRowCellStyle="Normal 2">
  <autoFilter ref="A10:M14" xr:uid="{7EBCC6AF-F0FA-4E64-9B04-57EA09B3129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33991476-9CF2-4682-A6BD-AA5BC4171C6F}" name="Year" dataDxfId="27"/>
    <tableColumn id="2" xr3:uid="{43682EBB-D191-4040-B4CA-8ECED8AC13B5}" name="Standard credit: England &amp; Wales (pounds)" dataDxfId="26"/>
    <tableColumn id="3" xr3:uid="{812CE1A4-24DB-4F42-9FE7-FEF52228599A}" name="Standard credit: Scotland (pounds)" dataDxfId="25"/>
    <tableColumn id="4" xr3:uid="{8E060B01-7661-4BDC-A6E0-30BCB65D2EC0}" name="Standard credit: Northern Ireland (pounds)" dataDxfId="24"/>
    <tableColumn id="5" xr3:uid="{A47202BA-94AB-4FAF-938D-2F1C01AE25D8}" name="Direct debit: England &amp; Wales (pounds)" dataDxfId="23"/>
    <tableColumn id="6" xr3:uid="{17826252-239B-4C8A-A97C-79629A67CF5F}" name="Direct debit: Scotland (pounds)" dataDxfId="22"/>
    <tableColumn id="7" xr3:uid="{622BA3E5-5CB7-4B63-9B5C-60F8C062E674}" name="Direct debit: Northern Ireland (pounds)" dataDxfId="21"/>
    <tableColumn id="8" xr3:uid="{E4FCD44D-0B6D-47CD-B362-FB601457100C}" name="Prepayment: England &amp; Wales (pounds)" dataDxfId="20"/>
    <tableColumn id="9" xr3:uid="{5E7A2669-8C4C-495A-B49D-30B407E63BAF}" name="Prepayment: Scotland (pounds)" dataDxfId="19"/>
    <tableColumn id="10" xr3:uid="{7A324429-7F3A-4DBB-8ACF-195C770A11C0}" name="Prepayment: Northern Ireland (pounds)" dataDxfId="18"/>
    <tableColumn id="11" xr3:uid="{6CD3CFC6-EBA0-4FCC-94D3-B919C65B2951}" name="All Payment Types: England &amp; Wales (pounds)" dataDxfId="17"/>
    <tableColumn id="12" xr3:uid="{480AA087-A5CE-4AE4-85EA-84E1E2A6A0A3}" name="All Payment Types: Scotland (pounds)" dataDxfId="16"/>
    <tableColumn id="13" xr3:uid="{21A08FDD-B06C-4909-A379-BDF6726744A1}" name="All Payment Types: Northern Ireland (pounds)" dataDxfId="15"/>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BA81A5E-1551-42E7-A3A5-94853BAAAF82}" name="Average_annual_Economy_7_domestic_electricity_bills_in_cash_terms_for_UK_countries_based_on_consumption_of_5100kWh_per_year_FY13" displayName="Average_annual_Economy_7_domestic_electricity_bills_in_cash_terms_for_UK_countries_based_on_consumption_of_5100kWh_per_year_FY13" ref="A10:M14" totalsRowShown="0" headerRowDxfId="14" dataDxfId="13" headerRowCellStyle="Normal 2">
  <autoFilter ref="A10:M14" xr:uid="{34471AB9-8447-454F-820A-C6DD542A221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78D1C811-2A00-451D-8532-4249834B3923}" name="Year" dataDxfId="12"/>
    <tableColumn id="2" xr3:uid="{347633FF-3551-4BD8-A1D0-8E63DE136CE2}" name="Standard credit: England &amp; Wales (pounds)" dataDxfId="11"/>
    <tableColumn id="3" xr3:uid="{1FC82C7D-D2AD-41D0-9460-93208091EF5E}" name="Standard credit: Scotland (pounds)" dataDxfId="10"/>
    <tableColumn id="4" xr3:uid="{90A9836E-740B-4001-BF62-37D4735F5DDE}" name="Standard credit: Northern Ireland (pounds)" dataDxfId="9"/>
    <tableColumn id="5" xr3:uid="{192181C8-BE68-4C73-A065-84E062CF3F27}" name="Direct debit: England &amp; Wales (pounds)" dataDxfId="8"/>
    <tableColumn id="6" xr3:uid="{6A5F40F6-80DC-46D3-A837-9C3826488561}" name="Direct debit: Scotland (pounds)" dataDxfId="7"/>
    <tableColumn id="7" xr3:uid="{A78EE776-25DF-480E-BB05-8676ACAFA8A8}" name="Direct debit: Northern Ireland (pounds)" dataDxfId="6"/>
    <tableColumn id="8" xr3:uid="{11D29E66-D926-41B8-B4F9-00435F22DF22}" name="Prepayment: England &amp; Wales (pounds)" dataDxfId="5"/>
    <tableColumn id="9" xr3:uid="{A4A64182-71A0-4E14-8A26-41FBB0EACC05}" name="Prepayment: Scotland (pounds)" dataDxfId="4"/>
    <tableColumn id="10" xr3:uid="{EFC0AB41-A63B-4BF3-A775-5588FDC18A25}" name="Prepayment: Northern Ireland (pounds)" dataDxfId="3"/>
    <tableColumn id="11" xr3:uid="{70437A1C-1A09-4F30-BB20-FECA530FE0B4}" name="All Payment Types: England &amp; Wales (pounds)" dataDxfId="2"/>
    <tableColumn id="12" xr3:uid="{7789314A-139C-403C-ADBD-6213B3B509ED}" name="All Payment Types: Scotland (pounds)" dataDxfId="1"/>
    <tableColumn id="13" xr3:uid="{430CB325-83E3-4746-A743-48B30CC51815}" name="All Payment Types: Northern Ireland (pounds)"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BAC18BB-E29A-4119-8F0C-C7E87A2B2191}" name="Average_annual_domestic_standard_electricity_bills_in_real_terms_for_UK_countries_based_on_consumption_of_3600kWh_year" displayName="Average_annual_domestic_standard_electricity_bills_in_real_terms_for_UK_countries_based_on_consumption_of_3600kWh_year" ref="A12:M16" totalsRowShown="0" headerRowDxfId="190" dataDxfId="189" headerRowCellStyle="Normal">
  <autoFilter ref="A12:M16" xr:uid="{DBAC18BB-E29A-4119-8F0C-C7E87A2B219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A6B46816-8FD0-4D27-86B3-86F6D86FFA76}" name="Year" dataDxfId="188"/>
    <tableColumn id="2" xr3:uid="{CADC5B4C-18AE-473F-B838-08DE54C41379}" name="Standard credit: England &amp; Wales (pounds)" dataDxfId="187">
      <calculatedColumnFormula>calc_new!C40</calculatedColumnFormula>
    </tableColumn>
    <tableColumn id="3" xr3:uid="{920044A8-CD2F-4AFB-B94F-827A5CE92C70}" name="Standard credit: Scotland (pounds)" dataDxfId="186">
      <calculatedColumnFormula>calc_new!D40</calculatedColumnFormula>
    </tableColumn>
    <tableColumn id="4" xr3:uid="{8DD950D9-ACFD-4A7D-BBA0-A910C0450198}" name="Standard credit: Northern Ireland (pounds)" dataDxfId="185">
      <calculatedColumnFormula>calc_new!E40</calculatedColumnFormula>
    </tableColumn>
    <tableColumn id="5" xr3:uid="{19539685-DB3C-4CA6-B47D-48136AA51672}" name="Direct debit: England &amp; Wales (pounds)" dataDxfId="184">
      <calculatedColumnFormula>calc_new!F40</calculatedColumnFormula>
    </tableColumn>
    <tableColumn id="6" xr3:uid="{98EBC2E6-FA18-483C-95D9-0900C1CDCFC4}" name="Direct debit: Scotland (pounds)" dataDxfId="183">
      <calculatedColumnFormula>calc_new!G40</calculatedColumnFormula>
    </tableColumn>
    <tableColumn id="7" xr3:uid="{E1E5C00F-6CB7-4021-90BD-526013924BC6}" name="Direct debit: Northern Ireland (pounds)" dataDxfId="182">
      <calculatedColumnFormula>calc_new!H40</calculatedColumnFormula>
    </tableColumn>
    <tableColumn id="8" xr3:uid="{30BA2D72-9E80-4579-9855-8A5DEB1D7400}" name="Prepayment: England &amp; Wales (pounds)" dataDxfId="181">
      <calculatedColumnFormula>calc_new!I40</calculatedColumnFormula>
    </tableColumn>
    <tableColumn id="9" xr3:uid="{E73C5258-911F-4243-A052-9C5AA530E607}" name="Prepayment: Scotland (pounds)" dataDxfId="180">
      <calculatedColumnFormula>calc_new!J40</calculatedColumnFormula>
    </tableColumn>
    <tableColumn id="10" xr3:uid="{FC2A2ACC-8636-402F-94A9-A611CEB26AD8}" name="Prepayment: Northern Ireland (pounds)" dataDxfId="179">
      <calculatedColumnFormula>calc_new!K40</calculatedColumnFormula>
    </tableColumn>
    <tableColumn id="11" xr3:uid="{123897BF-DEA2-47BC-8DDB-ACE7DC20B728}" name="All Payment Types: England &amp; Wales (pounds)" dataDxfId="178">
      <calculatedColumnFormula>calc_new!L40</calculatedColumnFormula>
    </tableColumn>
    <tableColumn id="12" xr3:uid="{CA483757-C267-42D1-8816-B706131104FE}" name="All Payment Types: Scotland (pounds)" dataDxfId="177">
      <calculatedColumnFormula>calc_new!M40</calculatedColumnFormula>
    </tableColumn>
    <tableColumn id="13" xr3:uid="{44781D22-5C38-4815-B3C9-E41E3BDA4A3B}" name="All Payment Types: Northern Ireland (pounds)" dataDxfId="176">
      <calculatedColumnFormula>calc_new!N40</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4471AB9-8447-454F-820A-C6DD542A2213}" name="Average_annual_Economy_7_domestic_electricity_bills_in_cash_terms_for_UK_countries_based_on_consumption_of_5100kWh_per_year" displayName="Average_annual_Economy_7_domestic_electricity_bills_in_cash_terms_for_UK_countries_based_on_consumption_of_5100kWh_per_year" ref="A9:M13" totalsRowShown="0" headerRowDxfId="175" dataDxfId="174" headerRowCellStyle="Normal 2">
  <autoFilter ref="A9:M13" xr:uid="{34471AB9-8447-454F-820A-C6DD542A221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A932F1B7-3E41-4332-9B62-95A7868718F6}" name="Year" dataDxfId="173"/>
    <tableColumn id="2" xr3:uid="{D2E27C14-500E-407E-978F-2F91CDFC90EA}" name="Standard credit: England &amp; Wales (pounds)" dataDxfId="172">
      <calculatedColumnFormula>calc_new!Q33</calculatedColumnFormula>
    </tableColumn>
    <tableColumn id="3" xr3:uid="{C7CAD6AB-DE32-47C6-896C-F3559615FE17}" name="Standard credit: Scotland (pounds)" dataDxfId="171">
      <calculatedColumnFormula>calc_new!R33</calculatedColumnFormula>
    </tableColumn>
    <tableColumn id="4" xr3:uid="{7EAA3B37-4C0E-4390-BD4A-2C2A860D1BCA}" name="Standard credit: Northern Ireland (pounds)" dataDxfId="170">
      <calculatedColumnFormula>calc_new!S33</calculatedColumnFormula>
    </tableColumn>
    <tableColumn id="5" xr3:uid="{EC04F15A-5EBE-4D9F-8E85-FBE8514803C5}" name="Direct debit: England &amp; Wales (pounds)" dataDxfId="169">
      <calculatedColumnFormula>calc_new!T33</calculatedColumnFormula>
    </tableColumn>
    <tableColumn id="6" xr3:uid="{BA3DAF2A-B46A-4708-8CAA-0C2A50FD7A98}" name="Direct debit: Scotland (pounds)" dataDxfId="168">
      <calculatedColumnFormula>calc_new!U33</calculatedColumnFormula>
    </tableColumn>
    <tableColumn id="7" xr3:uid="{81F04E41-A264-4563-B34C-B33627E87592}" name="Direct debit: Northern Ireland (pounds)" dataDxfId="167">
      <calculatedColumnFormula>calc_new!V33</calculatedColumnFormula>
    </tableColumn>
    <tableColumn id="8" xr3:uid="{E3825B27-7F0D-4DF6-8EEF-0FFEBC08D81C}" name="Prepayment: England &amp; Wales (pounds)" dataDxfId="166">
      <calculatedColumnFormula>calc_new!W33</calculatedColumnFormula>
    </tableColumn>
    <tableColumn id="9" xr3:uid="{C0C27D2B-BD4F-4185-A39D-56694B791F72}" name="Prepayment: Scotland (pounds)" dataDxfId="165">
      <calculatedColumnFormula>calc_new!X33</calculatedColumnFormula>
    </tableColumn>
    <tableColumn id="10" xr3:uid="{C60B33E5-7BDB-404C-AA23-5CC788743A81}" name="Prepayment: Northern Ireland (pounds)" dataDxfId="164">
      <calculatedColumnFormula>calc_new!Y33</calculatedColumnFormula>
    </tableColumn>
    <tableColumn id="11" xr3:uid="{A8267C92-C5A8-4295-89CF-15786B6D4D30}" name="All Payment Types: England &amp; Wales (pounds)" dataDxfId="163">
      <calculatedColumnFormula>calc_new!Z33</calculatedColumnFormula>
    </tableColumn>
    <tableColumn id="12" xr3:uid="{CA5DCB53-E0CB-439B-9C30-E8C266FC8628}" name="All Payment Types: Scotland (pounds)" dataDxfId="162">
      <calculatedColumnFormula>calc_new!AA33</calculatedColumnFormula>
    </tableColumn>
    <tableColumn id="13" xr3:uid="{915F20B1-4C9D-45FE-AD3F-2AE8A9481F65}" name="All Payment Types: Northern Ireland (pounds)" dataDxfId="161">
      <calculatedColumnFormula>calc_new!AB33</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D4FB098-27A8-4E6F-AC11-0D54E90023D7}" name="Average_annual_Economy_7_domestic_electricity_bills_in_real_terms_for_UK_countries_based_on_consumption_of_5100kWh_per_year" displayName="Average_annual_Economy_7_domestic_electricity_bills_in_real_terms_for_UK_countries_based_on_consumption_of_5100kWh_per_year" ref="A12:M16" headerRowDxfId="160" dataDxfId="159" headerRowCellStyle="Normal 2">
  <autoFilter ref="A12:M16" xr:uid="{4D4FB098-27A8-4E6F-AC11-0D54E90023D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93376A60-B3EE-4DDE-97FD-07F4D5E25E95}" name="Year" totalsRowLabel="2021   " dataDxfId="158" totalsRowDxfId="157"/>
    <tableColumn id="2" xr3:uid="{29C1D0FF-2D79-4684-AF9C-A7A7C58831AF}" name="Standard credit: England &amp; Wales (pounds)" totalsRowFunction="custom" dataDxfId="156" totalsRowDxfId="155">
      <calculatedColumnFormula>calc_new!Q40</calculatedColumnFormula>
      <totalsRowFormula>calc_new!Q22</totalsRowFormula>
    </tableColumn>
    <tableColumn id="3" xr3:uid="{EE2E4F9C-E3C0-4FD8-ABAE-22F4DB13280A}" name="Standard credit: Scotland (pounds)" totalsRowFunction="custom" dataDxfId="154" totalsRowDxfId="153">
      <calculatedColumnFormula>calc_new!R40</calculatedColumnFormula>
      <totalsRowFormula>calc_new!R22</totalsRowFormula>
    </tableColumn>
    <tableColumn id="4" xr3:uid="{C24C5199-BA7D-4260-B8AE-96303E07EC58}" name="Standard credit: Northern Ireland (pounds)" totalsRowFunction="custom" dataDxfId="152" totalsRowDxfId="151">
      <calculatedColumnFormula>calc_new!S40</calculatedColumnFormula>
      <totalsRowFormula>calc_new!S22</totalsRowFormula>
    </tableColumn>
    <tableColumn id="5" xr3:uid="{60311505-AFD7-4713-9BF6-CDAFE09DF0E5}" name="Direct debit: England &amp; Wales (pounds)" totalsRowFunction="custom" dataDxfId="150" totalsRowDxfId="149">
      <calculatedColumnFormula>calc_new!T40</calculatedColumnFormula>
      <totalsRowFormula>calc_new!T22</totalsRowFormula>
    </tableColumn>
    <tableColumn id="6" xr3:uid="{09E577D6-0AFE-4027-B198-9C05BDF6155D}" name="Direct debit: Scotland (pounds)" totalsRowFunction="custom" dataDxfId="148" totalsRowDxfId="147">
      <calculatedColumnFormula>calc_new!U40</calculatedColumnFormula>
      <totalsRowFormula>calc_new!U22</totalsRowFormula>
    </tableColumn>
    <tableColumn id="7" xr3:uid="{78011FF3-8D55-4FCD-B3FB-174127415AD0}" name="Direct debit: Northern Ireland (pounds)" totalsRowFunction="custom" dataDxfId="146" totalsRowDxfId="145">
      <calculatedColumnFormula>calc_new!V40</calculatedColumnFormula>
      <totalsRowFormula>calc_new!V22</totalsRowFormula>
    </tableColumn>
    <tableColumn id="8" xr3:uid="{2AF399DE-06A4-4CDF-B818-1568ECB05209}" name="Prepayment: England &amp; Wales (pounds)" totalsRowFunction="custom" dataDxfId="144" totalsRowDxfId="143">
      <calculatedColumnFormula>calc_new!W40</calculatedColumnFormula>
      <totalsRowFormula>calc_new!W22</totalsRowFormula>
    </tableColumn>
    <tableColumn id="9" xr3:uid="{B17E7B06-5B4F-436A-BE04-4E5A35F6EF05}" name="Prepayment: Scotland (pounds)" totalsRowFunction="custom" dataDxfId="142" totalsRowDxfId="141">
      <calculatedColumnFormula>calc_new!X40</calculatedColumnFormula>
      <totalsRowFormula>calc_new!X22</totalsRowFormula>
    </tableColumn>
    <tableColumn id="10" xr3:uid="{64AABCF1-97D1-494A-9C0B-9BAE54DF0BAA}" name="Prepayment: Northern Ireland (pounds)" totalsRowFunction="custom" dataDxfId="140" totalsRowDxfId="139">
      <calculatedColumnFormula>calc_new!Y40</calculatedColumnFormula>
      <totalsRowFormula>calc_new!Y22</totalsRowFormula>
    </tableColumn>
    <tableColumn id="11" xr3:uid="{BCC9C563-B4B5-419E-88C1-8F83BF07C508}" name="All Payment Types: England &amp; Wales (pounds)" totalsRowFunction="custom" dataDxfId="138" totalsRowDxfId="137">
      <calculatedColumnFormula>calc_new!Z40</calculatedColumnFormula>
      <totalsRowFormula>calc_new!Z22</totalsRowFormula>
    </tableColumn>
    <tableColumn id="12" xr3:uid="{DADAA6E5-5A0B-445B-80A2-02239DAA7AE0}" name="All Payment Types: Scotland (pounds)" totalsRowFunction="custom" dataDxfId="136" totalsRowDxfId="135">
      <calculatedColumnFormula>calc_new!AA40</calculatedColumnFormula>
      <totalsRowFormula>calc_new!AA22</totalsRowFormula>
    </tableColumn>
    <tableColumn id="13" xr3:uid="{1DABCEFB-3163-4950-AEF2-4DD62FA0F3FE}" name="All Payment Types: Northern Ireland (pounds)" totalsRowFunction="custom" dataDxfId="134" totalsRowDxfId="133">
      <calculatedColumnFormula>calc_new!AB40</calculatedColumnFormula>
      <totalsRowFormula>calc_new!AB22</totalsRow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B178F10-B868-46AC-8BBD-0D2E7C67E72E}" name="Average_annual_domestic_standard_electricity_bills_in_cash_terms_for_UK_countries_based_on_consumption_of_3600kWh_year_FY" displayName="Average_annual_domestic_standard_electricity_bills_in_cash_terms_for_UK_countries_based_on_consumption_of_3600kWh_year_FY" ref="A9:M12" totalsRowShown="0" headerRowDxfId="132" dataDxfId="131" headerRowCellStyle="Normal 2">
  <autoFilter ref="A9:M12" xr:uid="{7EBCC6AF-F0FA-4E64-9B04-57EA09B3129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F3A288EF-AF82-48BF-8955-B3F05D024B89}" name="Year" dataDxfId="130"/>
    <tableColumn id="2" xr3:uid="{4BB2953F-21A5-4EDD-BEAE-D2BCB3B18886}" name="Standard credit: England &amp; Wales (pounds)" dataDxfId="129"/>
    <tableColumn id="3" xr3:uid="{60A7DA66-2A9B-4A5D-AE61-03770E4F5E15}" name="Standard credit: Scotland (pounds)" dataDxfId="128"/>
    <tableColumn id="4" xr3:uid="{50A1EC1A-A441-4B9E-A5C0-30D0EBA12156}" name="Standard credit: Northern Ireland (pounds)" dataDxfId="127"/>
    <tableColumn id="5" xr3:uid="{5709C6D6-538C-4484-9B88-C3DA9732C89F}" name="Direct debit: England &amp; Wales (pounds)" dataDxfId="126"/>
    <tableColumn id="6" xr3:uid="{E8E7AFA4-E7FC-4021-8597-0FB6CB02CC3A}" name="Direct debit: Scotland (pounds)" dataDxfId="125"/>
    <tableColumn id="7" xr3:uid="{1EAEC150-3D31-4119-B922-F8CE830A7131}" name="Direct debit: Northern Ireland (pounds)" dataDxfId="124"/>
    <tableColumn id="8" xr3:uid="{7F96E448-E95F-4486-9988-E81E6BE47377}" name="Prepayment: England &amp; Wales (pounds)" dataDxfId="123"/>
    <tableColumn id="9" xr3:uid="{FAFC6136-4A7E-49BB-B972-D0A1DC0563C5}" name="Prepayment: Scotland (pounds)" dataDxfId="122"/>
    <tableColumn id="10" xr3:uid="{79D783D4-CE30-4BAE-8F70-E9D3C9177256}" name="Prepayment: Northern Ireland (pounds)" dataDxfId="121"/>
    <tableColumn id="11" xr3:uid="{0261C239-C992-4854-A71B-153454E97863}" name="All Payment Types: England &amp; Wales (pounds)" dataDxfId="120"/>
    <tableColumn id="12" xr3:uid="{D709D76B-E420-47F5-A3D2-E2DF0C5E4501}" name="All Payment Types: Scotland (pounds)" dataDxfId="119"/>
    <tableColumn id="13" xr3:uid="{0E0DEE98-17C2-47C7-8D75-B97617013FE2}" name="All Payment Types: Northern Ireland (pounds)" dataDxfId="118"/>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BD0DD0B-F5E0-423A-809B-D00AD0AE0456}" name="Average_annual_Economy_7_domestic_electricity_bills_in_cash_terms_for_UK_countries_based_on_consumption_of_5100kWh_per_year_FY" displayName="Average_annual_Economy_7_domestic_electricity_bills_in_cash_terms_for_UK_countries_based_on_consumption_of_5100kWh_per_year_FY" ref="A9:M12" totalsRowShown="0" headerRowDxfId="117" dataDxfId="116" headerRowCellStyle="Normal 2">
  <autoFilter ref="A9:M12" xr:uid="{34471AB9-8447-454F-820A-C6DD542A221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F8A0859D-B126-4839-BC39-41EEA39BB582}" name="Year" dataDxfId="115"/>
    <tableColumn id="2" xr3:uid="{818ED491-043F-4674-AFE3-55BECD609E62}" name="Standard credit: England &amp; Wales (pounds)" dataDxfId="114"/>
    <tableColumn id="3" xr3:uid="{252ADE92-A745-4DC3-9F0E-E7C8EAB6C395}" name="Standard credit: Scotland (pounds)" dataDxfId="113"/>
    <tableColumn id="4" xr3:uid="{7270AC80-0688-4AA2-BE7F-E1584B0E6635}" name="Standard credit: Northern Ireland (pounds)" dataDxfId="112"/>
    <tableColumn id="5" xr3:uid="{C4138DB2-6F3E-49A9-A89B-DE408C8C1913}" name="Direct debit: England &amp; Wales (pounds)" dataDxfId="111"/>
    <tableColumn id="6" xr3:uid="{BE7D7AA1-7931-4662-B8F7-97D7DF8B727C}" name="Direct debit: Scotland (pounds)" dataDxfId="110"/>
    <tableColumn id="7" xr3:uid="{0651CB66-A5BB-4E28-9F11-E696A45DF9AD}" name="Direct debit: Northern Ireland (pounds)" dataDxfId="109"/>
    <tableColumn id="8" xr3:uid="{539405C3-D411-44E1-96CF-107F9D49491D}" name="Prepayment: England &amp; Wales (pounds)" dataDxfId="108"/>
    <tableColumn id="9" xr3:uid="{26643738-C211-4963-A4A7-C35537DB34E9}" name="Prepayment: Scotland (pounds)" dataDxfId="107"/>
    <tableColumn id="10" xr3:uid="{3FD73377-1B92-4C1D-8AD7-9466BFA23EBF}" name="Prepayment: Northern Ireland (pounds)" dataDxfId="106"/>
    <tableColumn id="11" xr3:uid="{E4432856-3F4F-424D-855D-BFDB884DA1B3}" name="All Payment Types: England &amp; Wales (pounds)" dataDxfId="105"/>
    <tableColumn id="12" xr3:uid="{E4C24614-E0ED-4BE0-82CA-8A223FF38FEE}" name="All Payment Types: Scotland (pounds)" dataDxfId="104"/>
    <tableColumn id="13" xr3:uid="{4C9C8FDF-DE45-4F14-A977-D47B0C8318D2}" name="All Payment Types: Northern Ireland (pounds)" dataDxfId="103"/>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8AF7FF6-73F2-4A85-A180-D69A5C4CEABD}" name="Average_annual_domestic_standard_electricity_bills_in_cash_terms_for_UK_countries_based_on_consumption_of_3600kWh_year8" displayName="Average_annual_domestic_standard_electricity_bills_in_cash_terms_for_UK_countries_based_on_consumption_of_3600kWh_year8" ref="A10:M18" totalsRowShown="0" headerRowDxfId="102" dataDxfId="101" headerRowCellStyle="Normal 2">
  <autoFilter ref="A10:M18" xr:uid="{7EBCC6AF-F0FA-4E64-9B04-57EA09B3129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374EF760-B83E-446B-9205-63EA24AAA4E6}" name="Year" dataDxfId="100"/>
    <tableColumn id="2" xr3:uid="{277E7C97-18CC-4EC5-8C7E-70CD57AD1661}" name="Standard credit: England &amp; Wales (pounds)" dataDxfId="99">
      <calculatedColumnFormula>calc_new!C7</calculatedColumnFormula>
    </tableColumn>
    <tableColumn id="3" xr3:uid="{7CDD32A8-6C45-456D-940E-0D1122B5C103}" name="Standard credit: Scotland (pounds)" dataDxfId="98">
      <calculatedColumnFormula>calc_new!D7</calculatedColumnFormula>
    </tableColumn>
    <tableColumn id="4" xr3:uid="{BD6286ED-C6DB-48BD-97CC-818A7B1B29B7}" name="Standard credit: Northern Ireland (pounds)" dataDxfId="97">
      <calculatedColumnFormula>calc_new!E7</calculatedColumnFormula>
    </tableColumn>
    <tableColumn id="5" xr3:uid="{6A678374-FE55-484C-9A2F-AC597DA8A1A4}" name="Direct debit: England &amp; Wales (pounds)" dataDxfId="96">
      <calculatedColumnFormula>calc_new!F7</calculatedColumnFormula>
    </tableColumn>
    <tableColumn id="6" xr3:uid="{166C92CC-7679-4364-B2C5-463669A27B88}" name="Direct debit: Scotland (pounds)" dataDxfId="95">
      <calculatedColumnFormula>calc_new!G7</calculatedColumnFormula>
    </tableColumn>
    <tableColumn id="7" xr3:uid="{C659A46D-804D-4848-B346-ABA413E5FB02}" name="Direct debit: Northern Ireland (pounds)" dataDxfId="94">
      <calculatedColumnFormula>calc_new!H7</calculatedColumnFormula>
    </tableColumn>
    <tableColumn id="8" xr3:uid="{7022EDAC-C5E2-4689-BA00-D44D4D7B205A}" name="Prepayment: England &amp; Wales (pounds)" dataDxfId="93">
      <calculatedColumnFormula>calc_new!I7</calculatedColumnFormula>
    </tableColumn>
    <tableColumn id="9" xr3:uid="{08F3861A-6A29-4042-9AE9-39F4DE18E863}" name="Prepayment: Scotland (pounds)" dataDxfId="92">
      <calculatedColumnFormula>calc_new!J7</calculatedColumnFormula>
    </tableColumn>
    <tableColumn id="10" xr3:uid="{97C19980-4277-45FB-B3FB-C78D1E8E432D}" name="Prepayment: Northern Ireland (pounds)" dataDxfId="91">
      <calculatedColumnFormula>calc_new!K7</calculatedColumnFormula>
    </tableColumn>
    <tableColumn id="11" xr3:uid="{4F57E2AB-41DE-4D04-8018-35A18E6A79D0}" name="All Payment Types: England &amp; Wales (pounds)" dataDxfId="90">
      <calculatedColumnFormula>calc_new!L7</calculatedColumnFormula>
    </tableColumn>
    <tableColumn id="12" xr3:uid="{532E9697-7DE1-4C3E-9303-A81BA99C53F7}" name="All Payment Types: Scotland (pounds)" dataDxfId="89">
      <calculatedColumnFormula>calc_new!M7</calculatedColumnFormula>
    </tableColumn>
    <tableColumn id="13" xr3:uid="{D6194B53-0AA8-4DB9-8782-C72B2795DEC6}" name="All Payment Types: Northern Ireland (pounds)" dataDxfId="88">
      <calculatedColumnFormula>calc_new!N7</calculatedColumnFormula>
    </tableColumn>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742AE98-9C5D-42E5-80CD-5B73ECE9B6D3}" name="Average_annual_domestic_standard_electricity_bills_in_real_terms_for_UK_countries_based_on_consumption_of_3600kWh_year9" displayName="Average_annual_domestic_standard_electricity_bills_in_real_terms_for_UK_countries_based_on_consumption_of_3600kWh_year9" ref="A12:M20" totalsRowShown="0" headerRowDxfId="87" dataDxfId="86" headerRowCellStyle="Normal">
  <autoFilter ref="A12:M20" xr:uid="{DBAC18BB-E29A-4119-8F0C-C7E87A2B219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5994BAE0-4125-4A53-832B-F9F1F8F29274}" name="Year" dataDxfId="85"/>
    <tableColumn id="2" xr3:uid="{BB544502-B1E9-4AC5-8FF1-4950197A4204}" name="Standard credit: England &amp; Wales (pounds)" dataDxfId="84">
      <calculatedColumnFormula>calc_new!C18</calculatedColumnFormula>
    </tableColumn>
    <tableColumn id="3" xr3:uid="{83122FA1-D313-47C4-96B3-44AD86AA0E71}" name="Standard credit: Scotland (pounds)" dataDxfId="83">
      <calculatedColumnFormula>calc_new!D18</calculatedColumnFormula>
    </tableColumn>
    <tableColumn id="4" xr3:uid="{897D1319-C3A9-4990-A38F-AD717CB884C0}" name="Standard credit: Northern Ireland (pounds)" dataDxfId="82">
      <calculatedColumnFormula>calc_new!E18</calculatedColumnFormula>
    </tableColumn>
    <tableColumn id="5" xr3:uid="{B048332F-62C8-4917-AD33-AF114BEBA5F3}" name="Direct debit: England &amp; Wales (pounds)" dataDxfId="81">
      <calculatedColumnFormula>calc_new!F18</calculatedColumnFormula>
    </tableColumn>
    <tableColumn id="6" xr3:uid="{80B497F6-8FAF-44F3-88CD-89040EF5A554}" name="Direct debit: Scotland (pounds)" dataDxfId="80">
      <calculatedColumnFormula>calc_new!G18</calculatedColumnFormula>
    </tableColumn>
    <tableColumn id="7" xr3:uid="{BF89DE83-5B09-46EF-956E-BA4EFA610510}" name="Direct debit: Northern Ireland (pounds)" dataDxfId="79">
      <calculatedColumnFormula>calc_new!H18</calculatedColumnFormula>
    </tableColumn>
    <tableColumn id="8" xr3:uid="{EE20367B-4943-4708-8B01-A289052648A3}" name="Prepayment: England &amp; Wales (pounds)" dataDxfId="78">
      <calculatedColumnFormula>calc_new!I18</calculatedColumnFormula>
    </tableColumn>
    <tableColumn id="9" xr3:uid="{8BEB7274-6588-4893-91DD-2D9D0055437A}" name="Prepayment: Scotland (pounds)" dataDxfId="77">
      <calculatedColumnFormula>calc_new!J18</calculatedColumnFormula>
    </tableColumn>
    <tableColumn id="10" xr3:uid="{C3344EEA-1829-4B55-BF4C-D6A5A72845DB}" name="Prepayment: Northern Ireland (pounds)" dataDxfId="76">
      <calculatedColumnFormula>calc_new!K18</calculatedColumnFormula>
    </tableColumn>
    <tableColumn id="11" xr3:uid="{13CC3877-9AF8-475B-9E70-8243BBEE0F97}" name="All Payment Types: England &amp; Wales (pounds)" dataDxfId="75">
      <calculatedColumnFormula>calc_new!L18</calculatedColumnFormula>
    </tableColumn>
    <tableColumn id="12" xr3:uid="{51D1022A-B593-4AAE-9D99-AA6592757190}" name="All Payment Types: Scotland (pounds)" dataDxfId="74">
      <calculatedColumnFormula>calc_new!M18</calculatedColumnFormula>
    </tableColumn>
    <tableColumn id="13" xr3:uid="{AEDDC810-C905-45F8-8FD7-D5BA88CD7846}" name="All Payment Types: Northern Ireland (pounds)" dataDxfId="73">
      <calculatedColumnFormula>calc_new!N18</calculatedColumnFormula>
    </tableColumn>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F47EF5B-18EA-4F3B-B145-8784C58AA080}" name="Average_annual_Economy_7_domestic_electricity_bills_in_cash_terms_for_UK_countries_based_on_consumption_of_5100kWh_per_year11" displayName="Average_annual_Economy_7_domestic_electricity_bills_in_cash_terms_for_UK_countries_based_on_consumption_of_5100kWh_per_year11" ref="A10:M18" totalsRowShown="0" headerRowDxfId="72" dataDxfId="71" headerRowCellStyle="Normal 2">
  <autoFilter ref="A10:M18" xr:uid="{34471AB9-8447-454F-820A-C6DD542A221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6F051008-ACF0-4A55-A7D4-7AF3F1E6394F}" name="Year" dataDxfId="70"/>
    <tableColumn id="2" xr3:uid="{9D6826A1-9445-4697-974F-AEB5F3FBAB8C}" name="Standard credit: England &amp; Wales (pounds)" dataDxfId="69">
      <calculatedColumnFormula>calc_new!Q7</calculatedColumnFormula>
    </tableColumn>
    <tableColumn id="3" xr3:uid="{B427674D-0655-4C46-A1EE-F9564F97B321}" name="Standard credit: Scotland (pounds)" dataDxfId="68">
      <calculatedColumnFormula>calc_new!R7</calculatedColumnFormula>
    </tableColumn>
    <tableColumn id="4" xr3:uid="{F16FDEC9-0D1A-4581-B1D3-AF92CA5A47D6}" name="Standard credit: Northern Ireland (pounds)" dataDxfId="67">
      <calculatedColumnFormula>calc_new!S7</calculatedColumnFormula>
    </tableColumn>
    <tableColumn id="5" xr3:uid="{C86EA5A1-5B4F-4A8C-A503-B74CD2AA246C}" name="Direct debit: England &amp; Wales (pounds)" dataDxfId="66">
      <calculatedColumnFormula>calc_new!T7</calculatedColumnFormula>
    </tableColumn>
    <tableColumn id="6" xr3:uid="{DB8531B1-61F5-4872-A7A2-BA6E377C1930}" name="Direct debit: Scotland (pounds)" dataDxfId="65">
      <calculatedColumnFormula>calc_new!U7</calculatedColumnFormula>
    </tableColumn>
    <tableColumn id="7" xr3:uid="{BFB2435B-DA28-4EAF-ABF6-6294BE410023}" name="Direct debit: Northern Ireland (pounds)" dataDxfId="64">
      <calculatedColumnFormula>calc_new!V7</calculatedColumnFormula>
    </tableColumn>
    <tableColumn id="8" xr3:uid="{F112CAB4-BB4E-4870-92FC-0DF76D757AFD}" name="Prepayment: England &amp; Wales (pounds)" dataDxfId="63">
      <calculatedColumnFormula>calc_new!W7</calculatedColumnFormula>
    </tableColumn>
    <tableColumn id="9" xr3:uid="{2AE3B229-7F5B-49A4-B4FB-DBFBB2C9DA26}" name="Prepayment: Scotland (pounds)" dataDxfId="62">
      <calculatedColumnFormula>calc_new!X7</calculatedColumnFormula>
    </tableColumn>
    <tableColumn id="10" xr3:uid="{03176E27-AEA7-4D14-B7A1-9DA6476CB2FA}" name="Prepayment: Northern Ireland (pounds)" dataDxfId="61">
      <calculatedColumnFormula>calc_new!Y7</calculatedColumnFormula>
    </tableColumn>
    <tableColumn id="11" xr3:uid="{28CF323E-DC01-4627-9FC9-2865DAF62B57}" name="All Payment Types: England &amp; Wales (pounds)" dataDxfId="60">
      <calculatedColumnFormula>calc_new!Z7</calculatedColumnFormula>
    </tableColumn>
    <tableColumn id="12" xr3:uid="{E62502B4-D2CC-4BF2-8EBF-E1D72AA4E0C4}" name="All Payment Types: Scotland (pounds)" dataDxfId="59">
      <calculatedColumnFormula>calc_new!AA7</calculatedColumnFormula>
    </tableColumn>
    <tableColumn id="13" xr3:uid="{8E7B6058-0C4C-4634-8174-DC2253C17E59}" name="All Payment Types: Northern Ireland (pounds)" dataDxfId="58">
      <calculatedColumnFormula>calc_new!AB7</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gov.uk/government/collections/energy-trends-articles" TargetMode="External"/><Relationship Id="rId1" Type="http://schemas.openxmlformats.org/officeDocument/2006/relationships/hyperlink" Target="http://webarchive.nationalarchives.gov.uk/20130109092117/http:/decc.gov.uk/assets/decc/statistics/publications/trends/articles_issue/559-trendssep10-domestic-energy-bills-article.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1.bin"/><Relationship Id="rId1" Type="http://schemas.openxmlformats.org/officeDocument/2006/relationships/hyperlink" Target="https://www.gov.uk/government/publications/domestic-energy-prices-data-sources-and-methodology" TargetMode="External"/><Relationship Id="rId4" Type="http://schemas.openxmlformats.org/officeDocument/2006/relationships/table" Target="../tables/table7.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s://www.gov.uk/government/publications/domestic-energy-prices-data-sources-and-methodology" TargetMode="External"/><Relationship Id="rId4" Type="http://schemas.openxmlformats.org/officeDocument/2006/relationships/table" Target="../tables/table8.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printerSettings" Target="../printerSettings/printerSettings13.bin"/><Relationship Id="rId1" Type="http://schemas.openxmlformats.org/officeDocument/2006/relationships/hyperlink" Target="https://www.gov.uk/government/publications/domestic-energy-prices-data-sources-and-methodology" TargetMode="External"/></Relationships>
</file>

<file path=xl/worksheets/_rels/sheet14.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printerSettings" Target="../printerSettings/printerSettings14.bin"/><Relationship Id="rId1" Type="http://schemas.openxmlformats.org/officeDocument/2006/relationships/hyperlink" Target="https://www.gov.uk/government/publications/domestic-energy-prices-data-sources-and-methodology" TargetMode="External"/></Relationships>
</file>

<file path=xl/worksheets/_rels/sheet15.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printerSettings" Target="../printerSettings/printerSettings15.bin"/><Relationship Id="rId1" Type="http://schemas.openxmlformats.org/officeDocument/2006/relationships/hyperlink" Target="https://www.gov.uk/government/publications/domestic-energy-prices-data-sources-and-methodology" TargetMode="External"/></Relationships>
</file>

<file path=xl/worksheets/_rels/sheet16.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printerSettings" Target="../printerSettings/printerSettings16.bin"/><Relationship Id="rId1" Type="http://schemas.openxmlformats.org/officeDocument/2006/relationships/hyperlink" Target="https://www.gov.uk/government/publications/domestic-energy-prices-data-sources-and-methodology"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7.bin"/><Relationship Id="rId1" Type="http://schemas.openxmlformats.org/officeDocument/2006/relationships/hyperlink" Target="https://www.gov.uk/government/publications/domestic-energy-prices-data-sources-and-methodology"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www.gov.uk/government/publications/domestic-energy-prices-data-sources-and-methodology"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gov.uk/government/statistics/quarterly-energy-prices-december-2025" TargetMode="External"/><Relationship Id="rId3" Type="http://schemas.openxmlformats.org/officeDocument/2006/relationships/hyperlink" Target="https://www.gov.uk/government/publications/domestic-energy-prices-data-sources-and-methodology" TargetMode="External"/><Relationship Id="rId7" Type="http://schemas.openxmlformats.org/officeDocument/2006/relationships/hyperlink" Target="mailto:newsdesk@energysecurity.gov.uk" TargetMode="External"/><Relationship Id="rId2" Type="http://schemas.openxmlformats.org/officeDocument/2006/relationships/hyperlink" Target="https://www.gov.uk/government/statistical-data-sets/annual-domestic-energy-price-statistics" TargetMode="External"/><Relationship Id="rId1" Type="http://schemas.openxmlformats.org/officeDocument/2006/relationships/hyperlink" Target="https://www.gov.uk/government/collections/quarterly-energy-prices" TargetMode="External"/><Relationship Id="rId6" Type="http://schemas.openxmlformats.org/officeDocument/2006/relationships/hyperlink" Target="https://www.gov.uk/government/publications/desnz-standards-for-official-statistics/statistical-revisions-policy" TargetMode="External"/><Relationship Id="rId5" Type="http://schemas.openxmlformats.org/officeDocument/2006/relationships/hyperlink" Target="mailto:energyprices.stats@energysecurity.gov.uk" TargetMode="External"/><Relationship Id="rId10" Type="http://schemas.openxmlformats.org/officeDocument/2006/relationships/drawing" Target="../drawings/drawing1.xml"/><Relationship Id="rId4" Type="http://schemas.openxmlformats.org/officeDocument/2006/relationships/hyperlink" Target="https://www.gov.uk/government/uploads/system/uploads/attachment_data/file/338757/Annex_B.pdf" TargetMode="External"/><Relationship Id="rId9"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gov.uk/government/publications/domestic-energy-prices-data-sources-and-methodology" TargetMode="External"/><Relationship Id="rId4" Type="http://schemas.openxmlformats.org/officeDocument/2006/relationships/table" Target="../tables/table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s://www.gov.uk/government/publications/domestic-energy-prices-data-sources-and-methodology" TargetMode="External"/><Relationship Id="rId4" Type="http://schemas.openxmlformats.org/officeDocument/2006/relationships/table" Target="../tables/table2.xml"/></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6.bin"/><Relationship Id="rId1" Type="http://schemas.openxmlformats.org/officeDocument/2006/relationships/hyperlink" Target="https://www.gov.uk/government/publications/domestic-energy-prices-data-sources-and-methodology" TargetMode="External"/></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7.bin"/><Relationship Id="rId1" Type="http://schemas.openxmlformats.org/officeDocument/2006/relationships/hyperlink" Target="https://www.gov.uk/government/publications/domestic-energy-prices-data-sources-and-methodology" TargetMode="External"/></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printerSettings" Target="../printerSettings/printerSettings8.bin"/><Relationship Id="rId1" Type="http://schemas.openxmlformats.org/officeDocument/2006/relationships/hyperlink" Target="https://www.gov.uk/government/publications/domestic-energy-prices-data-sources-and-methodology" TargetMode="External"/></Relationships>
</file>

<file path=xl/worksheets/_rels/sheet9.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printerSettings" Target="../printerSettings/printerSettings9.bin"/><Relationship Id="rId1" Type="http://schemas.openxmlformats.org/officeDocument/2006/relationships/hyperlink" Target="https://www.gov.uk/government/publications/domestic-energy-prices-data-sources-and-methodolog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482C5-490A-4281-B795-C35BC9D5022B}">
  <sheetPr>
    <tabColor theme="5"/>
  </sheetPr>
  <dimension ref="A1:AC45"/>
  <sheetViews>
    <sheetView topLeftCell="A14" zoomScaleNormal="100" workbookViewId="0">
      <selection activeCell="O43" sqref="O43"/>
    </sheetView>
  </sheetViews>
  <sheetFormatPr defaultRowHeight="12.75"/>
  <cols>
    <col min="1" max="1" width="4" customWidth="1"/>
    <col min="2" max="2" width="6.5703125" style="2" customWidth="1"/>
    <col min="3" max="3" width="8.42578125" customWidth="1"/>
    <col min="4" max="4" width="8.140625" customWidth="1"/>
    <col min="5" max="6" width="8.42578125" customWidth="1"/>
    <col min="7" max="7" width="8.140625" customWidth="1"/>
    <col min="8" max="14" width="8.42578125" customWidth="1"/>
    <col min="16" max="16" width="9.85546875" bestFit="1" customWidth="1"/>
    <col min="17" max="17" width="8.42578125" customWidth="1"/>
    <col min="18" max="18" width="8.140625" customWidth="1"/>
    <col min="19" max="20" width="8.42578125" customWidth="1"/>
    <col min="21" max="21" width="8.140625" customWidth="1"/>
    <col min="22" max="28" width="8.42578125" customWidth="1"/>
  </cols>
  <sheetData>
    <row r="1" spans="1:28" ht="23.25" customHeight="1">
      <c r="A1" s="259" t="s">
        <v>8</v>
      </c>
      <c r="B1" s="260"/>
      <c r="C1" s="260"/>
      <c r="D1" s="260"/>
      <c r="E1" s="260"/>
      <c r="F1" s="260"/>
      <c r="G1" s="260"/>
      <c r="H1" s="260"/>
      <c r="I1" s="260"/>
      <c r="J1" s="260"/>
      <c r="K1" s="260"/>
      <c r="L1" s="153"/>
      <c r="M1" s="153"/>
      <c r="N1" s="153"/>
      <c r="P1" s="28"/>
    </row>
    <row r="2" spans="1:28" ht="15">
      <c r="A2" s="15" t="s">
        <v>7</v>
      </c>
    </row>
    <row r="3" spans="1:28" ht="13.5" thickBot="1">
      <c r="A3" s="1"/>
      <c r="C3" t="s">
        <v>18</v>
      </c>
      <c r="E3" s="1"/>
      <c r="F3" s="1"/>
      <c r="G3" s="1"/>
      <c r="H3" s="1"/>
      <c r="K3" s="14"/>
      <c r="N3" s="14" t="s">
        <v>4</v>
      </c>
      <c r="Q3" t="s">
        <v>17</v>
      </c>
    </row>
    <row r="4" spans="1:28" s="4" customFormat="1" ht="14.25" thickTop="1">
      <c r="A4" s="224" t="s">
        <v>134</v>
      </c>
      <c r="B4" s="225"/>
      <c r="C4" s="258" t="s">
        <v>151</v>
      </c>
      <c r="D4" s="258"/>
      <c r="E4" s="257"/>
      <c r="F4" s="257" t="s">
        <v>12</v>
      </c>
      <c r="G4" s="257"/>
      <c r="H4" s="257"/>
      <c r="I4" s="258" t="s">
        <v>152</v>
      </c>
      <c r="J4" s="258"/>
      <c r="K4" s="258"/>
      <c r="L4" s="258" t="s">
        <v>61</v>
      </c>
      <c r="M4" s="258"/>
      <c r="N4" s="258"/>
      <c r="O4" s="226"/>
      <c r="P4" s="224" t="s">
        <v>135</v>
      </c>
      <c r="Q4" s="258" t="s">
        <v>62</v>
      </c>
      <c r="R4" s="258"/>
      <c r="S4" s="257"/>
      <c r="T4" s="257" t="s">
        <v>12</v>
      </c>
      <c r="U4" s="257"/>
      <c r="V4" s="257"/>
      <c r="W4" s="258" t="s">
        <v>63</v>
      </c>
      <c r="X4" s="258"/>
      <c r="Y4" s="258"/>
      <c r="Z4" s="226" t="s">
        <v>61</v>
      </c>
      <c r="AA4" s="226"/>
      <c r="AB4" s="226"/>
    </row>
    <row r="5" spans="1:28" s="4" customFormat="1" ht="24">
      <c r="A5" s="226"/>
      <c r="B5" s="227"/>
      <c r="C5" s="228" t="s">
        <v>0</v>
      </c>
      <c r="D5" s="228" t="s">
        <v>1</v>
      </c>
      <c r="E5" s="228" t="s">
        <v>2</v>
      </c>
      <c r="F5" s="229" t="s">
        <v>0</v>
      </c>
      <c r="G5" s="229" t="s">
        <v>1</v>
      </c>
      <c r="H5" s="229" t="s">
        <v>2</v>
      </c>
      <c r="I5" s="229" t="s">
        <v>0</v>
      </c>
      <c r="J5" s="229" t="s">
        <v>1</v>
      </c>
      <c r="K5" s="229" t="s">
        <v>2</v>
      </c>
      <c r="L5" s="229" t="s">
        <v>0</v>
      </c>
      <c r="M5" s="229" t="s">
        <v>1</v>
      </c>
      <c r="N5" s="229" t="s">
        <v>2</v>
      </c>
      <c r="O5" s="226"/>
      <c r="P5" s="226"/>
      <c r="Q5" s="228" t="s">
        <v>0</v>
      </c>
      <c r="R5" s="228" t="s">
        <v>1</v>
      </c>
      <c r="S5" s="228" t="s">
        <v>2</v>
      </c>
      <c r="T5" s="229" t="s">
        <v>0</v>
      </c>
      <c r="U5" s="229" t="s">
        <v>1</v>
      </c>
      <c r="V5" s="229" t="s">
        <v>2</v>
      </c>
      <c r="W5" s="229" t="s">
        <v>0</v>
      </c>
      <c r="X5" s="229" t="s">
        <v>1</v>
      </c>
      <c r="Y5" s="229" t="s">
        <v>2</v>
      </c>
      <c r="Z5" s="226" t="s">
        <v>0</v>
      </c>
      <c r="AA5" s="226" t="s">
        <v>1</v>
      </c>
      <c r="AB5" s="226" t="s">
        <v>2</v>
      </c>
    </row>
    <row r="6" spans="1:28" s="4" customFormat="1" ht="12">
      <c r="A6" s="230" t="s">
        <v>5</v>
      </c>
      <c r="B6" s="227"/>
      <c r="C6" s="231"/>
      <c r="D6" s="231"/>
      <c r="E6" s="231"/>
      <c r="F6" s="231"/>
      <c r="G6" s="231"/>
      <c r="H6" s="231"/>
      <c r="I6" s="231"/>
      <c r="J6" s="231"/>
      <c r="K6" s="231"/>
      <c r="L6" s="231"/>
      <c r="M6" s="231"/>
      <c r="N6" s="231"/>
      <c r="O6" s="226"/>
      <c r="P6" s="226"/>
      <c r="Q6" s="226"/>
      <c r="R6" s="226"/>
      <c r="S6" s="226"/>
      <c r="T6" s="226"/>
      <c r="U6" s="226"/>
      <c r="V6" s="226"/>
      <c r="W6" s="226"/>
      <c r="X6" s="226"/>
      <c r="Y6" s="226"/>
      <c r="Z6" s="226"/>
      <c r="AA6" s="226"/>
      <c r="AB6" s="226"/>
    </row>
    <row r="7" spans="1:28" s="4" customFormat="1" ht="14.25" customHeight="1">
      <c r="A7" s="230"/>
      <c r="B7" s="232">
        <v>2017</v>
      </c>
      <c r="C7" s="233">
        <v>644.65929230308348</v>
      </c>
      <c r="D7" s="233">
        <v>646.22207321463748</v>
      </c>
      <c r="E7" s="233">
        <v>528.94005495666454</v>
      </c>
      <c r="F7" s="233">
        <v>576.53478407096338</v>
      </c>
      <c r="G7" s="233">
        <v>580.19770122650027</v>
      </c>
      <c r="H7" s="233">
        <v>518.96538048388175</v>
      </c>
      <c r="I7" s="233">
        <v>596.98642459557539</v>
      </c>
      <c r="J7" s="233">
        <v>600.40414209703863</v>
      </c>
      <c r="K7" s="233">
        <v>518.68987407096222</v>
      </c>
      <c r="L7" s="233">
        <v>595.28610286897049</v>
      </c>
      <c r="M7" s="233">
        <v>597.81631585795503</v>
      </c>
      <c r="N7" s="233">
        <v>520.86707385420993</v>
      </c>
      <c r="O7" s="234"/>
      <c r="P7" s="226"/>
      <c r="Q7" s="235">
        <v>792.17751147492515</v>
      </c>
      <c r="R7" s="235">
        <v>834.42870444742391</v>
      </c>
      <c r="S7" s="235">
        <v>591.02170674581805</v>
      </c>
      <c r="T7" s="235">
        <v>705.40236073222957</v>
      </c>
      <c r="U7" s="235">
        <v>759.04324622150398</v>
      </c>
      <c r="V7" s="235">
        <v>582.32105468950806</v>
      </c>
      <c r="W7" s="235">
        <v>681.48748018055005</v>
      </c>
      <c r="X7" s="235">
        <v>738.09863703159306</v>
      </c>
      <c r="Y7" s="235">
        <v>599.97875076439482</v>
      </c>
      <c r="Z7" s="235">
        <v>721.40142413260639</v>
      </c>
      <c r="AA7" s="235">
        <v>769.84740589845285</v>
      </c>
      <c r="AB7" s="235">
        <v>593.70807383849751</v>
      </c>
    </row>
    <row r="8" spans="1:28" s="4" customFormat="1" ht="14.25" customHeight="1">
      <c r="A8" s="230"/>
      <c r="B8" s="232">
        <v>2018</v>
      </c>
      <c r="C8" s="236">
        <v>698.17000324243725</v>
      </c>
      <c r="D8" s="236">
        <v>699.09805881612522</v>
      </c>
      <c r="E8" s="236">
        <v>582.03105100893811</v>
      </c>
      <c r="F8" s="236">
        <v>628.94527366621503</v>
      </c>
      <c r="G8" s="236">
        <v>634.82882437135879</v>
      </c>
      <c r="H8" s="236">
        <v>544.73360113491856</v>
      </c>
      <c r="I8" s="236">
        <v>623.85784533476919</v>
      </c>
      <c r="J8" s="236">
        <v>630.65531655146765</v>
      </c>
      <c r="K8" s="236">
        <v>572.78737060556205</v>
      </c>
      <c r="L8" s="237">
        <v>642.63598511271834</v>
      </c>
      <c r="M8" s="237">
        <v>646.853641737766</v>
      </c>
      <c r="N8" s="237">
        <v>562.21022299550634</v>
      </c>
      <c r="O8" s="234"/>
      <c r="P8" s="234"/>
      <c r="Q8" s="235">
        <v>854.64830770480592</v>
      </c>
      <c r="R8" s="235">
        <v>894.74742878969403</v>
      </c>
      <c r="S8" s="235">
        <v>652.60560665898049</v>
      </c>
      <c r="T8" s="235">
        <v>773.74757139285225</v>
      </c>
      <c r="U8" s="235">
        <v>829.54328565306298</v>
      </c>
      <c r="V8" s="235">
        <v>623.11096950315562</v>
      </c>
      <c r="W8" s="235">
        <v>685.90234173437705</v>
      </c>
      <c r="X8" s="235">
        <v>751.73991485737952</v>
      </c>
      <c r="Y8" s="235">
        <v>676.78004236361062</v>
      </c>
      <c r="Z8" s="235">
        <v>772.6891325930801</v>
      </c>
      <c r="AA8" s="235">
        <v>817.69882476204486</v>
      </c>
      <c r="AB8" s="235">
        <v>655.51914302737407</v>
      </c>
    </row>
    <row r="9" spans="1:28" s="4" customFormat="1" ht="14.25" customHeight="1">
      <c r="A9" s="230"/>
      <c r="B9" s="232">
        <v>2019</v>
      </c>
      <c r="C9" s="236">
        <v>755.64192932528908</v>
      </c>
      <c r="D9" s="236">
        <v>758.6074718982959</v>
      </c>
      <c r="E9" s="236">
        <v>648.38258758640927</v>
      </c>
      <c r="F9" s="236">
        <v>682.77260901711782</v>
      </c>
      <c r="G9" s="236">
        <v>688.65913306985533</v>
      </c>
      <c r="H9" s="236">
        <v>616.73610855537663</v>
      </c>
      <c r="I9" s="236">
        <v>702.63726228153587</v>
      </c>
      <c r="J9" s="236">
        <v>704.5316716021938</v>
      </c>
      <c r="K9" s="236">
        <v>642.48202103259484</v>
      </c>
      <c r="L9" s="237">
        <v>699.55979875903699</v>
      </c>
      <c r="M9" s="237">
        <v>704.57782917088571</v>
      </c>
      <c r="N9" s="237">
        <v>631.30701061721163</v>
      </c>
      <c r="O9" s="234"/>
      <c r="P9" s="234"/>
      <c r="Q9" s="235">
        <v>920.71602614853327</v>
      </c>
      <c r="R9" s="235">
        <v>980.25531165959774</v>
      </c>
      <c r="S9" s="235">
        <v>723.54602363566721</v>
      </c>
      <c r="T9" s="235">
        <v>838.13145897301649</v>
      </c>
      <c r="U9" s="235">
        <v>890.59828204715666</v>
      </c>
      <c r="V9" s="235">
        <v>702.36881785300477</v>
      </c>
      <c r="W9" s="235">
        <v>810.73711996224847</v>
      </c>
      <c r="X9" s="235">
        <v>837.44965357987371</v>
      </c>
      <c r="Y9" s="235">
        <v>738.05065015429898</v>
      </c>
      <c r="Z9" s="235">
        <v>849.19211349066165</v>
      </c>
      <c r="AA9" s="235">
        <v>892.24485604154472</v>
      </c>
      <c r="AB9" s="235">
        <v>723.06373152674621</v>
      </c>
    </row>
    <row r="10" spans="1:28" s="4" customFormat="1" ht="14.25" customHeight="1">
      <c r="A10" s="230"/>
      <c r="B10" s="232">
        <v>2020</v>
      </c>
      <c r="C10" s="236">
        <v>758.04295354460078</v>
      </c>
      <c r="D10" s="236">
        <v>758.0547748929024</v>
      </c>
      <c r="E10" s="236">
        <v>659.79284205834085</v>
      </c>
      <c r="F10" s="236">
        <v>687.93069924983809</v>
      </c>
      <c r="G10" s="236">
        <v>693.51781683507818</v>
      </c>
      <c r="H10" s="236">
        <v>649.97583644615077</v>
      </c>
      <c r="I10" s="236">
        <v>721.99676581186941</v>
      </c>
      <c r="J10" s="236">
        <v>720.51846438875327</v>
      </c>
      <c r="K10" s="236">
        <v>676.35381210778075</v>
      </c>
      <c r="L10" s="237">
        <v>705.73610170440475</v>
      </c>
      <c r="M10" s="237">
        <v>709.92229235735533</v>
      </c>
      <c r="N10" s="237">
        <v>656.02417638154236</v>
      </c>
      <c r="O10" s="234"/>
      <c r="P10" s="234"/>
      <c r="Q10" s="235">
        <v>916.38567068704674</v>
      </c>
      <c r="R10" s="235">
        <v>946.13727358543508</v>
      </c>
      <c r="S10" s="235">
        <v>737.86920196785354</v>
      </c>
      <c r="T10" s="235">
        <v>844.53345256624493</v>
      </c>
      <c r="U10" s="235">
        <v>891.12045543881061</v>
      </c>
      <c r="V10" s="235">
        <v>709.54535697984272</v>
      </c>
      <c r="W10" s="235">
        <v>870.11401744243267</v>
      </c>
      <c r="X10" s="235">
        <v>888.37238421261554</v>
      </c>
      <c r="Y10" s="235">
        <v>741.89434017005499</v>
      </c>
      <c r="Z10" s="235">
        <v>863.53778684617816</v>
      </c>
      <c r="AA10" s="235">
        <v>902.98079691516591</v>
      </c>
      <c r="AB10" s="235">
        <v>732.69584884893948</v>
      </c>
    </row>
    <row r="11" spans="1:28" s="4" customFormat="1" ht="14.25" customHeight="1">
      <c r="A11" s="230"/>
      <c r="B11" s="232">
        <v>2021</v>
      </c>
      <c r="C11" s="236">
        <v>824.86756026290118</v>
      </c>
      <c r="D11" s="236">
        <v>818.69939786680311</v>
      </c>
      <c r="E11" s="236">
        <v>707.00017963698929</v>
      </c>
      <c r="F11" s="236">
        <v>755.46591262636218</v>
      </c>
      <c r="G11" s="236">
        <v>755.31289627153353</v>
      </c>
      <c r="H11" s="236">
        <v>697.21250743223595</v>
      </c>
      <c r="I11" s="236">
        <v>785.40938545186771</v>
      </c>
      <c r="J11" s="236">
        <v>778.36089321097484</v>
      </c>
      <c r="K11" s="236">
        <v>698.61508099864886</v>
      </c>
      <c r="L11" s="237">
        <v>771.07990656270579</v>
      </c>
      <c r="M11" s="237">
        <v>769.78194236126296</v>
      </c>
      <c r="N11" s="237">
        <v>699.39537842804384</v>
      </c>
      <c r="O11" s="234"/>
      <c r="P11" s="234"/>
      <c r="Q11" s="235">
        <v>1005.6446882067968</v>
      </c>
      <c r="R11" s="235">
        <v>1030.649812513886</v>
      </c>
      <c r="S11" s="235">
        <v>793.23686653154641</v>
      </c>
      <c r="T11" s="235">
        <v>914.32646805575416</v>
      </c>
      <c r="U11" s="235">
        <v>959.66616154965322</v>
      </c>
      <c r="V11" s="235">
        <v>797.50649411898632</v>
      </c>
      <c r="W11" s="235">
        <v>945.93911781435418</v>
      </c>
      <c r="X11" s="235">
        <v>961.87599938506185</v>
      </c>
      <c r="Y11" s="235">
        <v>809.04331607829261</v>
      </c>
      <c r="Z11" s="235">
        <v>936.30740643015417</v>
      </c>
      <c r="AA11" s="235">
        <v>975.74513633656852</v>
      </c>
      <c r="AB11" s="235">
        <v>802.26958192712254</v>
      </c>
    </row>
    <row r="12" spans="1:28" s="4" customFormat="1" ht="14.25" customHeight="1">
      <c r="A12" s="230"/>
      <c r="B12" s="232">
        <v>2022</v>
      </c>
      <c r="C12" s="238">
        <v>1499.2451187177605</v>
      </c>
      <c r="D12" s="238">
        <v>1548.3947260131838</v>
      </c>
      <c r="E12" s="238">
        <v>996.2372435883118</v>
      </c>
      <c r="F12" s="238">
        <v>1410.4854457912038</v>
      </c>
      <c r="G12" s="238">
        <v>1417.2136418458367</v>
      </c>
      <c r="H12" s="238">
        <v>946.65454359338287</v>
      </c>
      <c r="I12" s="238">
        <v>1405.2700127776036</v>
      </c>
      <c r="J12" s="238">
        <v>1430.2709754207108</v>
      </c>
      <c r="K12" s="238">
        <v>1079.8694168233794</v>
      </c>
      <c r="L12" s="238">
        <v>1426.167939888413</v>
      </c>
      <c r="M12" s="238">
        <v>1452.9638834893638</v>
      </c>
      <c r="N12" s="238">
        <v>1012.0921320344805</v>
      </c>
      <c r="O12" s="234"/>
      <c r="P12" s="234"/>
      <c r="Q12" s="239">
        <v>1654.2337549282561</v>
      </c>
      <c r="R12" s="239">
        <v>1733.9770941154679</v>
      </c>
      <c r="S12" s="239">
        <v>1229.7848565222712</v>
      </c>
      <c r="T12" s="239">
        <v>1509.648265361117</v>
      </c>
      <c r="U12" s="239">
        <v>1556.5526644485569</v>
      </c>
      <c r="V12" s="239">
        <v>1184.8010171432329</v>
      </c>
      <c r="W12" s="239">
        <v>1527.1783431476895</v>
      </c>
      <c r="X12" s="239">
        <v>1591.9744923614853</v>
      </c>
      <c r="Y12" s="239">
        <v>1214.9447461107222</v>
      </c>
      <c r="Z12" s="239">
        <v>1540.1825308408813</v>
      </c>
      <c r="AA12" s="239">
        <v>1610.6921202170631</v>
      </c>
      <c r="AB12" s="239">
        <v>1204.2253063002233</v>
      </c>
    </row>
    <row r="13" spans="1:28" s="4" customFormat="1" ht="14.25" customHeight="1">
      <c r="A13" s="230"/>
      <c r="B13" s="232">
        <v>2023</v>
      </c>
      <c r="C13" s="238">
        <v>1315.4554137590255</v>
      </c>
      <c r="D13" s="238">
        <v>1373.8161280045201</v>
      </c>
      <c r="E13" s="238">
        <v>1026.6583947663526</v>
      </c>
      <c r="F13" s="238">
        <v>1252.3891784512939</v>
      </c>
      <c r="G13" s="238">
        <v>1281.8120442011468</v>
      </c>
      <c r="H13" s="238">
        <v>1152.3478279116719</v>
      </c>
      <c r="I13" s="238">
        <v>1284.4631528861742</v>
      </c>
      <c r="J13" s="238">
        <v>1289.7104968374433</v>
      </c>
      <c r="K13" s="238">
        <v>1063.2075757502355</v>
      </c>
      <c r="L13" s="238">
        <v>1267.5609482435068</v>
      </c>
      <c r="M13" s="238">
        <v>1296.9948227924203</v>
      </c>
      <c r="N13" s="238">
        <v>1102.7864629485409</v>
      </c>
      <c r="O13" s="234"/>
      <c r="P13" s="234"/>
      <c r="Q13" s="239">
        <v>1636</v>
      </c>
      <c r="R13" s="239">
        <v>1897</v>
      </c>
      <c r="S13" s="239">
        <v>1324</v>
      </c>
      <c r="T13" s="239">
        <v>1567</v>
      </c>
      <c r="U13" s="239">
        <v>1697</v>
      </c>
      <c r="V13" s="239">
        <v>1333</v>
      </c>
      <c r="W13" s="239">
        <v>1565</v>
      </c>
      <c r="X13" s="239">
        <v>1711</v>
      </c>
      <c r="Y13" s="239">
        <v>1357</v>
      </c>
      <c r="Z13" s="239">
        <v>1580</v>
      </c>
      <c r="AA13" s="239">
        <v>1746</v>
      </c>
      <c r="AB13" s="239">
        <v>1341</v>
      </c>
    </row>
    <row r="14" spans="1:28" s="4" customFormat="1" ht="14.25" customHeight="1">
      <c r="A14" s="230"/>
      <c r="B14" s="232">
        <v>2024</v>
      </c>
      <c r="C14" s="240">
        <v>1160.7884457943082</v>
      </c>
      <c r="D14" s="240">
        <v>1165.1302427992007</v>
      </c>
      <c r="E14" s="240">
        <v>1127.7424683650911</v>
      </c>
      <c r="F14" s="240">
        <v>1122.3894490894991</v>
      </c>
      <c r="G14" s="240">
        <v>1129.4895667181397</v>
      </c>
      <c r="H14" s="240">
        <v>1120.0522464070766</v>
      </c>
      <c r="I14" s="240">
        <v>1033.5882105429766</v>
      </c>
      <c r="J14" s="240">
        <v>1042.2682877446007</v>
      </c>
      <c r="K14" s="240">
        <v>1290.1497738767221</v>
      </c>
      <c r="L14" s="240">
        <v>1117.1014406383003</v>
      </c>
      <c r="M14" s="240">
        <v>1121.3030496665538</v>
      </c>
      <c r="N14" s="240">
        <v>1124.8530708104313</v>
      </c>
      <c r="O14" s="234"/>
      <c r="P14" s="234"/>
      <c r="Q14" s="241">
        <v>1422.5776463849897</v>
      </c>
      <c r="R14" s="241">
        <v>1467.1384080961327</v>
      </c>
      <c r="S14" s="241">
        <v>1389.8905957509398</v>
      </c>
      <c r="T14" s="241">
        <v>1403.8229815264556</v>
      </c>
      <c r="U14" s="241">
        <v>1395.764774771897</v>
      </c>
      <c r="V14" s="241">
        <v>1314.6304501746595</v>
      </c>
      <c r="W14" s="241">
        <v>1299.1531074134825</v>
      </c>
      <c r="X14" s="241">
        <v>1336.4160639061006</v>
      </c>
      <c r="Y14" s="241">
        <v>1370.6647655863196</v>
      </c>
      <c r="Z14" s="241">
        <v>1390.4145790648702</v>
      </c>
      <c r="AA14" s="241">
        <v>1392.9981760356407</v>
      </c>
      <c r="AB14" s="241">
        <v>1337.613127990003</v>
      </c>
    </row>
    <row r="15" spans="1:28" s="4" customFormat="1" ht="12">
      <c r="A15" s="242" t="s">
        <v>3</v>
      </c>
      <c r="B15" s="243"/>
      <c r="C15" s="244">
        <f>C14-C13</f>
        <v>-154.66696796471729</v>
      </c>
      <c r="D15" s="244">
        <f t="shared" ref="D15:N15" si="0">D14-D13</f>
        <v>-208.68588520531944</v>
      </c>
      <c r="E15" s="244">
        <f t="shared" si="0"/>
        <v>101.08407359873854</v>
      </c>
      <c r="F15" s="244">
        <f t="shared" si="0"/>
        <v>-129.99972936179483</v>
      </c>
      <c r="G15" s="244">
        <f t="shared" si="0"/>
        <v>-152.32247748300711</v>
      </c>
      <c r="H15" s="244">
        <f t="shared" si="0"/>
        <v>-32.295581504595248</v>
      </c>
      <c r="I15" s="244">
        <f t="shared" si="0"/>
        <v>-250.87494234319752</v>
      </c>
      <c r="J15" s="244">
        <f t="shared" si="0"/>
        <v>-247.44220909284263</v>
      </c>
      <c r="K15" s="244">
        <f t="shared" si="0"/>
        <v>226.94219812648657</v>
      </c>
      <c r="L15" s="244">
        <f t="shared" si="0"/>
        <v>-150.45950760520645</v>
      </c>
      <c r="M15" s="244">
        <f t="shared" si="0"/>
        <v>-175.69177312586658</v>
      </c>
      <c r="N15" s="244">
        <f t="shared" si="0"/>
        <v>22.066607861890361</v>
      </c>
      <c r="O15" s="244"/>
      <c r="P15" s="244"/>
      <c r="Q15" s="244">
        <f>Q14-Q13</f>
        <v>-213.42235361501025</v>
      </c>
      <c r="R15" s="244">
        <f t="shared" ref="R15" si="1">R14-R13</f>
        <v>-429.86159190386729</v>
      </c>
      <c r="S15" s="244">
        <f t="shared" ref="S15" si="2">S14-S13</f>
        <v>65.890595750939838</v>
      </c>
      <c r="T15" s="244">
        <f t="shared" ref="T15" si="3">T14-T13</f>
        <v>-163.17701847354442</v>
      </c>
      <c r="U15" s="244">
        <f t="shared" ref="U15" si="4">U14-U13</f>
        <v>-301.23522522810299</v>
      </c>
      <c r="V15" s="244">
        <f t="shared" ref="V15" si="5">V14-V13</f>
        <v>-18.369549825340528</v>
      </c>
      <c r="W15" s="244">
        <f t="shared" ref="W15" si="6">W14-W13</f>
        <v>-265.84689258651747</v>
      </c>
      <c r="X15" s="244">
        <f t="shared" ref="X15" si="7">X14-X13</f>
        <v>-374.58393609389941</v>
      </c>
      <c r="Y15" s="244">
        <f t="shared" ref="Y15" si="8">Y14-Y13</f>
        <v>13.664765586319618</v>
      </c>
      <c r="Z15" s="244">
        <f t="shared" ref="Z15" si="9">Z14-Z13</f>
        <v>-189.58542093512983</v>
      </c>
      <c r="AA15" s="244">
        <f t="shared" ref="AA15" si="10">AA14-AA13</f>
        <v>-353.00182396435935</v>
      </c>
      <c r="AB15" s="244">
        <f t="shared" ref="AB15" si="11">AB14-AB13</f>
        <v>-3.3868720099969778</v>
      </c>
    </row>
    <row r="16" spans="1:28" s="4" customFormat="1" ht="12">
      <c r="A16" s="245"/>
      <c r="B16" s="246"/>
      <c r="C16" s="247">
        <f>(C14-C13)/C13*100</f>
        <v>-11.757674668937907</v>
      </c>
      <c r="D16" s="247">
        <f t="shared" ref="D16:N16" si="12">(D14-D13)/D13*100</f>
        <v>-15.190234045980922</v>
      </c>
      <c r="E16" s="247">
        <f t="shared" si="12"/>
        <v>9.8459306536662865</v>
      </c>
      <c r="F16" s="247">
        <f t="shared" si="12"/>
        <v>-10.380138346656162</v>
      </c>
      <c r="G16" s="247">
        <f t="shared" si="12"/>
        <v>-11.883370746288922</v>
      </c>
      <c r="H16" s="247">
        <f t="shared" si="12"/>
        <v>-2.8025896975154208</v>
      </c>
      <c r="I16" s="247">
        <f t="shared" si="12"/>
        <v>-19.53150168453524</v>
      </c>
      <c r="J16" s="247">
        <f t="shared" si="12"/>
        <v>-19.185872310073208</v>
      </c>
      <c r="K16" s="247">
        <f t="shared" si="12"/>
        <v>21.345050891529667</v>
      </c>
      <c r="L16" s="247">
        <f t="shared" si="12"/>
        <v>-11.870001818350607</v>
      </c>
      <c r="M16" s="247">
        <f t="shared" si="12"/>
        <v>-13.54606587770362</v>
      </c>
      <c r="N16" s="247">
        <f t="shared" si="12"/>
        <v>2.0009864650397011</v>
      </c>
      <c r="O16" s="247"/>
      <c r="P16" s="247"/>
      <c r="Q16" s="247">
        <f>(Q14-Q13)/Q13*100</f>
        <v>-13.045376137836811</v>
      </c>
      <c r="R16" s="247">
        <f t="shared" ref="R16:AB16" si="13">(R14-R13)/R13*100</f>
        <v>-22.660073373951885</v>
      </c>
      <c r="S16" s="247">
        <f t="shared" si="13"/>
        <v>4.9766310990135825</v>
      </c>
      <c r="T16" s="247">
        <f t="shared" si="13"/>
        <v>-10.413338766658866</v>
      </c>
      <c r="U16" s="247">
        <f t="shared" si="13"/>
        <v>-17.751044503718504</v>
      </c>
      <c r="V16" s="247">
        <f t="shared" si="13"/>
        <v>-1.3780607520885617</v>
      </c>
      <c r="W16" s="247">
        <f t="shared" si="13"/>
        <v>-16.987021890512299</v>
      </c>
      <c r="X16" s="247">
        <f t="shared" si="13"/>
        <v>-21.892690595786053</v>
      </c>
      <c r="Y16" s="247">
        <f t="shared" si="13"/>
        <v>1.0069834625143417</v>
      </c>
      <c r="Z16" s="247">
        <f t="shared" si="13"/>
        <v>-11.999077274375306</v>
      </c>
      <c r="AA16" s="247">
        <f t="shared" si="13"/>
        <v>-20.217744786045781</v>
      </c>
      <c r="AB16" s="247">
        <f t="shared" si="13"/>
        <v>-0.25256316256502442</v>
      </c>
    </row>
    <row r="17" spans="1:29" s="4" customFormat="1" ht="13.5">
      <c r="A17" s="230" t="s">
        <v>153</v>
      </c>
      <c r="B17" s="248"/>
      <c r="C17" s="236"/>
      <c r="D17" s="236"/>
      <c r="E17" s="236"/>
      <c r="F17" s="236"/>
      <c r="G17" s="236"/>
      <c r="H17" s="236"/>
      <c r="I17" s="236"/>
      <c r="J17" s="236"/>
      <c r="K17" s="236"/>
      <c r="L17" s="236"/>
      <c r="M17" s="236"/>
      <c r="N17" s="236"/>
      <c r="O17" s="249" t="s">
        <v>13</v>
      </c>
      <c r="P17" s="249" t="s">
        <v>27</v>
      </c>
      <c r="Q17" s="226"/>
      <c r="R17" s="226"/>
      <c r="S17" s="226"/>
      <c r="T17" s="226"/>
      <c r="U17" s="226"/>
      <c r="V17" s="226"/>
      <c r="W17" s="226"/>
      <c r="X17" s="226"/>
      <c r="Y17" s="226"/>
      <c r="Z17" s="226"/>
      <c r="AA17" s="226"/>
      <c r="AB17" s="226"/>
    </row>
    <row r="18" spans="1:29" s="4" customFormat="1" ht="12">
      <c r="A18" s="230"/>
      <c r="B18" s="232">
        <v>2017</v>
      </c>
      <c r="C18" s="235">
        <f t="shared" ref="C18:N18" si="14">(C7/$O18)*100</f>
        <v>574.76543592881603</v>
      </c>
      <c r="D18" s="235">
        <f t="shared" si="14"/>
        <v>576.15878038629148</v>
      </c>
      <c r="E18" s="235">
        <f t="shared" si="14"/>
        <v>471.59245960957514</v>
      </c>
      <c r="F18" s="235">
        <f t="shared" si="14"/>
        <v>514.02697587872512</v>
      </c>
      <c r="G18" s="235">
        <f t="shared" si="14"/>
        <v>517.29276014773313</v>
      </c>
      <c r="H18" s="235">
        <f t="shared" si="14"/>
        <v>462.69923773245739</v>
      </c>
      <c r="I18" s="235">
        <f t="shared" si="14"/>
        <v>532.26125284011493</v>
      </c>
      <c r="J18" s="235">
        <f t="shared" si="14"/>
        <v>535.30842196195022</v>
      </c>
      <c r="K18" s="235">
        <f t="shared" si="14"/>
        <v>462.45360168033881</v>
      </c>
      <c r="L18" s="235">
        <f t="shared" si="14"/>
        <v>530.74527972054682</v>
      </c>
      <c r="M18" s="235">
        <f t="shared" si="14"/>
        <v>533.00116742583532</v>
      </c>
      <c r="N18" s="235">
        <f t="shared" si="14"/>
        <v>464.3947498146531</v>
      </c>
      <c r="O18" s="250">
        <v>112.16041397153947</v>
      </c>
      <c r="P18" s="226" t="s">
        <v>118</v>
      </c>
      <c r="Q18" s="235">
        <f t="shared" ref="Q18:AB18" si="15">(Q7/$O18)*100</f>
        <v>706.28975359875096</v>
      </c>
      <c r="R18" s="235">
        <f t="shared" si="15"/>
        <v>743.96007905174008</v>
      </c>
      <c r="S18" s="235">
        <f t="shared" si="15"/>
        <v>526.9432287364674</v>
      </c>
      <c r="T18" s="235">
        <f t="shared" si="15"/>
        <v>628.92275068744334</v>
      </c>
      <c r="U18" s="235">
        <f t="shared" si="15"/>
        <v>676.74790003370526</v>
      </c>
      <c r="V18" s="235">
        <f t="shared" si="15"/>
        <v>519.18589997115305</v>
      </c>
      <c r="W18" s="235">
        <f t="shared" si="15"/>
        <v>607.60071762348923</v>
      </c>
      <c r="X18" s="235">
        <f t="shared" si="15"/>
        <v>658.07410199010542</v>
      </c>
      <c r="Y18" s="235">
        <f t="shared" si="15"/>
        <v>534.92915148890097</v>
      </c>
      <c r="Z18" s="235">
        <f t="shared" si="15"/>
        <v>643.18719821742172</v>
      </c>
      <c r="AA18" s="235">
        <f t="shared" si="15"/>
        <v>686.38067446309572</v>
      </c>
      <c r="AB18" s="235">
        <f t="shared" si="15"/>
        <v>529.33834034274344</v>
      </c>
    </row>
    <row r="19" spans="1:29" s="4" customFormat="1" ht="12">
      <c r="A19" s="230"/>
      <c r="B19" s="232">
        <v>2018</v>
      </c>
      <c r="C19" s="235">
        <f t="shared" ref="C19:N19" si="16">(C8/$O19)*100</f>
        <v>610.5038603013619</v>
      </c>
      <c r="D19" s="235">
        <f t="shared" si="16"/>
        <v>611.31538401002797</v>
      </c>
      <c r="E19" s="235">
        <f t="shared" si="16"/>
        <v>508.94796654967092</v>
      </c>
      <c r="F19" s="235">
        <f t="shared" si="16"/>
        <v>549.97137618097747</v>
      </c>
      <c r="G19" s="235">
        <f t="shared" si="16"/>
        <v>555.11615524780575</v>
      </c>
      <c r="H19" s="235">
        <f t="shared" si="16"/>
        <v>476.33379375259273</v>
      </c>
      <c r="I19" s="235">
        <f t="shared" si="16"/>
        <v>545.52275389567478</v>
      </c>
      <c r="J19" s="235">
        <f t="shared" si="16"/>
        <v>551.46669648674708</v>
      </c>
      <c r="K19" s="235">
        <f t="shared" si="16"/>
        <v>500.86497452273687</v>
      </c>
      <c r="L19" s="235">
        <f t="shared" si="16"/>
        <v>561.94300508159643</v>
      </c>
      <c r="M19" s="235">
        <f t="shared" si="16"/>
        <v>565.63106907612337</v>
      </c>
      <c r="N19" s="235">
        <f t="shared" si="16"/>
        <v>491.6159529134913</v>
      </c>
      <c r="O19" s="250">
        <v>114.35963777490299</v>
      </c>
      <c r="P19" s="226"/>
      <c r="Q19" s="235">
        <f t="shared" ref="Q19:AB19" si="17">(Q8/$O19)*100</f>
        <v>747.33387087761866</v>
      </c>
      <c r="R19" s="235">
        <f t="shared" si="17"/>
        <v>782.39792132854461</v>
      </c>
      <c r="S19" s="235">
        <f t="shared" si="17"/>
        <v>570.66078500836181</v>
      </c>
      <c r="T19" s="235">
        <f t="shared" si="17"/>
        <v>676.59148493967734</v>
      </c>
      <c r="U19" s="235">
        <f t="shared" si="17"/>
        <v>725.38117625544976</v>
      </c>
      <c r="V19" s="235">
        <f t="shared" si="17"/>
        <v>544.86965998409414</v>
      </c>
      <c r="W19" s="235">
        <f t="shared" si="17"/>
        <v>599.77659520438169</v>
      </c>
      <c r="X19" s="235">
        <f t="shared" si="17"/>
        <v>657.34723324067227</v>
      </c>
      <c r="Y19" s="235">
        <f t="shared" si="17"/>
        <v>591.79974292655083</v>
      </c>
      <c r="Z19" s="235">
        <f t="shared" si="17"/>
        <v>675.66594965435615</v>
      </c>
      <c r="AA19" s="235">
        <f t="shared" si="17"/>
        <v>715.02397233151646</v>
      </c>
      <c r="AB19" s="235">
        <f t="shared" si="17"/>
        <v>573.20848140289604</v>
      </c>
    </row>
    <row r="20" spans="1:29" s="4" customFormat="1" ht="12">
      <c r="A20" s="230"/>
      <c r="B20" s="232">
        <v>2019</v>
      </c>
      <c r="C20" s="235">
        <f t="shared" ref="C20:N20" si="18">(C9/$O20)*100</f>
        <v>646.8562695110171</v>
      </c>
      <c r="D20" s="235">
        <f t="shared" si="18"/>
        <v>649.3948790447206</v>
      </c>
      <c r="E20" s="235">
        <f t="shared" si="18"/>
        <v>555.03847198703693</v>
      </c>
      <c r="F20" s="235">
        <f t="shared" si="18"/>
        <v>584.47754902572763</v>
      </c>
      <c r="G20" s="235">
        <f t="shared" si="18"/>
        <v>589.51662221815968</v>
      </c>
      <c r="H20" s="235">
        <f t="shared" si="18"/>
        <v>527.94796446656267</v>
      </c>
      <c r="I20" s="235">
        <f t="shared" si="18"/>
        <v>601.48239617234469</v>
      </c>
      <c r="J20" s="235">
        <f t="shared" si="18"/>
        <v>603.10407768382697</v>
      </c>
      <c r="K20" s="235">
        <f t="shared" si="18"/>
        <v>549.98737791605288</v>
      </c>
      <c r="L20" s="235">
        <f t="shared" si="18"/>
        <v>598.84797833968503</v>
      </c>
      <c r="M20" s="235">
        <f t="shared" si="18"/>
        <v>603.14359019833296</v>
      </c>
      <c r="N20" s="235">
        <f t="shared" si="18"/>
        <v>540.42117298682683</v>
      </c>
      <c r="O20" s="250">
        <v>116.81759379042691</v>
      </c>
      <c r="P20" s="226"/>
      <c r="Q20" s="235">
        <f t="shared" ref="Q20:AB20" si="19">(Q9/$O20)*100</f>
        <v>788.16554619359499</v>
      </c>
      <c r="R20" s="235">
        <f t="shared" si="19"/>
        <v>839.13328451037546</v>
      </c>
      <c r="S20" s="235">
        <f t="shared" si="19"/>
        <v>619.38103684426437</v>
      </c>
      <c r="T20" s="235">
        <f t="shared" si="19"/>
        <v>717.47023010646922</v>
      </c>
      <c r="U20" s="235">
        <f t="shared" si="19"/>
        <v>762.38368994734446</v>
      </c>
      <c r="V20" s="235">
        <f t="shared" si="19"/>
        <v>601.25259822854116</v>
      </c>
      <c r="W20" s="235">
        <f t="shared" si="19"/>
        <v>694.01970512825915</v>
      </c>
      <c r="X20" s="235">
        <f t="shared" si="19"/>
        <v>716.88658052850758</v>
      </c>
      <c r="Y20" s="235">
        <f t="shared" si="19"/>
        <v>631.79751115091153</v>
      </c>
      <c r="Z20" s="235">
        <f t="shared" si="19"/>
        <v>726.93854233475236</v>
      </c>
      <c r="AA20" s="235">
        <f t="shared" si="19"/>
        <v>763.79321563689257</v>
      </c>
      <c r="AB20" s="235">
        <f t="shared" si="19"/>
        <v>618.9681777078348</v>
      </c>
    </row>
    <row r="21" spans="1:29" s="4" customFormat="1" ht="12">
      <c r="A21" s="230"/>
      <c r="B21" s="232">
        <v>2020</v>
      </c>
      <c r="C21" s="235">
        <f t="shared" ref="C21:K21" si="20">(C10/$O21)*100</f>
        <v>618.10886401896244</v>
      </c>
      <c r="D21" s="235">
        <f t="shared" si="20"/>
        <v>618.11850315634342</v>
      </c>
      <c r="E21" s="235">
        <f t="shared" si="20"/>
        <v>537.9956402015797</v>
      </c>
      <c r="F21" s="235">
        <f t="shared" si="20"/>
        <v>560.93927270055372</v>
      </c>
      <c r="G21" s="235">
        <f t="shared" si="20"/>
        <v>565.49501309442564</v>
      </c>
      <c r="H21" s="235">
        <f t="shared" si="20"/>
        <v>529.99084554100705</v>
      </c>
      <c r="I21" s="235">
        <f t="shared" si="20"/>
        <v>588.71677212296959</v>
      </c>
      <c r="J21" s="235">
        <f t="shared" si="20"/>
        <v>587.51136389504893</v>
      </c>
      <c r="K21" s="235">
        <f t="shared" si="20"/>
        <v>551.49946915539522</v>
      </c>
      <c r="L21" s="235">
        <f t="shared" ref="L21:N25" si="21">(L10/$O21)*100</f>
        <v>575.45781288766341</v>
      </c>
      <c r="M21" s="235">
        <f t="shared" si="21"/>
        <v>578.87123627872961</v>
      </c>
      <c r="N21" s="235">
        <f t="shared" si="21"/>
        <v>534.92266702840971</v>
      </c>
      <c r="O21" s="250">
        <v>122.63906856403621</v>
      </c>
      <c r="P21" s="226"/>
      <c r="Q21" s="235">
        <f t="shared" ref="Q21:AB21" si="22">(Q10/$O21)*100</f>
        <v>747.22164919945908</v>
      </c>
      <c r="R21" s="235">
        <f t="shared" si="22"/>
        <v>771.48113130964282</v>
      </c>
      <c r="S21" s="235">
        <f t="shared" si="22"/>
        <v>601.65916995901989</v>
      </c>
      <c r="T21" s="235">
        <f t="shared" si="22"/>
        <v>688.63328990897412</v>
      </c>
      <c r="U21" s="235">
        <f t="shared" si="22"/>
        <v>726.62037136519052</v>
      </c>
      <c r="V21" s="235">
        <f t="shared" si="22"/>
        <v>578.56388285381706</v>
      </c>
      <c r="W21" s="235">
        <f t="shared" si="22"/>
        <v>709.49170409599219</v>
      </c>
      <c r="X21" s="235">
        <f t="shared" si="22"/>
        <v>724.37959176830361</v>
      </c>
      <c r="Y21" s="235">
        <f t="shared" si="22"/>
        <v>604.94127104583606</v>
      </c>
      <c r="Z21" s="235">
        <f t="shared" si="22"/>
        <v>704.12944011824447</v>
      </c>
      <c r="AA21" s="235">
        <f t="shared" si="22"/>
        <v>736.29130381373761</v>
      </c>
      <c r="AB21" s="235">
        <f t="shared" si="22"/>
        <v>597.44081346015855</v>
      </c>
    </row>
    <row r="22" spans="1:29" s="4" customFormat="1" ht="12">
      <c r="A22" s="230"/>
      <c r="B22" s="232">
        <v>2021</v>
      </c>
      <c r="C22" s="235">
        <f t="shared" ref="C22:K22" si="23">(C11/$O22)*100</f>
        <v>672.59770472913783</v>
      </c>
      <c r="D22" s="235">
        <f t="shared" si="23"/>
        <v>667.56817990615923</v>
      </c>
      <c r="E22" s="235">
        <f t="shared" si="23"/>
        <v>576.48854310062529</v>
      </c>
      <c r="F22" s="235">
        <f t="shared" si="23"/>
        <v>616.00754267951277</v>
      </c>
      <c r="G22" s="235">
        <f t="shared" si="23"/>
        <v>615.88277301465769</v>
      </c>
      <c r="H22" s="235">
        <f t="shared" si="23"/>
        <v>568.50766692523052</v>
      </c>
      <c r="I22" s="235">
        <f t="shared" si="23"/>
        <v>640.4234756901833</v>
      </c>
      <c r="J22" s="235">
        <f t="shared" si="23"/>
        <v>634.67612916886458</v>
      </c>
      <c r="K22" s="235">
        <f t="shared" si="23"/>
        <v>569.65132659488984</v>
      </c>
      <c r="L22" s="235">
        <f t="shared" si="21"/>
        <v>628.73920651157346</v>
      </c>
      <c r="M22" s="235">
        <f t="shared" si="21"/>
        <v>627.68084540638847</v>
      </c>
      <c r="N22" s="235">
        <f t="shared" si="21"/>
        <v>570.28758177729742</v>
      </c>
      <c r="O22" s="250">
        <v>122.63906856403621</v>
      </c>
      <c r="P22" s="226"/>
      <c r="Q22" s="235">
        <f>(Q11/$O22)*100</f>
        <v>820.00352740912865</v>
      </c>
      <c r="R22" s="235">
        <f t="shared" ref="R22:AB22" si="24">(R11/$O22)*100</f>
        <v>840.39272687049993</v>
      </c>
      <c r="S22" s="235">
        <f t="shared" si="24"/>
        <v>646.80601036802261</v>
      </c>
      <c r="T22" s="235">
        <f t="shared" si="24"/>
        <v>745.54257363617933</v>
      </c>
      <c r="U22" s="235">
        <f t="shared" si="24"/>
        <v>782.51259797244938</v>
      </c>
      <c r="V22" s="235">
        <f t="shared" si="24"/>
        <v>650.28746830588238</v>
      </c>
      <c r="W22" s="235">
        <f t="shared" si="24"/>
        <v>771.3195549266834</v>
      </c>
      <c r="X22" s="235">
        <f t="shared" si="24"/>
        <v>784.31450160828365</v>
      </c>
      <c r="Y22" s="235">
        <f t="shared" si="24"/>
        <v>659.69460266721546</v>
      </c>
      <c r="Z22" s="235">
        <f t="shared" si="24"/>
        <v>763.46584933598024</v>
      </c>
      <c r="AA22" s="235">
        <f t="shared" si="24"/>
        <v>795.62340758245523</v>
      </c>
      <c r="AB22" s="235">
        <f t="shared" si="24"/>
        <v>654.17129412411998</v>
      </c>
    </row>
    <row r="23" spans="1:29" s="4" customFormat="1" ht="12">
      <c r="A23" s="230"/>
      <c r="B23" s="232">
        <v>2022</v>
      </c>
      <c r="C23" s="235">
        <f t="shared" ref="C23:K23" si="25">(C12/$O23)*100</f>
        <v>1158.9164767688287</v>
      </c>
      <c r="D23" s="235">
        <f t="shared" si="25"/>
        <v>1196.909123208191</v>
      </c>
      <c r="E23" s="235">
        <f t="shared" si="25"/>
        <v>770.09138929376491</v>
      </c>
      <c r="F23" s="235">
        <f t="shared" si="25"/>
        <v>1090.3052495966003</v>
      </c>
      <c r="G23" s="235">
        <f t="shared" si="25"/>
        <v>1095.5061451468316</v>
      </c>
      <c r="H23" s="235">
        <f t="shared" si="25"/>
        <v>731.7639621976848</v>
      </c>
      <c r="I23" s="235">
        <f t="shared" si="25"/>
        <v>1086.2737198770874</v>
      </c>
      <c r="J23" s="235">
        <f t="shared" si="25"/>
        <v>1105.5994640002093</v>
      </c>
      <c r="K23" s="235">
        <f t="shared" si="25"/>
        <v>834.73905920447214</v>
      </c>
      <c r="L23" s="235">
        <f t="shared" si="21"/>
        <v>1102.4278175337431</v>
      </c>
      <c r="M23" s="235">
        <f t="shared" si="21"/>
        <v>1123.1410819372779</v>
      </c>
      <c r="N23" s="235">
        <f t="shared" si="21"/>
        <v>782.34721806265327</v>
      </c>
      <c r="O23" s="250">
        <v>129.366106080207</v>
      </c>
      <c r="P23" s="226"/>
      <c r="Q23" s="235">
        <f>(Q12/$O23)*100</f>
        <v>1278.7226925595417</v>
      </c>
      <c r="R23" s="235">
        <f t="shared" ref="R23:AB23" si="26">(R12/$O23)*100</f>
        <v>1340.3642937512566</v>
      </c>
      <c r="S23" s="235">
        <f t="shared" si="26"/>
        <v>950.62369409171549</v>
      </c>
      <c r="T23" s="235">
        <f t="shared" si="26"/>
        <v>1166.9581091241432</v>
      </c>
      <c r="U23" s="235">
        <f t="shared" si="26"/>
        <v>1203.2152096187342</v>
      </c>
      <c r="V23" s="235">
        <f t="shared" si="26"/>
        <v>915.8511862517189</v>
      </c>
      <c r="W23" s="235">
        <f t="shared" si="26"/>
        <v>1180.5088592531638</v>
      </c>
      <c r="X23" s="235">
        <f t="shared" si="26"/>
        <v>1230.596282595428</v>
      </c>
      <c r="Y23" s="235">
        <f t="shared" si="26"/>
        <v>939.15228874358809</v>
      </c>
      <c r="Z23" s="235">
        <f t="shared" si="26"/>
        <v>1190.5610963400011</v>
      </c>
      <c r="AA23" s="235">
        <f t="shared" si="26"/>
        <v>1245.0650089277897</v>
      </c>
      <c r="AB23" s="235">
        <f t="shared" si="26"/>
        <v>930.86616177007249</v>
      </c>
    </row>
    <row r="24" spans="1:29" s="4" customFormat="1" ht="12">
      <c r="A24" s="230"/>
      <c r="B24" s="232">
        <v>2023</v>
      </c>
      <c r="C24" s="235">
        <f>(C13/$O24)*100</f>
        <v>949.43700731627132</v>
      </c>
      <c r="D24" s="235">
        <f t="shared" ref="D24:K25" si="27">(D13/$O24)*100</f>
        <v>991.55916615078809</v>
      </c>
      <c r="E24" s="235">
        <f t="shared" si="27"/>
        <v>740.99620836077543</v>
      </c>
      <c r="F24" s="235">
        <f t="shared" si="27"/>
        <v>903.91861339201705</v>
      </c>
      <c r="G24" s="235">
        <f t="shared" si="27"/>
        <v>925.15472471287251</v>
      </c>
      <c r="H24" s="235">
        <f t="shared" si="27"/>
        <v>831.71323153662206</v>
      </c>
      <c r="I24" s="235">
        <f t="shared" si="27"/>
        <v>927.06817663960101</v>
      </c>
      <c r="J24" s="235">
        <f t="shared" si="27"/>
        <v>930.85547530844406</v>
      </c>
      <c r="K24" s="235">
        <f t="shared" si="27"/>
        <v>767.37577596165454</v>
      </c>
      <c r="L24" s="235">
        <f t="shared" si="21"/>
        <v>914.86891969395958</v>
      </c>
      <c r="M24" s="235">
        <f t="shared" si="21"/>
        <v>936.11297667464135</v>
      </c>
      <c r="N24" s="235">
        <f t="shared" si="21"/>
        <v>795.94205028872273</v>
      </c>
      <c r="O24" s="250">
        <v>138.55109961190169</v>
      </c>
      <c r="P24" s="226"/>
      <c r="Q24" s="235">
        <f>(Q13/$O24)*100</f>
        <v>1180.7917833800186</v>
      </c>
      <c r="R24" s="235">
        <f t="shared" ref="R24:AB25" si="28">(R13/$O24)*100</f>
        <v>1369.1699346405228</v>
      </c>
      <c r="S24" s="235">
        <f t="shared" si="28"/>
        <v>955.60410830999058</v>
      </c>
      <c r="T24" s="235">
        <f t="shared" si="28"/>
        <v>1130.9906629318393</v>
      </c>
      <c r="U24" s="235">
        <f t="shared" si="28"/>
        <v>1224.8188608776843</v>
      </c>
      <c r="V24" s="235">
        <f t="shared" si="28"/>
        <v>962.09990662931841</v>
      </c>
      <c r="W24" s="235">
        <f t="shared" si="28"/>
        <v>1129.5471521942111</v>
      </c>
      <c r="X24" s="235">
        <f t="shared" si="28"/>
        <v>1234.9234360410831</v>
      </c>
      <c r="Y24" s="235">
        <f t="shared" si="28"/>
        <v>979.42203548085888</v>
      </c>
      <c r="Z24" s="235">
        <f t="shared" si="28"/>
        <v>1140.3734827264238</v>
      </c>
      <c r="AA24" s="235">
        <f t="shared" si="28"/>
        <v>1260.1848739495799</v>
      </c>
      <c r="AB24" s="235">
        <f t="shared" si="28"/>
        <v>967.87394957983179</v>
      </c>
    </row>
    <row r="25" spans="1:29" s="4" customFormat="1" ht="12">
      <c r="A25" s="230"/>
      <c r="B25" s="232">
        <v>2024</v>
      </c>
      <c r="C25" s="235">
        <f>(C14/$O25)*100</f>
        <v>806.18999874124006</v>
      </c>
      <c r="D25" s="235">
        <f t="shared" si="27"/>
        <v>809.20546063232894</v>
      </c>
      <c r="E25" s="235">
        <f t="shared" si="27"/>
        <v>783.23892906218816</v>
      </c>
      <c r="F25" s="235">
        <f t="shared" si="27"/>
        <v>779.52115377015514</v>
      </c>
      <c r="G25" s="235">
        <f t="shared" si="27"/>
        <v>784.45232261736032</v>
      </c>
      <c r="H25" s="235">
        <f t="shared" si="27"/>
        <v>777.89792135909272</v>
      </c>
      <c r="I25" s="235">
        <f t="shared" si="27"/>
        <v>717.84697821178872</v>
      </c>
      <c r="J25" s="235">
        <f t="shared" si="27"/>
        <v>723.87545950276399</v>
      </c>
      <c r="K25" s="235">
        <f t="shared" si="27"/>
        <v>896.03393998805586</v>
      </c>
      <c r="L25" s="235">
        <f t="shared" si="21"/>
        <v>775.84852975148794</v>
      </c>
      <c r="M25" s="235">
        <f t="shared" si="21"/>
        <v>778.76662838476727</v>
      </c>
      <c r="N25" s="235">
        <f t="shared" si="21"/>
        <v>781.23218664551962</v>
      </c>
      <c r="O25" s="250">
        <v>143.98447606727038</v>
      </c>
      <c r="P25" s="226"/>
      <c r="Q25" s="235">
        <f>(Q14/$O25)*100</f>
        <v>988.00765557555883</v>
      </c>
      <c r="R25" s="235">
        <f>(R14/$O25)*100</f>
        <v>1018.9559653713483</v>
      </c>
      <c r="S25" s="235">
        <f t="shared" si="28"/>
        <v>965.30586748919711</v>
      </c>
      <c r="T25" s="235">
        <f t="shared" si="28"/>
        <v>974.98217854442953</v>
      </c>
      <c r="U25" s="235">
        <f t="shared" si="28"/>
        <v>969.38559829171277</v>
      </c>
      <c r="V25" s="235">
        <f t="shared" si="28"/>
        <v>913.03624257413458</v>
      </c>
      <c r="W25" s="235">
        <f t="shared" si="28"/>
        <v>902.28692904817785</v>
      </c>
      <c r="X25" s="235">
        <f t="shared" si="28"/>
        <v>928.16677214682454</v>
      </c>
      <c r="Y25" s="235">
        <f t="shared" si="28"/>
        <v>951.95315705141525</v>
      </c>
      <c r="Z25" s="235">
        <f t="shared" si="28"/>
        <v>965.66978402259167</v>
      </c>
      <c r="AA25" s="235">
        <f t="shared" si="28"/>
        <v>967.46414202655001</v>
      </c>
      <c r="AB25" s="235">
        <f t="shared" si="28"/>
        <v>928.99815627697433</v>
      </c>
    </row>
    <row r="26" spans="1:29" s="85" customFormat="1">
      <c r="A26" s="242" t="s">
        <v>3</v>
      </c>
      <c r="B26" s="243"/>
      <c r="C26" s="244">
        <f>C25-C24</f>
        <v>-143.24700857503126</v>
      </c>
      <c r="D26" s="244">
        <f t="shared" ref="D26" si="29">D25-D24</f>
        <v>-182.35370551845915</v>
      </c>
      <c r="E26" s="244">
        <f t="shared" ref="E26" si="30">E25-E24</f>
        <v>42.242720701412736</v>
      </c>
      <c r="F26" s="244">
        <f t="shared" ref="F26" si="31">F25-F24</f>
        <v>-124.39745962186191</v>
      </c>
      <c r="G26" s="244">
        <f t="shared" ref="G26" si="32">G25-G24</f>
        <v>-140.70240209551218</v>
      </c>
      <c r="H26" s="244">
        <f t="shared" ref="H26" si="33">H25-H24</f>
        <v>-53.815310177529341</v>
      </c>
      <c r="I26" s="244">
        <f t="shared" ref="I26" si="34">I25-I24</f>
        <v>-209.22119842781228</v>
      </c>
      <c r="J26" s="244">
        <f t="shared" ref="J26" si="35">J25-J24</f>
        <v>-206.98001580568007</v>
      </c>
      <c r="K26" s="244">
        <f t="shared" ref="K26" si="36">K25-K24</f>
        <v>128.65816402640132</v>
      </c>
      <c r="L26" s="244">
        <f t="shared" ref="L26" si="37">L25-L24</f>
        <v>-139.02038994247164</v>
      </c>
      <c r="M26" s="244">
        <f t="shared" ref="M26" si="38">M25-M24</f>
        <v>-157.34634828987407</v>
      </c>
      <c r="N26" s="244">
        <f t="shared" ref="N26" si="39">N25-N24</f>
        <v>-14.709863643203107</v>
      </c>
      <c r="O26" s="251"/>
      <c r="P26" s="251"/>
      <c r="Q26" s="251">
        <f>Q25-Q24</f>
        <v>-192.78412780445979</v>
      </c>
      <c r="R26" s="251">
        <f t="shared" ref="R26" si="40">R25-R24</f>
        <v>-350.21396926917453</v>
      </c>
      <c r="S26" s="251">
        <f t="shared" ref="S26" si="41">S25-S24</f>
        <v>9.7017591792065332</v>
      </c>
      <c r="T26" s="251">
        <f t="shared" ref="T26" si="42">T25-T24</f>
        <v>-156.00848438740979</v>
      </c>
      <c r="U26" s="251">
        <f t="shared" ref="U26" si="43">U25-U24</f>
        <v>-255.43326258597153</v>
      </c>
      <c r="V26" s="251">
        <f t="shared" ref="V26" si="44">V25-V24</f>
        <v>-49.063664055183835</v>
      </c>
      <c r="W26" s="251">
        <f t="shared" ref="W26" si="45">W25-W24</f>
        <v>-227.26022314603324</v>
      </c>
      <c r="X26" s="251">
        <f t="shared" ref="X26" si="46">X25-X24</f>
        <v>-306.75666389425851</v>
      </c>
      <c r="Y26" s="251">
        <f t="shared" ref="Y26" si="47">Y25-Y24</f>
        <v>-27.468878429443635</v>
      </c>
      <c r="Z26" s="251">
        <f t="shared" ref="Z26" si="48">Z25-Z24</f>
        <v>-174.70369870383217</v>
      </c>
      <c r="AA26" s="251">
        <f t="shared" ref="AA26" si="49">AA25-AA24</f>
        <v>-292.72073192302992</v>
      </c>
      <c r="AB26" s="251">
        <f t="shared" ref="AB26" si="50">AB25-AB24</f>
        <v>-38.87579330285746</v>
      </c>
      <c r="AC26" s="86"/>
    </row>
    <row r="27" spans="1:29" s="4" customFormat="1">
      <c r="A27" s="252"/>
      <c r="B27" s="246"/>
      <c r="C27" s="247">
        <f>(C25-C24)/C24*100</f>
        <v>-15.087573738034585</v>
      </c>
      <c r="D27" s="247">
        <f t="shared" ref="D27:N27" si="51">(D25-D24)/D24*100</f>
        <v>-18.390602572547678</v>
      </c>
      <c r="E27" s="247">
        <f t="shared" si="51"/>
        <v>5.7008011950373767</v>
      </c>
      <c r="F27" s="247">
        <f t="shared" si="51"/>
        <v>-13.762019918480476</v>
      </c>
      <c r="G27" s="247">
        <f t="shared" si="51"/>
        <v>-15.208526567183672</v>
      </c>
      <c r="H27" s="247">
        <f t="shared" si="51"/>
        <v>-6.4704165013827533</v>
      </c>
      <c r="I27" s="247">
        <f t="shared" si="51"/>
        <v>-22.568048790779201</v>
      </c>
      <c r="J27" s="247">
        <f t="shared" si="51"/>
        <v>-22.235462034221381</v>
      </c>
      <c r="K27" s="247">
        <f t="shared" si="51"/>
        <v>16.765992367321005</v>
      </c>
      <c r="L27" s="247">
        <f t="shared" si="51"/>
        <v>-15.195662127092099</v>
      </c>
      <c r="M27" s="247">
        <f t="shared" si="51"/>
        <v>-16.808478486092167</v>
      </c>
      <c r="N27" s="247">
        <f t="shared" si="51"/>
        <v>-1.8481073638297163</v>
      </c>
      <c r="O27" s="247"/>
      <c r="P27" s="247"/>
      <c r="Q27" s="247">
        <f>(Q25-Q24)/Q24*100</f>
        <v>-16.32668269867316</v>
      </c>
      <c r="R27" s="247">
        <f t="shared" ref="R27:AB27" si="52">(R25-R24)/R24*100</f>
        <v>-25.57856117116124</v>
      </c>
      <c r="S27" s="247">
        <f t="shared" si="52"/>
        <v>1.0152487933904275</v>
      </c>
      <c r="T27" s="247">
        <f t="shared" si="52"/>
        <v>-13.793967492445326</v>
      </c>
      <c r="U27" s="247">
        <f t="shared" si="52"/>
        <v>-20.8547786733895</v>
      </c>
      <c r="V27" s="247">
        <f t="shared" si="52"/>
        <v>-5.0996433652172959</v>
      </c>
      <c r="W27" s="247">
        <f t="shared" si="52"/>
        <v>-20.11958710219109</v>
      </c>
      <c r="X27" s="247">
        <f t="shared" si="52"/>
        <v>-24.840136233680919</v>
      </c>
      <c r="Y27" s="247">
        <f t="shared" si="52"/>
        <v>-2.8046008190899507</v>
      </c>
      <c r="Z27" s="247">
        <f t="shared" si="52"/>
        <v>-15.319866811191337</v>
      </c>
      <c r="AA27" s="247">
        <f t="shared" si="52"/>
        <v>-23.228395926195009</v>
      </c>
      <c r="AB27" s="247">
        <f t="shared" si="52"/>
        <v>-4.0166173828455669</v>
      </c>
      <c r="AC27"/>
    </row>
    <row r="28" spans="1:29" s="4" customFormat="1">
      <c r="B28" s="9"/>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row>
    <row r="29" spans="1:29" ht="13.5" thickBot="1">
      <c r="A29" s="1"/>
      <c r="C29" t="s">
        <v>18</v>
      </c>
      <c r="E29" s="1"/>
      <c r="F29" s="1"/>
      <c r="G29" s="1"/>
      <c r="H29" s="1"/>
      <c r="K29" s="14"/>
      <c r="N29" s="14" t="s">
        <v>4</v>
      </c>
      <c r="Q29" t="s">
        <v>17</v>
      </c>
    </row>
    <row r="30" spans="1:29" ht="14.25" thickTop="1">
      <c r="A30" s="218" t="s">
        <v>136</v>
      </c>
      <c r="B30" s="13"/>
      <c r="C30" s="256" t="s">
        <v>11</v>
      </c>
      <c r="D30" s="256"/>
      <c r="E30" s="255"/>
      <c r="F30" s="255" t="s">
        <v>12</v>
      </c>
      <c r="G30" s="255"/>
      <c r="H30" s="255"/>
      <c r="I30" s="256" t="s">
        <v>9</v>
      </c>
      <c r="J30" s="256"/>
      <c r="K30" s="256"/>
      <c r="L30" s="256" t="s">
        <v>61</v>
      </c>
      <c r="M30" s="256"/>
      <c r="N30" s="256"/>
      <c r="O30" s="4"/>
      <c r="P30" s="218" t="s">
        <v>137</v>
      </c>
      <c r="Q30" s="256" t="s">
        <v>62</v>
      </c>
      <c r="R30" s="256"/>
      <c r="S30" s="255"/>
      <c r="T30" s="255" t="s">
        <v>12</v>
      </c>
      <c r="U30" s="255"/>
      <c r="V30" s="255"/>
      <c r="W30" s="256" t="s">
        <v>63</v>
      </c>
      <c r="X30" s="256"/>
      <c r="Y30" s="256"/>
      <c r="Z30" s="4" t="s">
        <v>61</v>
      </c>
      <c r="AA30" s="4"/>
      <c r="AB30" s="4"/>
    </row>
    <row r="31" spans="1:29" ht="24">
      <c r="A31" s="4"/>
      <c r="B31" s="9"/>
      <c r="C31" s="6" t="s">
        <v>0</v>
      </c>
      <c r="D31" s="6" t="s">
        <v>1</v>
      </c>
      <c r="E31" s="6" t="s">
        <v>2</v>
      </c>
      <c r="F31" s="7" t="s">
        <v>0</v>
      </c>
      <c r="G31" s="7" t="s">
        <v>1</v>
      </c>
      <c r="H31" s="7" t="s">
        <v>2</v>
      </c>
      <c r="I31" s="7" t="s">
        <v>0</v>
      </c>
      <c r="J31" s="7" t="s">
        <v>1</v>
      </c>
      <c r="K31" s="7" t="s">
        <v>2</v>
      </c>
      <c r="L31" s="7" t="s">
        <v>0</v>
      </c>
      <c r="M31" s="7" t="s">
        <v>1</v>
      </c>
      <c r="N31" s="7" t="s">
        <v>2</v>
      </c>
      <c r="O31" s="4"/>
      <c r="P31" s="4"/>
      <c r="Q31" s="6" t="s">
        <v>0</v>
      </c>
      <c r="R31" s="6" t="s">
        <v>1</v>
      </c>
      <c r="S31" s="6" t="s">
        <v>2</v>
      </c>
      <c r="T31" s="7" t="s">
        <v>0</v>
      </c>
      <c r="U31" s="7" t="s">
        <v>1</v>
      </c>
      <c r="V31" s="7" t="s">
        <v>2</v>
      </c>
      <c r="W31" s="7" t="s">
        <v>0</v>
      </c>
      <c r="X31" s="7" t="s">
        <v>1</v>
      </c>
      <c r="Y31" s="7" t="s">
        <v>2</v>
      </c>
      <c r="Z31" s="4" t="s">
        <v>0</v>
      </c>
      <c r="AA31" s="4" t="s">
        <v>1</v>
      </c>
      <c r="AB31" s="4" t="s">
        <v>2</v>
      </c>
    </row>
    <row r="32" spans="1:29">
      <c r="A32" s="8" t="s">
        <v>5</v>
      </c>
      <c r="B32" s="9"/>
      <c r="C32" s="12"/>
      <c r="D32" s="12"/>
      <c r="E32" s="12"/>
      <c r="F32" s="12"/>
      <c r="G32" s="12"/>
      <c r="H32" s="12"/>
      <c r="I32" s="12"/>
      <c r="J32" s="12"/>
      <c r="K32" s="12"/>
      <c r="L32" s="12"/>
      <c r="M32" s="12"/>
      <c r="N32" s="12"/>
      <c r="O32" s="4"/>
      <c r="P32" s="4"/>
      <c r="Q32" s="4"/>
      <c r="R32" s="4"/>
      <c r="S32" s="4"/>
      <c r="T32" s="4"/>
      <c r="U32" s="4"/>
      <c r="V32" s="4"/>
      <c r="W32" s="4"/>
      <c r="X32" s="4"/>
      <c r="Y32" s="4"/>
      <c r="Z32" s="4"/>
      <c r="AA32" s="4"/>
      <c r="AB32" s="4"/>
    </row>
    <row r="33" spans="1:28">
      <c r="A33" s="8"/>
      <c r="B33" s="16">
        <v>2022</v>
      </c>
      <c r="C33" s="199">
        <v>1177.1493827540271</v>
      </c>
      <c r="D33" s="199">
        <v>1174.1310741546447</v>
      </c>
      <c r="E33" s="199">
        <v>845.70788889872608</v>
      </c>
      <c r="F33" s="199">
        <v>1103.6402441175139</v>
      </c>
      <c r="G33" s="199">
        <v>1092.9560617512827</v>
      </c>
      <c r="H33" s="199">
        <v>794.95762967231985</v>
      </c>
      <c r="I33" s="199">
        <v>1083.1649035081061</v>
      </c>
      <c r="J33" s="199">
        <v>1068.2431632778948</v>
      </c>
      <c r="K33" s="199">
        <v>870.78659294163924</v>
      </c>
      <c r="L33" s="199">
        <v>1113.6827505862832</v>
      </c>
      <c r="M33" s="199">
        <v>1102.2043638094985</v>
      </c>
      <c r="N33" s="199">
        <v>826.42656990230535</v>
      </c>
      <c r="O33" s="32"/>
      <c r="P33" s="32"/>
      <c r="Q33" s="200">
        <v>1420.3525414208243</v>
      </c>
      <c r="R33" s="200">
        <v>1467.6765866318756</v>
      </c>
      <c r="S33" s="200">
        <v>939.58950403038989</v>
      </c>
      <c r="T33" s="200">
        <v>1335.578133302691</v>
      </c>
      <c r="U33" s="200">
        <v>1342.4892127600467</v>
      </c>
      <c r="V33" s="200">
        <v>893.02350004735149</v>
      </c>
      <c r="W33" s="200">
        <v>1331.938762479843</v>
      </c>
      <c r="X33" s="200">
        <v>1356.579798756027</v>
      </c>
      <c r="Y33" s="200">
        <v>1018.1808517179122</v>
      </c>
      <c r="Z33" s="200">
        <v>1350.8018087380592</v>
      </c>
      <c r="AA33" s="200">
        <v>1377.1361245668247</v>
      </c>
      <c r="AB33" s="200">
        <v>954.50067485061118</v>
      </c>
    </row>
    <row r="34" spans="1:28">
      <c r="A34" s="8"/>
      <c r="B34" s="16">
        <v>2023</v>
      </c>
      <c r="C34" s="199">
        <v>1260.7809998022935</v>
      </c>
      <c r="D34" s="199">
        <v>1374.4544421312755</v>
      </c>
      <c r="E34" s="199">
        <v>969.62184621517076</v>
      </c>
      <c r="F34" s="199">
        <v>1204.9021809093119</v>
      </c>
      <c r="G34" s="199">
        <v>1245.0288682149906</v>
      </c>
      <c r="H34" s="199">
        <v>1087.8854087757022</v>
      </c>
      <c r="I34" s="199">
        <v>1199.6559527634292</v>
      </c>
      <c r="J34" s="199">
        <v>1214.7240675731448</v>
      </c>
      <c r="K34" s="199">
        <v>1004.1404882085557</v>
      </c>
      <c r="L34" s="199">
        <v>1213.6438510190301</v>
      </c>
      <c r="M34" s="199">
        <v>1261.5405385178331</v>
      </c>
      <c r="N34" s="199">
        <v>1041.2932544234177</v>
      </c>
      <c r="O34" s="32"/>
      <c r="P34" s="32"/>
      <c r="Q34" s="200">
        <v>1551.5739695831096</v>
      </c>
      <c r="R34" s="200">
        <v>1798.3816256209732</v>
      </c>
      <c r="S34" s="200">
        <v>1449.8156735938787</v>
      </c>
      <c r="T34" s="200">
        <v>1485.081975045744</v>
      </c>
      <c r="U34" s="200">
        <v>1609.0391591619371</v>
      </c>
      <c r="V34" s="200">
        <v>1461.0141481267044</v>
      </c>
      <c r="W34" s="200">
        <v>1483.4528621095983</v>
      </c>
      <c r="X34" s="200">
        <v>1622.7754365446085</v>
      </c>
      <c r="Y34" s="200">
        <v>1487.0730846660185</v>
      </c>
      <c r="Z34" s="200">
        <v>1497.3158277408222</v>
      </c>
      <c r="AA34" s="200">
        <v>1655.5608592159647</v>
      </c>
      <c r="AB34" s="200">
        <v>1469.4770855899128</v>
      </c>
    </row>
    <row r="35" spans="1:28">
      <c r="A35" s="8"/>
      <c r="B35" s="16">
        <v>2024</v>
      </c>
      <c r="C35" s="199">
        <v>1108.4003165888378</v>
      </c>
      <c r="D35" s="199">
        <v>1113.9093665204616</v>
      </c>
      <c r="E35" s="199">
        <v>1065.8157662733004</v>
      </c>
      <c r="F35" s="199">
        <v>1071.3711657875749</v>
      </c>
      <c r="G35" s="199">
        <v>1079.1784138818712</v>
      </c>
      <c r="H35" s="199">
        <v>1057.3528902239402</v>
      </c>
      <c r="I35" s="199">
        <v>985.39374883742187</v>
      </c>
      <c r="J35" s="199">
        <v>994.85762739167649</v>
      </c>
      <c r="K35" s="199">
        <v>1218.4747864391268</v>
      </c>
      <c r="L35" s="199">
        <v>1066.2276079746243</v>
      </c>
      <c r="M35" s="199">
        <v>1071.3071903049799</v>
      </c>
      <c r="N35" s="199">
        <v>1062.1517418058693</v>
      </c>
      <c r="O35" s="32"/>
      <c r="P35" s="32"/>
      <c r="Q35" s="200">
        <v>1351.692298902431</v>
      </c>
      <c r="R35" s="200">
        <v>1395.2401873860699</v>
      </c>
      <c r="S35" s="200">
        <v>1310.8256123303411</v>
      </c>
      <c r="T35" s="200">
        <v>1332.8700110870691</v>
      </c>
      <c r="U35" s="200">
        <v>1326.8895649948765</v>
      </c>
      <c r="V35" s="200">
        <v>1239.1508993016175</v>
      </c>
      <c r="W35" s="200">
        <v>1233.480331983659</v>
      </c>
      <c r="X35" s="200">
        <v>1270.9323535568647</v>
      </c>
      <c r="Y35" s="200">
        <v>1292.5332559563219</v>
      </c>
      <c r="Z35" s="200">
        <v>1320.3064638109158</v>
      </c>
      <c r="AA35" s="200">
        <v>1324.4932726737457</v>
      </c>
      <c r="AB35" s="200">
        <v>1261.0434704485349</v>
      </c>
    </row>
    <row r="36" spans="1:28">
      <c r="A36" s="8"/>
      <c r="B36" s="16">
        <v>2025</v>
      </c>
      <c r="C36" s="199">
        <v>1124.8452411817309</v>
      </c>
      <c r="D36" s="199">
        <v>1118.4368525335187</v>
      </c>
      <c r="E36" s="199">
        <v>1085.4652985458183</v>
      </c>
      <c r="F36" s="199">
        <v>1059.9415678743508</v>
      </c>
      <c r="G36" s="199">
        <v>1064.972032932712</v>
      </c>
      <c r="H36" s="199">
        <v>997.7133249640267</v>
      </c>
      <c r="I36" s="199">
        <v>1007.3232706199534</v>
      </c>
      <c r="J36" s="199">
        <v>999.84559080951931</v>
      </c>
      <c r="K36" s="199">
        <v>1077.2230650352906</v>
      </c>
      <c r="L36" s="199">
        <v>1064.3063065664026</v>
      </c>
      <c r="M36" s="199">
        <v>1063.7393607242029</v>
      </c>
      <c r="N36" s="199">
        <v>1032.6132702125956</v>
      </c>
      <c r="O36" s="32"/>
      <c r="P36" s="32"/>
      <c r="Q36" s="200">
        <v>1397.6828436634189</v>
      </c>
      <c r="R36" s="200">
        <v>1395.7524541177193</v>
      </c>
      <c r="S36" s="200">
        <v>1376.4905525054985</v>
      </c>
      <c r="T36" s="200">
        <v>1263.9159746828016</v>
      </c>
      <c r="U36" s="200">
        <v>1286.4301706484573</v>
      </c>
      <c r="V36" s="200">
        <v>1203.798948232728</v>
      </c>
      <c r="W36" s="200">
        <v>1273.6171401241777</v>
      </c>
      <c r="X36" s="200">
        <v>1284.0277412425505</v>
      </c>
      <c r="Y36" s="200">
        <v>1363.5788235713264</v>
      </c>
      <c r="Z36" s="200">
        <v>1286.3639301569708</v>
      </c>
      <c r="AA36" s="200">
        <v>1307.6381522048559</v>
      </c>
      <c r="AB36" s="200">
        <v>1265.0725375560771</v>
      </c>
    </row>
    <row r="37" spans="1:28">
      <c r="A37" s="51" t="s">
        <v>3</v>
      </c>
      <c r="B37" s="52"/>
      <c r="C37" s="53">
        <f t="shared" ref="C37:N37" si="53">C35-C34</f>
        <v>-152.38068321345577</v>
      </c>
      <c r="D37" s="53">
        <f t="shared" si="53"/>
        <v>-260.54507561081391</v>
      </c>
      <c r="E37" s="53">
        <f t="shared" si="53"/>
        <v>96.193920058129606</v>
      </c>
      <c r="F37" s="53">
        <f t="shared" si="53"/>
        <v>-133.53101512173703</v>
      </c>
      <c r="G37" s="53">
        <f t="shared" si="53"/>
        <v>-165.85045433311939</v>
      </c>
      <c r="H37" s="53">
        <f t="shared" si="53"/>
        <v>-30.532518551761996</v>
      </c>
      <c r="I37" s="53">
        <f t="shared" si="53"/>
        <v>-214.26220392600737</v>
      </c>
      <c r="J37" s="53">
        <f t="shared" si="53"/>
        <v>-219.86644018146831</v>
      </c>
      <c r="K37" s="53">
        <f t="shared" si="53"/>
        <v>214.33429823057111</v>
      </c>
      <c r="L37" s="53">
        <f t="shared" si="53"/>
        <v>-147.41624304440575</v>
      </c>
      <c r="M37" s="53">
        <f t="shared" si="53"/>
        <v>-190.23334821285312</v>
      </c>
      <c r="N37" s="53">
        <f t="shared" si="53"/>
        <v>20.858487382451585</v>
      </c>
      <c r="O37" s="53"/>
      <c r="P37" s="53"/>
      <c r="Q37" s="53">
        <f t="shared" ref="Q37:AB37" si="54">Q35-Q34</f>
        <v>-199.88167068067855</v>
      </c>
      <c r="R37" s="53">
        <f t="shared" si="54"/>
        <v>-403.14143823490326</v>
      </c>
      <c r="S37" s="53">
        <f t="shared" si="54"/>
        <v>-138.99006126353765</v>
      </c>
      <c r="T37" s="53">
        <f t="shared" si="54"/>
        <v>-152.21196395867491</v>
      </c>
      <c r="U37" s="53">
        <f t="shared" si="54"/>
        <v>-282.14959416706051</v>
      </c>
      <c r="V37" s="53">
        <f t="shared" si="54"/>
        <v>-221.86324882508688</v>
      </c>
      <c r="W37" s="53">
        <f t="shared" si="54"/>
        <v>-249.97253012593933</v>
      </c>
      <c r="X37" s="53">
        <f t="shared" si="54"/>
        <v>-351.84308298774386</v>
      </c>
      <c r="Y37" s="53">
        <f t="shared" si="54"/>
        <v>-194.53982870969662</v>
      </c>
      <c r="Z37" s="53">
        <f t="shared" si="54"/>
        <v>-177.00936392990639</v>
      </c>
      <c r="AA37" s="53">
        <f t="shared" si="54"/>
        <v>-331.06758654221903</v>
      </c>
      <c r="AB37" s="53">
        <f t="shared" si="54"/>
        <v>-208.43361514137791</v>
      </c>
    </row>
    <row r="38" spans="1:28">
      <c r="A38" s="25"/>
      <c r="B38" s="10"/>
      <c r="C38" s="18">
        <f t="shared" ref="C38:N38" si="55">(C35-C34)/C34*100</f>
        <v>-12.086213484923313</v>
      </c>
      <c r="D38" s="18">
        <f t="shared" si="55"/>
        <v>-18.956254032458428</v>
      </c>
      <c r="E38" s="18">
        <f t="shared" si="55"/>
        <v>9.9207665786010999</v>
      </c>
      <c r="F38" s="18">
        <f t="shared" si="55"/>
        <v>-11.082311679522752</v>
      </c>
      <c r="G38" s="18">
        <f t="shared" si="55"/>
        <v>-13.321012754579797</v>
      </c>
      <c r="H38" s="18">
        <f t="shared" si="55"/>
        <v>-2.8065932593142375</v>
      </c>
      <c r="I38" s="18">
        <f t="shared" si="55"/>
        <v>-17.86030431745456</v>
      </c>
      <c r="J38" s="18">
        <f t="shared" si="55"/>
        <v>-18.100113931284152</v>
      </c>
      <c r="K38" s="18">
        <f t="shared" si="55"/>
        <v>21.345050891529713</v>
      </c>
      <c r="L38" s="18">
        <f t="shared" si="55"/>
        <v>-12.146581793384312</v>
      </c>
      <c r="M38" s="18">
        <f t="shared" si="55"/>
        <v>-15.079447897596355</v>
      </c>
      <c r="N38" s="18">
        <f t="shared" si="55"/>
        <v>2.0031328632779144</v>
      </c>
      <c r="O38" s="18"/>
      <c r="P38" s="18"/>
      <c r="Q38" s="18">
        <f t="shared" ref="Q38:AB38" si="56">(Q35-Q34)/Q34*100</f>
        <v>-12.882509928571725</v>
      </c>
      <c r="R38" s="18">
        <f t="shared" si="56"/>
        <v>-22.416901534772986</v>
      </c>
      <c r="S38" s="18">
        <f t="shared" si="56"/>
        <v>-9.5867401487667632</v>
      </c>
      <c r="T38" s="18">
        <f t="shared" si="56"/>
        <v>-10.249398115143538</v>
      </c>
      <c r="U38" s="18">
        <f t="shared" si="56"/>
        <v>-17.535284493263497</v>
      </c>
      <c r="V38" s="18">
        <f t="shared" si="56"/>
        <v>-15.185564705828302</v>
      </c>
      <c r="W38" s="18">
        <f t="shared" si="56"/>
        <v>-16.850722831223418</v>
      </c>
      <c r="X38" s="18">
        <f t="shared" si="56"/>
        <v>-21.68156326897126</v>
      </c>
      <c r="Y38" s="18">
        <f t="shared" si="56"/>
        <v>-13.082062389246207</v>
      </c>
      <c r="Z38" s="18">
        <f t="shared" si="56"/>
        <v>-11.821778722327499</v>
      </c>
      <c r="AA38" s="18">
        <f t="shared" si="56"/>
        <v>-19.997306936756466</v>
      </c>
      <c r="AB38" s="18">
        <f t="shared" si="56"/>
        <v>-14.184203155349204</v>
      </c>
    </row>
    <row r="39" spans="1:28" ht="13.5">
      <c r="A39" s="8" t="s">
        <v>10</v>
      </c>
      <c r="C39" s="19"/>
      <c r="D39" s="19"/>
      <c r="E39" s="19"/>
      <c r="F39" s="19"/>
      <c r="G39" s="19"/>
      <c r="H39" s="19"/>
      <c r="I39" s="19"/>
      <c r="J39" s="19"/>
      <c r="K39" s="19"/>
      <c r="L39" s="19"/>
      <c r="M39" s="19"/>
      <c r="N39" s="19"/>
      <c r="O39" s="14" t="s">
        <v>13</v>
      </c>
      <c r="P39" s="14" t="s">
        <v>27</v>
      </c>
      <c r="Q39" s="4"/>
      <c r="R39" s="4"/>
      <c r="S39" s="4"/>
      <c r="T39" s="4"/>
      <c r="U39" s="4"/>
      <c r="V39" s="4"/>
      <c r="W39" s="4"/>
      <c r="X39" s="4"/>
      <c r="Y39" s="4"/>
      <c r="Z39" s="4"/>
      <c r="AA39" s="4"/>
      <c r="AB39" s="4"/>
    </row>
    <row r="40" spans="1:28">
      <c r="A40" s="8"/>
      <c r="B40" s="16">
        <v>2022</v>
      </c>
      <c r="C40" s="20">
        <f t="shared" ref="C40:N40" si="57">(C33/$O40)*100</f>
        <v>899.14176257169311</v>
      </c>
      <c r="D40" s="20">
        <f t="shared" si="57"/>
        <v>896.83628855642019</v>
      </c>
      <c r="E40" s="20">
        <f t="shared" si="57"/>
        <v>645.97687683966524</v>
      </c>
      <c r="F40" s="20">
        <f t="shared" si="57"/>
        <v>842.9932928472075</v>
      </c>
      <c r="G40" s="20">
        <f t="shared" si="57"/>
        <v>834.83239610363944</v>
      </c>
      <c r="H40" s="20">
        <f t="shared" si="57"/>
        <v>607.21231713268685</v>
      </c>
      <c r="I40" s="20">
        <f t="shared" si="57"/>
        <v>827.35361778597894</v>
      </c>
      <c r="J40" s="20">
        <f t="shared" si="57"/>
        <v>815.95594812077502</v>
      </c>
      <c r="K40" s="20">
        <f t="shared" si="57"/>
        <v>665.13273801286914</v>
      </c>
      <c r="L40" s="20">
        <f t="shared" si="57"/>
        <v>850.66405842654399</v>
      </c>
      <c r="M40" s="20">
        <f t="shared" si="57"/>
        <v>841.89652469704265</v>
      </c>
      <c r="N40" s="20">
        <f t="shared" si="57"/>
        <v>631.24923105303753</v>
      </c>
      <c r="O40" s="202">
        <v>130.9192200557103</v>
      </c>
      <c r="P40" s="4" t="s">
        <v>154</v>
      </c>
      <c r="Q40" s="20">
        <f t="shared" ref="Q40:AB40" si="58">(Q33/$O40)*100</f>
        <v>1084.9075795107999</v>
      </c>
      <c r="R40" s="20">
        <f t="shared" si="58"/>
        <v>1121.0550948954115</v>
      </c>
      <c r="S40" s="20">
        <f t="shared" si="58"/>
        <v>717.68645095087231</v>
      </c>
      <c r="T40" s="20">
        <f t="shared" si="58"/>
        <v>1020.1543613950342</v>
      </c>
      <c r="U40" s="20">
        <f t="shared" si="58"/>
        <v>1025.4332497465039</v>
      </c>
      <c r="V40" s="20">
        <f t="shared" si="58"/>
        <v>682.11795003616851</v>
      </c>
      <c r="W40" s="20">
        <f t="shared" si="58"/>
        <v>1017.3745015537526</v>
      </c>
      <c r="X40" s="20">
        <f t="shared" si="58"/>
        <v>1036.1960590498163</v>
      </c>
      <c r="Y40" s="20">
        <f t="shared" si="58"/>
        <v>777.71686333346918</v>
      </c>
      <c r="Z40" s="20">
        <f t="shared" si="58"/>
        <v>1031.7826581637516</v>
      </c>
      <c r="AA40" s="20">
        <f t="shared" si="58"/>
        <v>1051.8975930201916</v>
      </c>
      <c r="AB40" s="20">
        <f t="shared" si="58"/>
        <v>729.07604738589248</v>
      </c>
    </row>
    <row r="41" spans="1:28">
      <c r="A41" s="8"/>
      <c r="B41" s="16">
        <v>2023</v>
      </c>
      <c r="C41" s="20">
        <f t="shared" ref="C41:N41" si="59">(C34/$O41)*100</f>
        <v>905.24075785804655</v>
      </c>
      <c r="D41" s="20">
        <f t="shared" si="59"/>
        <v>986.85828945025571</v>
      </c>
      <c r="E41" s="20">
        <f t="shared" si="59"/>
        <v>696.18848558249249</v>
      </c>
      <c r="F41" s="20">
        <f t="shared" si="59"/>
        <v>865.11976589288577</v>
      </c>
      <c r="G41" s="20">
        <f t="shared" si="59"/>
        <v>893.93072737836314</v>
      </c>
      <c r="H41" s="20">
        <f t="shared" si="59"/>
        <v>781.10172350095411</v>
      </c>
      <c r="I41" s="20">
        <f t="shared" si="59"/>
        <v>861.35297408414215</v>
      </c>
      <c r="J41" s="20">
        <f t="shared" si="59"/>
        <v>872.17188051751793</v>
      </c>
      <c r="K41" s="20">
        <f t="shared" si="59"/>
        <v>720.97287053374282</v>
      </c>
      <c r="L41" s="20">
        <f t="shared" si="59"/>
        <v>871.39628503166352</v>
      </c>
      <c r="M41" s="20">
        <f t="shared" si="59"/>
        <v>905.78610665580402</v>
      </c>
      <c r="N41" s="20">
        <f t="shared" si="59"/>
        <v>747.64855667601387</v>
      </c>
      <c r="O41" s="202">
        <v>139.27576601671311</v>
      </c>
      <c r="P41" s="253">
        <v>45994</v>
      </c>
      <c r="Q41" s="20">
        <f t="shared" ref="Q41:AB41" si="60">(Q34/$O41)*100</f>
        <v>1114.0301101606726</v>
      </c>
      <c r="R41" s="20">
        <f t="shared" si="60"/>
        <v>1291.2380071958585</v>
      </c>
      <c r="S41" s="20">
        <f t="shared" si="60"/>
        <v>1040.9676536404047</v>
      </c>
      <c r="T41" s="20">
        <f t="shared" si="60"/>
        <v>1066.2888580828439</v>
      </c>
      <c r="U41" s="20">
        <f t="shared" si="60"/>
        <v>1155.2901162782707</v>
      </c>
      <c r="V41" s="20">
        <f t="shared" si="60"/>
        <v>1049.0081583549736</v>
      </c>
      <c r="W41" s="20">
        <f t="shared" si="60"/>
        <v>1065.1191549946916</v>
      </c>
      <c r="X41" s="20">
        <f t="shared" si="60"/>
        <v>1165.1527634390288</v>
      </c>
      <c r="Y41" s="20">
        <f t="shared" si="60"/>
        <v>1067.7184747902013</v>
      </c>
      <c r="Z41" s="20">
        <f t="shared" si="60"/>
        <v>1075.0727643179102</v>
      </c>
      <c r="AA41" s="20">
        <f t="shared" si="60"/>
        <v>1188.6926969170624</v>
      </c>
      <c r="AB41" s="20">
        <f t="shared" si="60"/>
        <v>1055.0845474535572</v>
      </c>
    </row>
    <row r="42" spans="1:28">
      <c r="A42" s="8"/>
      <c r="B42" s="16">
        <v>2024</v>
      </c>
      <c r="C42" s="20">
        <f t="shared" ref="C42:N43" si="61">(C35/$O42)*100</f>
        <v>768.17705338878909</v>
      </c>
      <c r="D42" s="20">
        <f t="shared" si="61"/>
        <v>771.99510150742424</v>
      </c>
      <c r="E42" s="20">
        <f t="shared" si="61"/>
        <v>738.66382257165026</v>
      </c>
      <c r="F42" s="20">
        <f t="shared" si="61"/>
        <v>742.51399327748925</v>
      </c>
      <c r="G42" s="20">
        <f t="shared" si="61"/>
        <v>747.92480807643199</v>
      </c>
      <c r="H42" s="20">
        <f t="shared" si="61"/>
        <v>732.7986246918814</v>
      </c>
      <c r="I42" s="20">
        <f t="shared" si="61"/>
        <v>682.92732786222871</v>
      </c>
      <c r="J42" s="20">
        <f t="shared" si="61"/>
        <v>689.48627072125839</v>
      </c>
      <c r="K42" s="20">
        <f t="shared" si="61"/>
        <v>844.46418596842955</v>
      </c>
      <c r="L42" s="20">
        <f t="shared" si="61"/>
        <v>738.94924954225894</v>
      </c>
      <c r="M42" s="20">
        <f t="shared" si="61"/>
        <v>742.46965505692629</v>
      </c>
      <c r="N42" s="20">
        <f t="shared" si="61"/>
        <v>736.12446970715655</v>
      </c>
      <c r="O42" s="202">
        <v>144.28969359331475</v>
      </c>
      <c r="P42" s="4"/>
      <c r="Q42" s="20">
        <f t="shared" ref="Q42:AB43" si="62">(Q35/$O42)*100</f>
        <v>936.79060869878924</v>
      </c>
      <c r="R42" s="20">
        <f t="shared" si="62"/>
        <v>966.97148121930331</v>
      </c>
      <c r="S42" s="20">
        <f t="shared" si="62"/>
        <v>908.46794368068049</v>
      </c>
      <c r="T42" s="20">
        <f t="shared" si="62"/>
        <v>923.74581849470621</v>
      </c>
      <c r="U42" s="20">
        <f t="shared" si="62"/>
        <v>919.60106917598591</v>
      </c>
      <c r="V42" s="20">
        <f t="shared" si="62"/>
        <v>858.79376997930649</v>
      </c>
      <c r="W42" s="20">
        <f t="shared" si="62"/>
        <v>854.86378220489121</v>
      </c>
      <c r="X42" s="20">
        <f t="shared" si="62"/>
        <v>880.81991298632136</v>
      </c>
      <c r="Y42" s="20">
        <f t="shared" si="62"/>
        <v>895.79042256432353</v>
      </c>
      <c r="Z42" s="20">
        <f t="shared" si="62"/>
        <v>915.03864962957311</v>
      </c>
      <c r="AA42" s="20">
        <f t="shared" si="62"/>
        <v>917.94031832022154</v>
      </c>
      <c r="AB42" s="20">
        <f t="shared" si="62"/>
        <v>873.96642063904255</v>
      </c>
    </row>
    <row r="43" spans="1:28">
      <c r="A43" s="8"/>
      <c r="B43" s="16">
        <v>2025</v>
      </c>
      <c r="C43" s="20">
        <f t="shared" si="61"/>
        <v>752.16659666447606</v>
      </c>
      <c r="D43" s="20">
        <f t="shared" si="61"/>
        <v>747.88140639726646</v>
      </c>
      <c r="E43" s="20">
        <f t="shared" si="61"/>
        <v>725.83383874821516</v>
      </c>
      <c r="F43" s="20">
        <f t="shared" si="61"/>
        <v>708.76651523518728</v>
      </c>
      <c r="G43" s="20">
        <f t="shared" si="61"/>
        <v>712.13030933241964</v>
      </c>
      <c r="H43" s="20">
        <f t="shared" si="61"/>
        <v>667.15545268840015</v>
      </c>
      <c r="I43" s="20">
        <f t="shared" si="61"/>
        <v>673.58147455657752</v>
      </c>
      <c r="J43" s="20">
        <f t="shared" si="61"/>
        <v>668.58126584515333</v>
      </c>
      <c r="K43" s="20">
        <f t="shared" si="61"/>
        <v>720.32238481521495</v>
      </c>
      <c r="L43" s="20">
        <f t="shared" si="61"/>
        <v>711.68514841878971</v>
      </c>
      <c r="M43" s="20">
        <f t="shared" si="61"/>
        <v>711.30604051220132</v>
      </c>
      <c r="N43" s="20">
        <f t="shared" si="61"/>
        <v>690.49250571608115</v>
      </c>
      <c r="O43" s="202">
        <v>149.54735376044599</v>
      </c>
      <c r="P43" s="4"/>
      <c r="Q43" s="20">
        <f t="shared" si="62"/>
        <v>934.60887706666608</v>
      </c>
      <c r="R43" s="20">
        <f t="shared" si="62"/>
        <v>933.31805546590965</v>
      </c>
      <c r="S43" s="20">
        <f t="shared" si="62"/>
        <v>920.43792009214997</v>
      </c>
      <c r="T43" s="20">
        <f t="shared" si="62"/>
        <v>845.16104290779947</v>
      </c>
      <c r="U43" s="20">
        <f t="shared" si="62"/>
        <v>860.2159371600377</v>
      </c>
      <c r="V43" s="20">
        <f t="shared" si="62"/>
        <v>804.96171811976433</v>
      </c>
      <c r="W43" s="20">
        <f t="shared" si="62"/>
        <v>851.64806203413991</v>
      </c>
      <c r="X43" s="20">
        <f t="shared" si="62"/>
        <v>858.60946981341044</v>
      </c>
      <c r="Y43" s="20">
        <f t="shared" si="62"/>
        <v>911.80404686771635</v>
      </c>
      <c r="Z43" s="20">
        <f t="shared" si="62"/>
        <v>860.17164316899016</v>
      </c>
      <c r="AA43" s="20">
        <f t="shared" si="62"/>
        <v>874.39738606108006</v>
      </c>
      <c r="AB43" s="20">
        <f t="shared" si="62"/>
        <v>845.93441859395716</v>
      </c>
    </row>
    <row r="44" spans="1:28">
      <c r="A44" s="51" t="s">
        <v>3</v>
      </c>
      <c r="B44" s="52"/>
      <c r="C44" s="53">
        <f>C42-C41</f>
        <v>-137.06370446925746</v>
      </c>
      <c r="D44" s="53">
        <f t="shared" ref="D44:N44" si="63">D42-D41</f>
        <v>-214.86318794283147</v>
      </c>
      <c r="E44" s="53">
        <f t="shared" si="63"/>
        <v>42.475336989157768</v>
      </c>
      <c r="F44" s="53">
        <f t="shared" si="63"/>
        <v>-122.60577261539652</v>
      </c>
      <c r="G44" s="53">
        <f t="shared" si="63"/>
        <v>-146.00591930193116</v>
      </c>
      <c r="H44" s="53">
        <f t="shared" si="63"/>
        <v>-48.303098809072708</v>
      </c>
      <c r="I44" s="53">
        <f t="shared" si="63"/>
        <v>-178.42564622191344</v>
      </c>
      <c r="J44" s="53">
        <f t="shared" si="63"/>
        <v>-182.68560979625954</v>
      </c>
      <c r="K44" s="53">
        <f t="shared" si="63"/>
        <v>123.49131543468673</v>
      </c>
      <c r="L44" s="53">
        <f t="shared" si="63"/>
        <v>-132.44703548940458</v>
      </c>
      <c r="M44" s="53">
        <f t="shared" si="63"/>
        <v>-163.31645159887773</v>
      </c>
      <c r="N44" s="53">
        <f t="shared" si="63"/>
        <v>-11.524086968857318</v>
      </c>
      <c r="O44" s="87"/>
      <c r="P44" s="87"/>
      <c r="Q44" s="87">
        <f>Q42-Q41</f>
        <v>-177.23950146188338</v>
      </c>
      <c r="R44" s="87">
        <f t="shared" ref="R44:AB44" si="64">R42-R41</f>
        <v>-324.26652597655516</v>
      </c>
      <c r="S44" s="87">
        <f t="shared" si="64"/>
        <v>-132.49970995972421</v>
      </c>
      <c r="T44" s="87">
        <f t="shared" si="64"/>
        <v>-142.54303958813773</v>
      </c>
      <c r="U44" s="87">
        <f t="shared" si="64"/>
        <v>-235.6890471022848</v>
      </c>
      <c r="V44" s="87">
        <f t="shared" si="64"/>
        <v>-190.21438837566711</v>
      </c>
      <c r="W44" s="87">
        <f t="shared" si="64"/>
        <v>-210.25537278980039</v>
      </c>
      <c r="X44" s="87">
        <f t="shared" si="64"/>
        <v>-284.33285045270748</v>
      </c>
      <c r="Y44" s="87">
        <f t="shared" si="64"/>
        <v>-171.92805222587776</v>
      </c>
      <c r="Z44" s="87">
        <f t="shared" si="64"/>
        <v>-160.03411468833713</v>
      </c>
      <c r="AA44" s="87">
        <f t="shared" si="64"/>
        <v>-270.75237859684091</v>
      </c>
      <c r="AB44" s="87">
        <f t="shared" si="64"/>
        <v>-181.11812681451465</v>
      </c>
    </row>
    <row r="45" spans="1:28">
      <c r="A45" s="11"/>
      <c r="B45" s="10"/>
      <c r="C45" s="18">
        <f>(C42-C41)/C41*100</f>
        <v>-15.141132707454918</v>
      </c>
      <c r="D45" s="18">
        <f t="shared" ref="D45:N45" si="65">(D42-D41)/D41*100</f>
        <v>-21.772445977276458</v>
      </c>
      <c r="E45" s="18">
        <f t="shared" si="65"/>
        <v>6.1011260411207706</v>
      </c>
      <c r="F45" s="18">
        <f t="shared" si="65"/>
        <v>-14.172115520774828</v>
      </c>
      <c r="G45" s="18">
        <f t="shared" si="65"/>
        <v>-16.333023894382031</v>
      </c>
      <c r="H45" s="18">
        <f t="shared" si="65"/>
        <v>-6.1839703275233786</v>
      </c>
      <c r="I45" s="18">
        <f t="shared" si="65"/>
        <v>-20.714579457002461</v>
      </c>
      <c r="J45" s="18">
        <f t="shared" si="65"/>
        <v>-20.946055918227945</v>
      </c>
      <c r="K45" s="18">
        <f t="shared" si="65"/>
        <v>17.12842750147658</v>
      </c>
      <c r="L45" s="18">
        <f t="shared" si="65"/>
        <v>-15.199403275467477</v>
      </c>
      <c r="M45" s="18">
        <f t="shared" si="65"/>
        <v>-18.030355113509984</v>
      </c>
      <c r="N45" s="18">
        <f t="shared" si="65"/>
        <v>-1.5413775450985279</v>
      </c>
      <c r="O45" s="18"/>
      <c r="P45" s="18"/>
      <c r="Q45" s="18">
        <f>(Q42-Q41)/Q41*100</f>
        <v>-15.909758618312459</v>
      </c>
      <c r="R45" s="18">
        <f t="shared" ref="R45:AB45" si="66">(R42-R41)/R41*100</f>
        <v>-25.112839319278923</v>
      </c>
      <c r="S45" s="18">
        <f t="shared" si="66"/>
        <v>-12.728513657110746</v>
      </c>
      <c r="T45" s="18">
        <f t="shared" si="66"/>
        <v>-13.368144898787177</v>
      </c>
      <c r="U45" s="18">
        <f t="shared" si="66"/>
        <v>-20.400853757976339</v>
      </c>
      <c r="V45" s="18">
        <f t="shared" si="66"/>
        <v>-18.132784465085212</v>
      </c>
      <c r="W45" s="18">
        <f t="shared" si="66"/>
        <v>-19.740079952918343</v>
      </c>
      <c r="X45" s="18">
        <f t="shared" si="66"/>
        <v>-24.403053348427843</v>
      </c>
      <c r="Y45" s="18">
        <f t="shared" si="66"/>
        <v>-16.102376823596721</v>
      </c>
      <c r="Z45" s="18">
        <f t="shared" si="66"/>
        <v>-14.88588679761339</v>
      </c>
      <c r="AA45" s="18">
        <f t="shared" si="66"/>
        <v>-22.777323298027451</v>
      </c>
      <c r="AB45" s="18">
        <f t="shared" si="66"/>
        <v>-17.166219261920062</v>
      </c>
    </row>
  </sheetData>
  <mergeCells count="15">
    <mergeCell ref="T4:V4"/>
    <mergeCell ref="W4:Y4"/>
    <mergeCell ref="A1:K1"/>
    <mergeCell ref="C4:E4"/>
    <mergeCell ref="F4:H4"/>
    <mergeCell ref="I4:K4"/>
    <mergeCell ref="L4:N4"/>
    <mergeCell ref="Q4:S4"/>
    <mergeCell ref="T30:V30"/>
    <mergeCell ref="W30:Y30"/>
    <mergeCell ref="C30:E30"/>
    <mergeCell ref="F30:H30"/>
    <mergeCell ref="I30:K30"/>
    <mergeCell ref="L30:N30"/>
    <mergeCell ref="Q30:S30"/>
  </mergeCells>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theme="3"/>
  </sheetPr>
  <dimension ref="A1:Q26"/>
  <sheetViews>
    <sheetView showGridLines="0" zoomScaleNormal="100" workbookViewId="0"/>
  </sheetViews>
  <sheetFormatPr defaultColWidth="9.140625" defaultRowHeight="12.75"/>
  <cols>
    <col min="1" max="1" width="64.5703125" customWidth="1"/>
    <col min="2" max="2" width="26.42578125" customWidth="1"/>
    <col min="3" max="3" width="20" customWidth="1"/>
    <col min="4" max="4" width="12.140625" customWidth="1"/>
    <col min="5" max="6" width="1.85546875" customWidth="1"/>
    <col min="7" max="7" width="12.42578125" customWidth="1"/>
    <col min="8" max="8" width="1.85546875" customWidth="1"/>
    <col min="9" max="9" width="11.5703125" customWidth="1"/>
    <col min="10" max="10" width="1.85546875" customWidth="1"/>
    <col min="11" max="11" width="9.5703125" customWidth="1"/>
    <col min="12" max="12" width="0.140625" customWidth="1"/>
    <col min="13" max="13" width="2.42578125" customWidth="1"/>
    <col min="17" max="17" width="42" customWidth="1"/>
  </cols>
  <sheetData>
    <row r="1" spans="1:17" s="165" customFormat="1" ht="15.75">
      <c r="A1" s="163" t="s">
        <v>57</v>
      </c>
      <c r="B1" s="164"/>
      <c r="C1" s="164"/>
      <c r="D1" s="164"/>
      <c r="E1" s="164"/>
      <c r="F1" s="164"/>
      <c r="G1" s="164"/>
      <c r="H1" s="164"/>
      <c r="I1" s="164"/>
      <c r="J1" s="164"/>
      <c r="K1" s="164"/>
      <c r="L1" s="164"/>
      <c r="M1" s="164"/>
      <c r="N1" s="164"/>
      <c r="O1" s="164"/>
      <c r="P1" s="164"/>
      <c r="Q1" s="164"/>
    </row>
    <row r="2" spans="1:17" s="165" customFormat="1" ht="28.5" customHeight="1">
      <c r="A2" s="192" t="s">
        <v>19</v>
      </c>
      <c r="B2" s="193"/>
      <c r="C2" s="193"/>
      <c r="D2" s="164"/>
      <c r="E2" s="164"/>
      <c r="F2" s="164"/>
      <c r="G2" s="164"/>
      <c r="H2" s="164"/>
      <c r="I2" s="164"/>
      <c r="J2" s="164"/>
      <c r="K2" s="164"/>
      <c r="L2" s="164"/>
      <c r="M2" s="164"/>
      <c r="N2" s="164"/>
      <c r="O2" s="164"/>
      <c r="P2" s="164"/>
      <c r="Q2" s="164"/>
    </row>
    <row r="3" spans="1:17" s="165" customFormat="1" ht="44.1" customHeight="1">
      <c r="A3" s="261" t="s">
        <v>20</v>
      </c>
      <c r="B3" s="261"/>
      <c r="C3" s="261"/>
      <c r="D3" s="261"/>
      <c r="E3" s="261"/>
      <c r="F3" s="261"/>
      <c r="G3" s="261"/>
      <c r="H3" s="261"/>
      <c r="I3" s="261"/>
      <c r="J3" s="261"/>
      <c r="K3" s="261"/>
      <c r="L3" s="261"/>
      <c r="M3" s="261"/>
      <c r="N3" s="261"/>
      <c r="O3" s="261"/>
      <c r="P3" s="168"/>
      <c r="Q3" s="168"/>
    </row>
    <row r="4" spans="1:17" s="165" customFormat="1" ht="14.25">
      <c r="A4" s="170" t="s">
        <v>128</v>
      </c>
      <c r="B4" s="170"/>
      <c r="C4" s="170"/>
      <c r="D4" s="170"/>
      <c r="E4" s="170"/>
      <c r="F4" s="170"/>
      <c r="G4" s="170"/>
      <c r="H4" s="170"/>
      <c r="I4" s="170"/>
      <c r="J4" s="170"/>
      <c r="K4" s="170"/>
      <c r="L4" s="170"/>
      <c r="M4" s="170"/>
      <c r="N4" s="170"/>
      <c r="O4" s="170"/>
      <c r="P4" s="170"/>
      <c r="Q4" s="170"/>
    </row>
    <row r="5" spans="1:17" s="165" customFormat="1" ht="31.5" customHeight="1">
      <c r="A5" s="192" t="s">
        <v>21</v>
      </c>
      <c r="B5" s="193"/>
      <c r="C5" s="193"/>
      <c r="D5" s="166"/>
      <c r="E5" s="166"/>
      <c r="F5" s="166"/>
      <c r="G5" s="166"/>
      <c r="H5" s="166"/>
      <c r="I5" s="166"/>
      <c r="J5" s="166"/>
      <c r="K5" s="166"/>
      <c r="L5" s="164"/>
      <c r="M5" s="164"/>
      <c r="N5" s="164"/>
      <c r="O5" s="164"/>
      <c r="P5" s="164"/>
      <c r="Q5" s="164"/>
    </row>
    <row r="6" spans="1:17" s="165" customFormat="1" ht="45" customHeight="1">
      <c r="A6" s="261" t="s">
        <v>25</v>
      </c>
      <c r="B6" s="261"/>
      <c r="C6" s="261"/>
      <c r="D6" s="261"/>
      <c r="E6" s="261"/>
      <c r="F6" s="261"/>
      <c r="G6" s="261"/>
      <c r="H6" s="261"/>
      <c r="I6" s="261"/>
      <c r="J6" s="261"/>
      <c r="K6" s="261"/>
      <c r="L6" s="261"/>
      <c r="M6" s="261"/>
      <c r="N6" s="261"/>
      <c r="O6" s="261"/>
      <c r="P6" s="168"/>
      <c r="Q6" s="168"/>
    </row>
    <row r="7" spans="1:17" s="165" customFormat="1" ht="26.1" customHeight="1">
      <c r="A7" s="192" t="s">
        <v>22</v>
      </c>
      <c r="B7" s="193"/>
      <c r="C7" s="193"/>
      <c r="D7" s="164"/>
      <c r="E7" s="164"/>
      <c r="F7" s="164"/>
      <c r="G7" s="164"/>
      <c r="H7" s="164"/>
      <c r="I7" s="164"/>
      <c r="J7" s="164"/>
      <c r="K7" s="164"/>
      <c r="L7" s="164"/>
      <c r="M7" s="164"/>
      <c r="N7" s="164"/>
      <c r="O7" s="164"/>
      <c r="P7" s="164"/>
      <c r="Q7" s="164"/>
    </row>
    <row r="8" spans="1:17" s="165" customFormat="1" ht="14.25">
      <c r="A8" s="217" t="s">
        <v>132</v>
      </c>
      <c r="B8" s="170"/>
      <c r="C8" s="170"/>
      <c r="D8" s="168"/>
      <c r="E8" s="168"/>
      <c r="F8" s="168"/>
      <c r="G8" s="168"/>
      <c r="H8" s="168"/>
      <c r="I8" s="168"/>
      <c r="J8" s="168"/>
      <c r="K8" s="168"/>
      <c r="L8" s="168"/>
      <c r="M8" s="168"/>
      <c r="N8" s="168"/>
      <c r="O8" s="168"/>
      <c r="P8" s="168"/>
      <c r="Q8" s="168"/>
    </row>
    <row r="9" spans="1:17" s="165" customFormat="1" ht="28.5" customHeight="1">
      <c r="A9" s="192" t="s">
        <v>23</v>
      </c>
      <c r="B9" s="193"/>
      <c r="C9" s="193"/>
      <c r="D9" s="164"/>
      <c r="E9" s="164"/>
      <c r="F9" s="164"/>
      <c r="G9" s="164"/>
      <c r="H9" s="164"/>
      <c r="I9" s="164"/>
      <c r="J9" s="164"/>
      <c r="K9" s="164"/>
      <c r="L9" s="164"/>
      <c r="M9" s="164"/>
      <c r="N9" s="164"/>
      <c r="O9" s="164"/>
      <c r="P9" s="164"/>
      <c r="Q9" s="164"/>
    </row>
    <row r="10" spans="1:17" s="165" customFormat="1" ht="14.25">
      <c r="A10" s="170" t="s">
        <v>102</v>
      </c>
      <c r="B10" s="170"/>
      <c r="C10" s="170"/>
      <c r="D10" s="168"/>
      <c r="E10" s="168"/>
      <c r="F10" s="168"/>
      <c r="G10" s="168"/>
      <c r="H10" s="168"/>
      <c r="I10" s="168"/>
      <c r="J10" s="168"/>
      <c r="K10" s="168"/>
      <c r="L10" s="168"/>
      <c r="M10" s="168"/>
      <c r="N10" s="168"/>
      <c r="O10" s="168"/>
      <c r="P10" s="168"/>
      <c r="Q10" s="168"/>
    </row>
    <row r="11" spans="1:17" s="165" customFormat="1" ht="14.25">
      <c r="A11" s="170" t="s">
        <v>119</v>
      </c>
      <c r="B11" s="170"/>
      <c r="C11" s="170"/>
      <c r="D11" s="168"/>
      <c r="E11" s="168"/>
      <c r="F11" s="168"/>
      <c r="G11" s="168"/>
      <c r="H11" s="168"/>
      <c r="I11" s="168"/>
      <c r="J11" s="168"/>
      <c r="K11" s="168"/>
      <c r="L11" s="168"/>
      <c r="M11" s="168"/>
      <c r="N11" s="168"/>
      <c r="O11" s="168"/>
      <c r="P11" s="168"/>
      <c r="Q11" s="168"/>
    </row>
    <row r="12" spans="1:17" s="165" customFormat="1" ht="14.25">
      <c r="A12" s="170" t="s">
        <v>120</v>
      </c>
      <c r="B12" s="170"/>
      <c r="C12" s="170"/>
      <c r="D12" s="168"/>
      <c r="E12" s="168"/>
      <c r="F12" s="168"/>
      <c r="G12" s="168"/>
      <c r="H12" s="168"/>
      <c r="I12" s="168"/>
      <c r="J12" s="168"/>
      <c r="K12" s="168"/>
      <c r="L12" s="168"/>
      <c r="M12" s="168"/>
      <c r="N12" s="168"/>
      <c r="O12" s="168"/>
      <c r="P12" s="168"/>
      <c r="Q12" s="168"/>
    </row>
    <row r="13" spans="1:17" s="168" customFormat="1" ht="45" customHeight="1">
      <c r="A13" s="261" t="s">
        <v>99</v>
      </c>
      <c r="B13" s="261"/>
      <c r="C13" s="261"/>
      <c r="D13" s="261"/>
      <c r="E13" s="261"/>
      <c r="F13" s="261"/>
      <c r="G13" s="261"/>
      <c r="H13" s="261"/>
      <c r="I13" s="261"/>
      <c r="J13" s="261"/>
      <c r="K13" s="261"/>
      <c r="L13" s="261"/>
      <c r="M13" s="261"/>
      <c r="N13" s="261"/>
      <c r="O13" s="261"/>
      <c r="P13" s="261"/>
    </row>
    <row r="14" spans="1:17" s="165" customFormat="1" ht="14.25">
      <c r="A14" s="170" t="s">
        <v>100</v>
      </c>
      <c r="B14" s="170"/>
      <c r="C14" s="170"/>
      <c r="D14" s="168"/>
      <c r="E14" s="168"/>
      <c r="F14" s="168"/>
      <c r="G14" s="168"/>
      <c r="H14" s="168"/>
      <c r="I14" s="168"/>
      <c r="J14" s="168"/>
      <c r="K14" s="168"/>
      <c r="L14" s="168"/>
      <c r="M14" s="168"/>
      <c r="N14" s="168"/>
      <c r="O14" s="168"/>
      <c r="P14" s="168"/>
      <c r="Q14" s="168"/>
    </row>
    <row r="15" spans="1:17" s="165" customFormat="1" ht="14.25">
      <c r="A15" s="170" t="s">
        <v>101</v>
      </c>
      <c r="B15" s="170"/>
      <c r="C15" s="170"/>
      <c r="D15" s="168"/>
      <c r="E15" s="168"/>
      <c r="F15" s="168"/>
      <c r="G15" s="168"/>
      <c r="H15" s="168"/>
      <c r="I15" s="168"/>
      <c r="J15" s="168"/>
      <c r="K15" s="168"/>
      <c r="L15" s="168"/>
      <c r="M15" s="168"/>
      <c r="N15" s="168"/>
      <c r="O15" s="168"/>
      <c r="P15" s="168"/>
      <c r="Q15" s="168"/>
    </row>
    <row r="16" spans="1:17" s="165" customFormat="1" ht="14.25">
      <c r="A16" s="170" t="s">
        <v>121</v>
      </c>
      <c r="B16" s="170"/>
      <c r="C16" s="170"/>
      <c r="D16" s="168"/>
      <c r="E16" s="168"/>
      <c r="F16" s="168"/>
      <c r="G16" s="168"/>
      <c r="H16" s="168"/>
      <c r="I16" s="168"/>
      <c r="J16" s="168"/>
      <c r="K16" s="168"/>
      <c r="L16" s="168"/>
      <c r="M16" s="168"/>
      <c r="N16" s="168"/>
      <c r="O16" s="168"/>
      <c r="P16" s="168"/>
      <c r="Q16" s="168"/>
    </row>
    <row r="17" spans="1:17" s="165" customFormat="1" ht="14.25">
      <c r="A17" s="170" t="s">
        <v>122</v>
      </c>
      <c r="B17" s="170"/>
      <c r="C17" s="170"/>
      <c r="D17" s="168"/>
      <c r="E17" s="168"/>
      <c r="F17" s="168"/>
      <c r="G17" s="168"/>
      <c r="H17" s="168"/>
      <c r="I17" s="168"/>
      <c r="J17" s="168"/>
      <c r="K17" s="168"/>
      <c r="L17" s="168"/>
      <c r="M17" s="168"/>
      <c r="N17" s="168"/>
      <c r="O17" s="168"/>
      <c r="P17" s="168"/>
      <c r="Q17" s="168"/>
    </row>
    <row r="18" spans="1:17" s="167" customFormat="1" ht="30.6" customHeight="1">
      <c r="A18" s="262" t="s">
        <v>56</v>
      </c>
      <c r="B18" s="262"/>
      <c r="C18" s="262"/>
      <c r="D18" s="166"/>
      <c r="E18" s="166"/>
      <c r="F18" s="166"/>
      <c r="G18" s="166"/>
      <c r="H18" s="166"/>
      <c r="I18" s="166"/>
      <c r="J18" s="166"/>
      <c r="K18" s="166"/>
      <c r="L18" s="166"/>
      <c r="M18" s="166"/>
      <c r="N18" s="166"/>
      <c r="O18" s="166"/>
      <c r="P18" s="166"/>
      <c r="Q18" s="166"/>
    </row>
    <row r="19" spans="1:17" s="167" customFormat="1" ht="87.6" customHeight="1">
      <c r="A19" s="261" t="s">
        <v>125</v>
      </c>
      <c r="B19" s="261"/>
      <c r="C19" s="261"/>
      <c r="D19" s="261"/>
      <c r="E19" s="261"/>
      <c r="F19" s="261"/>
      <c r="G19" s="261"/>
      <c r="H19" s="261"/>
      <c r="I19" s="261"/>
      <c r="J19" s="261"/>
      <c r="K19" s="261"/>
      <c r="L19" s="261"/>
      <c r="M19" s="261"/>
      <c r="N19" s="261"/>
      <c r="O19" s="261"/>
      <c r="P19" s="261"/>
      <c r="Q19" s="170"/>
    </row>
    <row r="20" spans="1:17" s="189" customFormat="1" ht="15">
      <c r="A20" s="194" t="s">
        <v>126</v>
      </c>
      <c r="B20" s="195"/>
      <c r="C20" s="195"/>
      <c r="D20" s="188"/>
      <c r="E20" s="188"/>
      <c r="F20" s="188"/>
      <c r="G20" s="188"/>
      <c r="H20" s="188"/>
      <c r="I20" s="188"/>
      <c r="J20" s="188"/>
      <c r="K20" s="188"/>
      <c r="L20" s="188"/>
      <c r="M20" s="188"/>
      <c r="N20" s="188"/>
      <c r="O20" s="188"/>
      <c r="P20" s="188"/>
      <c r="Q20" s="188"/>
    </row>
    <row r="21" spans="1:17" s="167" customFormat="1" ht="59.45" customHeight="1">
      <c r="A21" s="261" t="s">
        <v>127</v>
      </c>
      <c r="B21" s="261"/>
      <c r="C21" s="261"/>
      <c r="D21" s="261"/>
      <c r="E21" s="261"/>
      <c r="F21" s="261"/>
      <c r="G21" s="261"/>
      <c r="H21" s="261"/>
      <c r="I21" s="261"/>
      <c r="J21" s="261"/>
      <c r="K21" s="261"/>
      <c r="L21" s="261"/>
      <c r="M21" s="261"/>
      <c r="N21" s="261"/>
      <c r="O21" s="261"/>
      <c r="P21" s="261"/>
      <c r="Q21" s="168"/>
    </row>
    <row r="22" spans="1:17" s="167" customFormat="1" ht="14.25">
      <c r="A22" s="194" t="s">
        <v>103</v>
      </c>
      <c r="B22" s="170"/>
      <c r="C22" s="170"/>
      <c r="D22" s="168"/>
      <c r="E22" s="168"/>
      <c r="F22" s="168"/>
      <c r="G22" s="168"/>
      <c r="H22" s="168"/>
      <c r="I22" s="168"/>
      <c r="J22" s="168"/>
      <c r="K22" s="168"/>
      <c r="L22" s="168"/>
      <c r="M22" s="168"/>
      <c r="N22" s="168"/>
      <c r="O22" s="168"/>
      <c r="P22" s="168"/>
      <c r="Q22" s="168"/>
    </row>
    <row r="23" spans="1:17" s="167" customFormat="1" ht="14.25">
      <c r="A23" s="170" t="s">
        <v>70</v>
      </c>
      <c r="B23" s="161"/>
      <c r="C23" s="161"/>
      <c r="D23" s="162"/>
      <c r="E23" s="162"/>
      <c r="F23" s="162"/>
      <c r="G23" s="162"/>
      <c r="H23" s="162"/>
      <c r="I23" s="162"/>
      <c r="J23" s="91"/>
      <c r="K23" s="91"/>
      <c r="L23" s="166"/>
      <c r="M23" s="166"/>
      <c r="N23" s="166"/>
      <c r="O23" s="166"/>
      <c r="P23" s="166"/>
      <c r="Q23" s="166"/>
    </row>
    <row r="24" spans="1:17" s="167" customFormat="1" ht="14.25">
      <c r="A24" s="170" t="s">
        <v>71</v>
      </c>
      <c r="B24" s="196"/>
      <c r="C24" s="196"/>
      <c r="D24" s="169"/>
      <c r="E24" s="169"/>
      <c r="F24" s="169"/>
      <c r="G24" s="169"/>
      <c r="H24" s="169"/>
      <c r="I24" s="169"/>
      <c r="J24" s="169"/>
      <c r="K24" s="169"/>
      <c r="L24" s="166"/>
      <c r="M24" s="166"/>
      <c r="N24" s="166"/>
      <c r="O24" s="166"/>
      <c r="P24" s="166"/>
      <c r="Q24" s="166"/>
    </row>
    <row r="25" spans="1:17" s="96" customFormat="1" ht="18" customHeight="1">
      <c r="A25" s="219" t="s">
        <v>140</v>
      </c>
      <c r="B25" s="169"/>
      <c r="C25" s="169"/>
      <c r="D25" s="169"/>
      <c r="E25" s="169"/>
      <c r="F25" s="169"/>
      <c r="G25" s="169"/>
      <c r="H25" s="169"/>
      <c r="I25" s="169"/>
      <c r="J25" s="169"/>
      <c r="K25" s="169"/>
      <c r="L25" s="169"/>
      <c r="M25" s="169"/>
    </row>
    <row r="26" spans="1:17" ht="15.75">
      <c r="A26" s="173" t="s">
        <v>35</v>
      </c>
      <c r="B26" s="174"/>
      <c r="C26" s="174"/>
      <c r="D26" s="174"/>
      <c r="E26" s="174"/>
      <c r="F26" s="174"/>
      <c r="G26" s="174"/>
      <c r="H26" s="174"/>
      <c r="I26" s="174"/>
      <c r="J26" s="174"/>
      <c r="K26" s="174"/>
      <c r="L26" s="174"/>
    </row>
  </sheetData>
  <mergeCells count="6">
    <mergeCell ref="A19:P19"/>
    <mergeCell ref="A21:P21"/>
    <mergeCell ref="A18:C18"/>
    <mergeCell ref="A13:P13"/>
    <mergeCell ref="A3:O3"/>
    <mergeCell ref="A6:O6"/>
  </mergeCells>
  <hyperlinks>
    <hyperlink ref="A26" location="Contents!A1" display="Return to Contents Page" xr:uid="{38511CB0-F410-4AAD-9427-6B9876695C44}"/>
    <hyperlink ref="A20" r:id="rId1" display="More details of these changes are set out in an article found in the September 2010 edition of BEIS’ Energy Trends publication, which can be found here:" xr:uid="{1C645E14-E3C9-455A-81DE-1D231396A1FF}"/>
    <hyperlink ref="A22" r:id="rId2" xr:uid="{BFF15159-3941-4C1F-8496-4A0CFB96511E}"/>
  </hyperlinks>
  <pageMargins left="0.78740157480314965" right="0.78740157480314965" top="0.78740157480314965" bottom="0.78740157480314965" header="0.51181102362204722" footer="0.51181102362204722"/>
  <pageSetup paperSize="9" orientation="portrait" horizontalDpi="300" r:id="rId3"/>
  <headerFooter alignWithMargins="0">
    <oddFooter>&amp;C34</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1E738-A53E-4684-8655-BA2047376901}">
  <sheetPr>
    <tabColor theme="0" tint="-0.34998626667073579"/>
    <pageSetUpPr fitToPage="1"/>
  </sheetPr>
  <dimension ref="A1:N18"/>
  <sheetViews>
    <sheetView showGridLines="0" zoomScaleNormal="100" workbookViewId="0"/>
  </sheetViews>
  <sheetFormatPr defaultColWidth="17" defaultRowHeight="12.75"/>
  <cols>
    <col min="1" max="13" width="14.5703125" customWidth="1"/>
  </cols>
  <sheetData>
    <row r="1" spans="1:14" s="96" customFormat="1" ht="18" customHeight="1">
      <c r="A1" s="175" t="s">
        <v>89</v>
      </c>
    </row>
    <row r="2" spans="1:14" s="96" customFormat="1" ht="45.75" customHeight="1">
      <c r="A2" s="263" t="s">
        <v>155</v>
      </c>
      <c r="B2" s="263"/>
      <c r="C2" s="263"/>
      <c r="D2" s="263"/>
      <c r="E2" s="263"/>
      <c r="F2" s="263"/>
      <c r="G2" s="263"/>
      <c r="H2" s="263"/>
      <c r="I2" s="263"/>
      <c r="J2" s="263"/>
      <c r="K2" s="263"/>
      <c r="L2" s="263"/>
      <c r="M2" s="263"/>
      <c r="N2" s="263"/>
    </row>
    <row r="3" spans="1:14" s="96" customFormat="1" ht="18" customHeight="1">
      <c r="A3" s="177" t="s">
        <v>85</v>
      </c>
    </row>
    <row r="4" spans="1:14" s="96" customFormat="1" ht="18" customHeight="1">
      <c r="A4" s="177" t="s">
        <v>108</v>
      </c>
      <c r="B4" s="93"/>
      <c r="C4" s="93"/>
      <c r="D4" s="93"/>
      <c r="E4" s="93"/>
      <c r="F4" s="93"/>
      <c r="G4" s="93"/>
      <c r="H4" s="93"/>
      <c r="I4" s="93"/>
      <c r="J4" s="93"/>
      <c r="K4" s="93"/>
      <c r="L4" s="93"/>
      <c r="M4" s="93"/>
    </row>
    <row r="5" spans="1:14" s="96" customFormat="1" ht="18" customHeight="1">
      <c r="A5" s="125" t="s">
        <v>65</v>
      </c>
      <c r="B5" s="146"/>
      <c r="C5" s="146"/>
      <c r="D5" s="146"/>
      <c r="E5" s="146"/>
      <c r="F5" s="146"/>
      <c r="G5" s="146"/>
      <c r="H5" s="146"/>
      <c r="I5" s="146"/>
      <c r="J5" s="146"/>
      <c r="K5" s="146"/>
      <c r="L5" s="146"/>
      <c r="M5" s="146"/>
    </row>
    <row r="6" spans="1:14" s="96" customFormat="1" ht="18" customHeight="1">
      <c r="A6" s="205" t="s">
        <v>87</v>
      </c>
      <c r="B6" s="190"/>
      <c r="C6" s="190"/>
      <c r="D6" s="190"/>
      <c r="E6" s="190"/>
      <c r="F6" s="190"/>
      <c r="G6" s="190"/>
      <c r="H6" s="190"/>
      <c r="I6" s="190"/>
      <c r="J6" s="190"/>
      <c r="K6" s="190"/>
      <c r="L6" s="190"/>
      <c r="M6" s="190"/>
    </row>
    <row r="7" spans="1:14" s="96" customFormat="1" ht="18" customHeight="1">
      <c r="A7" s="206" t="s">
        <v>88</v>
      </c>
      <c r="B7" s="146"/>
      <c r="C7" s="146"/>
      <c r="D7" s="146"/>
      <c r="E7" s="146"/>
      <c r="F7" s="146"/>
      <c r="G7" s="146"/>
      <c r="H7" s="146"/>
      <c r="I7" s="146"/>
      <c r="J7" s="146"/>
      <c r="K7" s="146"/>
      <c r="L7" s="146"/>
      <c r="M7" s="146"/>
    </row>
    <row r="8" spans="1:14" s="96" customFormat="1" ht="18" customHeight="1">
      <c r="A8" s="207" t="s">
        <v>104</v>
      </c>
      <c r="B8" s="146"/>
      <c r="C8" s="146"/>
      <c r="D8" s="146"/>
      <c r="E8" s="146"/>
      <c r="F8" s="146"/>
      <c r="G8" s="146"/>
      <c r="H8" s="146"/>
      <c r="I8" s="146"/>
      <c r="J8" s="146"/>
      <c r="K8" s="146"/>
      <c r="L8" s="146"/>
      <c r="M8" s="146"/>
    </row>
    <row r="9" spans="1:14" s="2" customFormat="1" ht="63.95" customHeight="1">
      <c r="A9" s="125" t="s">
        <v>114</v>
      </c>
      <c r="B9" s="146"/>
      <c r="C9" s="146"/>
      <c r="D9" s="146"/>
      <c r="E9" s="146"/>
      <c r="F9" s="146"/>
      <c r="G9" s="146"/>
      <c r="H9" s="146"/>
      <c r="I9" s="146"/>
      <c r="J9" s="146"/>
      <c r="K9" s="146"/>
      <c r="L9" s="146"/>
      <c r="M9" s="146"/>
      <c r="N9" s="96"/>
    </row>
    <row r="10" spans="1:14" ht="14.45" customHeight="1">
      <c r="A10" s="198" t="s">
        <v>84</v>
      </c>
      <c r="B10" s="198" t="s">
        <v>72</v>
      </c>
      <c r="C10" s="198" t="s">
        <v>73</v>
      </c>
      <c r="D10" s="198" t="s">
        <v>74</v>
      </c>
      <c r="E10" s="198" t="s">
        <v>75</v>
      </c>
      <c r="F10" s="198" t="s">
        <v>76</v>
      </c>
      <c r="G10" s="198" t="s">
        <v>77</v>
      </c>
      <c r="H10" s="198" t="s">
        <v>78</v>
      </c>
      <c r="I10" s="198" t="s">
        <v>79</v>
      </c>
      <c r="J10" s="198" t="s">
        <v>80</v>
      </c>
      <c r="K10" s="198" t="s">
        <v>81</v>
      </c>
      <c r="L10" s="198" t="s">
        <v>82</v>
      </c>
      <c r="M10" s="198" t="s">
        <v>83</v>
      </c>
      <c r="N10" s="2"/>
    </row>
    <row r="11" spans="1:14" ht="14.45" customHeight="1">
      <c r="A11" s="212">
        <v>2017</v>
      </c>
      <c r="B11" s="109">
        <f>calc_new!C7</f>
        <v>644.65929230308348</v>
      </c>
      <c r="C11" s="109">
        <f>calc_new!D7</f>
        <v>646.22207321463748</v>
      </c>
      <c r="D11" s="109">
        <f>calc_new!E7</f>
        <v>528.94005495666454</v>
      </c>
      <c r="E11" s="109">
        <f>calc_new!F7</f>
        <v>576.53478407096338</v>
      </c>
      <c r="F11" s="109">
        <f>calc_new!G7</f>
        <v>580.19770122650027</v>
      </c>
      <c r="G11" s="109">
        <f>calc_new!H7</f>
        <v>518.96538048388175</v>
      </c>
      <c r="H11" s="109">
        <f>calc_new!I7</f>
        <v>596.98642459557539</v>
      </c>
      <c r="I11" s="109">
        <f>calc_new!J7</f>
        <v>600.40414209703863</v>
      </c>
      <c r="J11" s="109">
        <f>calc_new!K7</f>
        <v>518.68987407096222</v>
      </c>
      <c r="K11" s="109">
        <f>calc_new!L7</f>
        <v>595.28610286897049</v>
      </c>
      <c r="L11" s="109">
        <f>calc_new!M7</f>
        <v>597.81631585795503</v>
      </c>
      <c r="M11" s="109">
        <f>calc_new!N7</f>
        <v>520.86707385420993</v>
      </c>
    </row>
    <row r="12" spans="1:14" ht="14.45" customHeight="1">
      <c r="A12" s="212">
        <v>2018</v>
      </c>
      <c r="B12" s="109">
        <f>calc_new!C8</f>
        <v>698.17000324243725</v>
      </c>
      <c r="C12" s="109">
        <f>calc_new!D8</f>
        <v>699.09805881612522</v>
      </c>
      <c r="D12" s="109">
        <f>calc_new!E8</f>
        <v>582.03105100893811</v>
      </c>
      <c r="E12" s="109">
        <f>calc_new!F8</f>
        <v>628.94527366621503</v>
      </c>
      <c r="F12" s="109">
        <f>calc_new!G8</f>
        <v>634.82882437135879</v>
      </c>
      <c r="G12" s="109">
        <f>calc_new!H8</f>
        <v>544.73360113491856</v>
      </c>
      <c r="H12" s="109">
        <f>calc_new!I8</f>
        <v>623.85784533476919</v>
      </c>
      <c r="I12" s="109">
        <f>calc_new!J8</f>
        <v>630.65531655146765</v>
      </c>
      <c r="J12" s="109">
        <f>calc_new!K8</f>
        <v>572.78737060556205</v>
      </c>
      <c r="K12" s="109">
        <f>calc_new!L8</f>
        <v>642.63598511271834</v>
      </c>
      <c r="L12" s="109">
        <f>calc_new!M8</f>
        <v>646.853641737766</v>
      </c>
      <c r="M12" s="109">
        <f>calc_new!N8</f>
        <v>562.21022299550634</v>
      </c>
    </row>
    <row r="13" spans="1:14" ht="14.45" customHeight="1">
      <c r="A13" s="212">
        <v>2019</v>
      </c>
      <c r="B13" s="109">
        <f>calc_new!C9</f>
        <v>755.64192932528908</v>
      </c>
      <c r="C13" s="109">
        <f>calc_new!D9</f>
        <v>758.6074718982959</v>
      </c>
      <c r="D13" s="109">
        <f>calc_new!E9</f>
        <v>648.38258758640927</v>
      </c>
      <c r="E13" s="109">
        <f>calc_new!F9</f>
        <v>682.77260901711782</v>
      </c>
      <c r="F13" s="109">
        <f>calc_new!G9</f>
        <v>688.65913306985533</v>
      </c>
      <c r="G13" s="109">
        <f>calc_new!H9</f>
        <v>616.73610855537663</v>
      </c>
      <c r="H13" s="109">
        <f>calc_new!I9</f>
        <v>702.63726228153587</v>
      </c>
      <c r="I13" s="109">
        <f>calc_new!J9</f>
        <v>704.5316716021938</v>
      </c>
      <c r="J13" s="109">
        <f>calc_new!K9</f>
        <v>642.48202103259484</v>
      </c>
      <c r="K13" s="109">
        <f>calc_new!L9</f>
        <v>699.55979875903699</v>
      </c>
      <c r="L13" s="109">
        <f>calc_new!M9</f>
        <v>704.57782917088571</v>
      </c>
      <c r="M13" s="109">
        <f>calc_new!N9</f>
        <v>631.30701061721163</v>
      </c>
    </row>
    <row r="14" spans="1:14" ht="14.45" customHeight="1">
      <c r="A14" s="212">
        <v>2020</v>
      </c>
      <c r="B14" s="109">
        <f>calc_new!C10</f>
        <v>758.04295354460078</v>
      </c>
      <c r="C14" s="109">
        <f>calc_new!D10</f>
        <v>758.0547748929024</v>
      </c>
      <c r="D14" s="109">
        <f>calc_new!E10</f>
        <v>659.79284205834085</v>
      </c>
      <c r="E14" s="109">
        <f>calc_new!F10</f>
        <v>687.93069924983809</v>
      </c>
      <c r="F14" s="109">
        <f>calc_new!G10</f>
        <v>693.51781683507818</v>
      </c>
      <c r="G14" s="109">
        <f>calc_new!H10</f>
        <v>649.97583644615077</v>
      </c>
      <c r="H14" s="109">
        <f>calc_new!I10</f>
        <v>721.99676581186941</v>
      </c>
      <c r="I14" s="109">
        <f>calc_new!J10</f>
        <v>720.51846438875327</v>
      </c>
      <c r="J14" s="109">
        <f>calc_new!K10</f>
        <v>676.35381210778075</v>
      </c>
      <c r="K14" s="109">
        <f>calc_new!L10</f>
        <v>705.73610170440475</v>
      </c>
      <c r="L14" s="109">
        <f>calc_new!M10</f>
        <v>709.92229235735533</v>
      </c>
      <c r="M14" s="109">
        <f>calc_new!N10</f>
        <v>656.02417638154236</v>
      </c>
    </row>
    <row r="15" spans="1:14" ht="14.45" customHeight="1">
      <c r="A15" s="212">
        <v>2021</v>
      </c>
      <c r="B15" s="109">
        <f>calc_new!C11</f>
        <v>824.86756026290118</v>
      </c>
      <c r="C15" s="109">
        <f>calc_new!D11</f>
        <v>818.69939786680311</v>
      </c>
      <c r="D15" s="109">
        <f>calc_new!E11</f>
        <v>707.00017963698929</v>
      </c>
      <c r="E15" s="109">
        <f>calc_new!F11</f>
        <v>755.46591262636218</v>
      </c>
      <c r="F15" s="109">
        <f>calc_new!G11</f>
        <v>755.31289627153353</v>
      </c>
      <c r="G15" s="109">
        <f>calc_new!H11</f>
        <v>697.21250743223595</v>
      </c>
      <c r="H15" s="109">
        <f>calc_new!I11</f>
        <v>785.40938545186771</v>
      </c>
      <c r="I15" s="109">
        <f>calc_new!J11</f>
        <v>778.36089321097484</v>
      </c>
      <c r="J15" s="109">
        <f>calc_new!K11</f>
        <v>698.61508099864886</v>
      </c>
      <c r="K15" s="109">
        <f>calc_new!L11</f>
        <v>771.07990656270579</v>
      </c>
      <c r="L15" s="109">
        <f>calc_new!M11</f>
        <v>769.78194236126296</v>
      </c>
      <c r="M15" s="109">
        <f>calc_new!N11</f>
        <v>699.39537842804384</v>
      </c>
    </row>
    <row r="16" spans="1:14" ht="14.45" customHeight="1">
      <c r="A16" s="212">
        <v>2022</v>
      </c>
      <c r="B16" s="201">
        <f>calc_new!C12</f>
        <v>1499.2451187177605</v>
      </c>
      <c r="C16" s="201">
        <f>calc_new!D12</f>
        <v>1548.3947260131838</v>
      </c>
      <c r="D16" s="201">
        <f>calc_new!E12</f>
        <v>996.2372435883118</v>
      </c>
      <c r="E16" s="201">
        <f>calc_new!F12</f>
        <v>1410.4854457912038</v>
      </c>
      <c r="F16" s="201">
        <f>calc_new!G12</f>
        <v>1417.2136418458367</v>
      </c>
      <c r="G16" s="201">
        <f>calc_new!H12</f>
        <v>946.65454359338287</v>
      </c>
      <c r="H16" s="201">
        <f>calc_new!I12</f>
        <v>1405.2700127776036</v>
      </c>
      <c r="I16" s="201">
        <f>calc_new!J12</f>
        <v>1430.2709754207108</v>
      </c>
      <c r="J16" s="201">
        <f>calc_new!K12</f>
        <v>1079.8694168233794</v>
      </c>
      <c r="K16" s="201">
        <f>calc_new!L12</f>
        <v>1426.167939888413</v>
      </c>
      <c r="L16" s="201">
        <f>calc_new!M12</f>
        <v>1452.9638834893638</v>
      </c>
      <c r="M16" s="201">
        <f>calc_new!N12</f>
        <v>1012.0921320344805</v>
      </c>
    </row>
    <row r="17" spans="1:13">
      <c r="A17" s="212">
        <v>2023</v>
      </c>
      <c r="B17" s="201">
        <f>calc_new!C13</f>
        <v>1315.4554137590255</v>
      </c>
      <c r="C17" s="201">
        <f>calc_new!D13</f>
        <v>1373.8161280045201</v>
      </c>
      <c r="D17" s="201">
        <f>calc_new!E13</f>
        <v>1026.6583947663526</v>
      </c>
      <c r="E17" s="201">
        <f>calc_new!F13</f>
        <v>1252.3891784512939</v>
      </c>
      <c r="F17" s="201">
        <f>calc_new!G13</f>
        <v>1281.8120442011468</v>
      </c>
      <c r="G17" s="201">
        <f>calc_new!H13</f>
        <v>1152.3478279116719</v>
      </c>
      <c r="H17" s="201">
        <f>calc_new!I13</f>
        <v>1284.4631528861742</v>
      </c>
      <c r="I17" s="201">
        <f>calc_new!J13</f>
        <v>1289.7104968374433</v>
      </c>
      <c r="J17" s="201">
        <f>calc_new!K13</f>
        <v>1063.2075757502355</v>
      </c>
      <c r="K17" s="201">
        <f>calc_new!L13</f>
        <v>1267.5609482435068</v>
      </c>
      <c r="L17" s="201">
        <f>calc_new!M13</f>
        <v>1296.9948227924203</v>
      </c>
      <c r="M17" s="201">
        <f>calc_new!N13</f>
        <v>1102.7864629485409</v>
      </c>
    </row>
    <row r="18" spans="1:13">
      <c r="A18" s="212">
        <v>2024</v>
      </c>
      <c r="B18" s="201">
        <f>calc_new!C14</f>
        <v>1160.7884457943082</v>
      </c>
      <c r="C18" s="201">
        <f>calc_new!D14</f>
        <v>1165.1302427992007</v>
      </c>
      <c r="D18" s="201">
        <f>calc_new!E14</f>
        <v>1127.7424683650911</v>
      </c>
      <c r="E18" s="201">
        <f>calc_new!F14</f>
        <v>1122.3894490894991</v>
      </c>
      <c r="F18" s="201">
        <f>calc_new!G14</f>
        <v>1129.4895667181397</v>
      </c>
      <c r="G18" s="201">
        <f>calc_new!H14</f>
        <v>1120.0522464070766</v>
      </c>
      <c r="H18" s="201">
        <f>calc_new!I14</f>
        <v>1033.5882105429766</v>
      </c>
      <c r="I18" s="201">
        <f>calc_new!J14</f>
        <v>1042.2682877446007</v>
      </c>
      <c r="J18" s="201">
        <f>calc_new!K14</f>
        <v>1290.1497738767221</v>
      </c>
      <c r="K18" s="201">
        <f>calc_new!L14</f>
        <v>1117.1014406383003</v>
      </c>
      <c r="L18" s="201">
        <f>calc_new!M14</f>
        <v>1121.3030496665538</v>
      </c>
      <c r="M18" s="201">
        <f>calc_new!N14</f>
        <v>1124.8530708104313</v>
      </c>
    </row>
  </sheetData>
  <mergeCells count="1">
    <mergeCell ref="A2:N2"/>
  </mergeCells>
  <hyperlinks>
    <hyperlink ref="A6" r:id="rId1" xr:uid="{18AA4529-7F07-4CC8-B68F-14C447B86BF7}"/>
  </hyperlinks>
  <printOptions horizontalCentered="1"/>
  <pageMargins left="0.78740157480314965" right="0.78740157480314965" top="0.78740157480314965" bottom="0.78740157480314965" header="0.51181102362204722" footer="0.51181102362204722"/>
  <pageSetup paperSize="9" scale="85" orientation="portrait" r:id="rId2"/>
  <headerFooter alignWithMargins="0"/>
  <drawing r:id="rId3"/>
  <tableParts count="1">
    <tablePart r:id="rId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D4E4C-0B7D-4CAB-B572-1320EC0A072C}">
  <sheetPr>
    <tabColor theme="0" tint="-0.34998626667073579"/>
  </sheetPr>
  <dimension ref="A1:N20"/>
  <sheetViews>
    <sheetView showGridLines="0" zoomScaleNormal="100" workbookViewId="0"/>
  </sheetViews>
  <sheetFormatPr defaultColWidth="15.85546875" defaultRowHeight="12.75"/>
  <cols>
    <col min="1" max="13" width="14.5703125" customWidth="1"/>
  </cols>
  <sheetData>
    <row r="1" spans="1:14" s="96" customFormat="1" ht="18" customHeight="1">
      <c r="A1" s="175" t="s">
        <v>90</v>
      </c>
    </row>
    <row r="2" spans="1:14" s="96" customFormat="1" ht="46.5" customHeight="1">
      <c r="A2" s="263" t="s">
        <v>155</v>
      </c>
      <c r="B2" s="263"/>
      <c r="C2" s="263"/>
      <c r="D2" s="263"/>
      <c r="E2" s="263"/>
      <c r="F2" s="263"/>
      <c r="G2" s="263"/>
      <c r="H2" s="263"/>
      <c r="I2" s="263"/>
      <c r="J2" s="263"/>
      <c r="K2" s="263"/>
      <c r="L2" s="263"/>
      <c r="M2" s="263"/>
      <c r="N2" s="263"/>
    </row>
    <row r="3" spans="1:14" s="96" customFormat="1" ht="18" customHeight="1">
      <c r="A3" s="177" t="s">
        <v>86</v>
      </c>
    </row>
    <row r="4" spans="1:14" s="96" customFormat="1" ht="18" customHeight="1">
      <c r="A4" s="177" t="s">
        <v>108</v>
      </c>
      <c r="B4" s="93"/>
      <c r="C4" s="93"/>
      <c r="D4" s="93"/>
      <c r="E4" s="93"/>
      <c r="F4" s="93"/>
      <c r="G4" s="93"/>
      <c r="H4" s="93"/>
      <c r="I4" s="93"/>
      <c r="J4" s="93"/>
      <c r="K4" s="93"/>
      <c r="L4" s="93"/>
      <c r="M4" s="93"/>
    </row>
    <row r="5" spans="1:14" s="96" customFormat="1" ht="18" customHeight="1">
      <c r="A5" s="125" t="s">
        <v>65</v>
      </c>
      <c r="B5" s="146"/>
      <c r="C5" s="146"/>
      <c r="D5" s="146"/>
      <c r="E5" s="146"/>
      <c r="F5" s="146"/>
      <c r="G5" s="146"/>
      <c r="H5" s="146"/>
      <c r="I5" s="146"/>
      <c r="J5" s="146"/>
      <c r="K5" s="146"/>
      <c r="L5" s="146"/>
      <c r="M5" s="146"/>
    </row>
    <row r="6" spans="1:14" s="96" customFormat="1" ht="18" customHeight="1">
      <c r="A6" s="205" t="s">
        <v>87</v>
      </c>
      <c r="B6" s="190"/>
      <c r="C6" s="190"/>
      <c r="D6" s="190"/>
      <c r="E6" s="190"/>
      <c r="F6" s="190"/>
      <c r="G6" s="190"/>
      <c r="H6" s="190"/>
      <c r="I6" s="190"/>
      <c r="J6" s="190"/>
      <c r="K6" s="190"/>
      <c r="L6" s="190"/>
      <c r="M6" s="190"/>
    </row>
    <row r="7" spans="1:14" s="96" customFormat="1" ht="18" customHeight="1">
      <c r="A7" s="206" t="s">
        <v>64</v>
      </c>
      <c r="B7" s="146"/>
      <c r="C7" s="146"/>
      <c r="D7" s="146"/>
      <c r="E7" s="146"/>
      <c r="F7" s="146"/>
      <c r="G7" s="146"/>
      <c r="H7" s="146"/>
      <c r="I7" s="146"/>
      <c r="J7" s="146"/>
      <c r="K7" s="146"/>
      <c r="L7" s="146"/>
      <c r="M7" s="146"/>
    </row>
    <row r="8" spans="1:14" s="96" customFormat="1" ht="18" customHeight="1">
      <c r="A8" s="206" t="s">
        <v>105</v>
      </c>
      <c r="B8" s="146"/>
      <c r="C8" s="146"/>
      <c r="D8" s="146"/>
      <c r="E8" s="146"/>
      <c r="F8" s="146"/>
      <c r="G8" s="146"/>
      <c r="H8" s="146"/>
      <c r="I8" s="146"/>
      <c r="J8" s="146"/>
      <c r="K8" s="146"/>
      <c r="L8" s="146"/>
      <c r="M8" s="146"/>
    </row>
    <row r="9" spans="1:14" ht="18" customHeight="1">
      <c r="A9" s="206" t="s">
        <v>104</v>
      </c>
      <c r="B9" s="146"/>
      <c r="C9" s="146"/>
      <c r="D9" s="146"/>
      <c r="E9" s="146"/>
      <c r="F9" s="146"/>
      <c r="G9" s="146"/>
      <c r="H9" s="146"/>
      <c r="I9" s="146"/>
      <c r="J9" s="146"/>
      <c r="K9" s="146"/>
      <c r="L9" s="146"/>
      <c r="M9" s="146"/>
      <c r="N9" s="96"/>
    </row>
    <row r="10" spans="1:14" ht="18" customHeight="1">
      <c r="A10" s="207" t="s">
        <v>106</v>
      </c>
      <c r="B10" s="146"/>
      <c r="C10" s="146"/>
      <c r="D10" s="146"/>
      <c r="E10" s="146"/>
      <c r="F10" s="146"/>
      <c r="G10" s="146"/>
      <c r="H10" s="146"/>
      <c r="I10" s="146"/>
      <c r="J10" s="146"/>
      <c r="K10" s="146"/>
      <c r="L10" s="146"/>
      <c r="M10" s="146"/>
    </row>
    <row r="11" spans="1:14" s="2" customFormat="1" ht="63.95" customHeight="1">
      <c r="A11" s="125" t="s">
        <v>114</v>
      </c>
      <c r="B11" s="146"/>
      <c r="C11" s="146"/>
      <c r="D11" s="146"/>
      <c r="E11" s="146"/>
      <c r="F11" s="146"/>
      <c r="G11" s="146"/>
      <c r="H11" s="146"/>
      <c r="I11" s="146"/>
      <c r="J11" s="146"/>
      <c r="K11" s="146"/>
      <c r="L11" s="146"/>
      <c r="M11" s="146"/>
      <c r="N11"/>
    </row>
    <row r="12" spans="1:14" ht="14.45" customHeight="1">
      <c r="A12" s="197" t="s">
        <v>84</v>
      </c>
      <c r="B12" s="197" t="s">
        <v>72</v>
      </c>
      <c r="C12" s="197" t="s">
        <v>73</v>
      </c>
      <c r="D12" s="197" t="s">
        <v>74</v>
      </c>
      <c r="E12" s="197" t="s">
        <v>75</v>
      </c>
      <c r="F12" s="197" t="s">
        <v>76</v>
      </c>
      <c r="G12" s="197" t="s">
        <v>77</v>
      </c>
      <c r="H12" s="197" t="s">
        <v>78</v>
      </c>
      <c r="I12" s="197" t="s">
        <v>79</v>
      </c>
      <c r="J12" s="197" t="s">
        <v>80</v>
      </c>
      <c r="K12" s="197" t="s">
        <v>81</v>
      </c>
      <c r="L12" s="197" t="s">
        <v>82</v>
      </c>
      <c r="M12" s="197" t="s">
        <v>83</v>
      </c>
      <c r="N12" s="2"/>
    </row>
    <row r="13" spans="1:14" ht="14.45" customHeight="1">
      <c r="A13" s="212">
        <v>2017</v>
      </c>
      <c r="B13" s="109">
        <f>calc_new!C18</f>
        <v>574.76543592881603</v>
      </c>
      <c r="C13" s="109">
        <f>calc_new!D18</f>
        <v>576.15878038629148</v>
      </c>
      <c r="D13" s="109">
        <f>calc_new!E18</f>
        <v>471.59245960957514</v>
      </c>
      <c r="E13" s="109">
        <f>calc_new!F18</f>
        <v>514.02697587872512</v>
      </c>
      <c r="F13" s="109">
        <f>calc_new!G18</f>
        <v>517.29276014773313</v>
      </c>
      <c r="G13" s="109">
        <f>calc_new!H18</f>
        <v>462.69923773245739</v>
      </c>
      <c r="H13" s="109">
        <f>calc_new!I18</f>
        <v>532.26125284011493</v>
      </c>
      <c r="I13" s="109">
        <f>calc_new!J18</f>
        <v>535.30842196195022</v>
      </c>
      <c r="J13" s="109">
        <f>calc_new!K18</f>
        <v>462.45360168033881</v>
      </c>
      <c r="K13" s="109">
        <f>calc_new!L18</f>
        <v>530.74527972054682</v>
      </c>
      <c r="L13" s="109">
        <f>calc_new!M18</f>
        <v>533.00116742583532</v>
      </c>
      <c r="M13" s="109">
        <f>calc_new!N18</f>
        <v>464.3947498146531</v>
      </c>
    </row>
    <row r="14" spans="1:14" ht="14.45" customHeight="1">
      <c r="A14" s="212">
        <v>2018</v>
      </c>
      <c r="B14" s="109">
        <f>calc_new!C19</f>
        <v>610.5038603013619</v>
      </c>
      <c r="C14" s="109">
        <f>calc_new!D19</f>
        <v>611.31538401002797</v>
      </c>
      <c r="D14" s="109">
        <f>calc_new!E19</f>
        <v>508.94796654967092</v>
      </c>
      <c r="E14" s="109">
        <f>calc_new!F19</f>
        <v>549.97137618097747</v>
      </c>
      <c r="F14" s="109">
        <f>calc_new!G19</f>
        <v>555.11615524780575</v>
      </c>
      <c r="G14" s="109">
        <f>calc_new!H19</f>
        <v>476.33379375259273</v>
      </c>
      <c r="H14" s="109">
        <f>calc_new!I19</f>
        <v>545.52275389567478</v>
      </c>
      <c r="I14" s="109">
        <f>calc_new!J19</f>
        <v>551.46669648674708</v>
      </c>
      <c r="J14" s="109">
        <f>calc_new!K19</f>
        <v>500.86497452273687</v>
      </c>
      <c r="K14" s="109">
        <f>calc_new!L19</f>
        <v>561.94300508159643</v>
      </c>
      <c r="L14" s="109">
        <f>calc_new!M19</f>
        <v>565.63106907612337</v>
      </c>
      <c r="M14" s="109">
        <f>calc_new!N19</f>
        <v>491.6159529134913</v>
      </c>
    </row>
    <row r="15" spans="1:14" ht="14.45" customHeight="1">
      <c r="A15" s="212">
        <v>2019</v>
      </c>
      <c r="B15" s="109">
        <f>calc_new!C20</f>
        <v>646.8562695110171</v>
      </c>
      <c r="C15" s="109">
        <f>calc_new!D20</f>
        <v>649.3948790447206</v>
      </c>
      <c r="D15" s="109">
        <f>calc_new!E20</f>
        <v>555.03847198703693</v>
      </c>
      <c r="E15" s="109">
        <f>calc_new!F20</f>
        <v>584.47754902572763</v>
      </c>
      <c r="F15" s="109">
        <f>calc_new!G20</f>
        <v>589.51662221815968</v>
      </c>
      <c r="G15" s="109">
        <f>calc_new!H20</f>
        <v>527.94796446656267</v>
      </c>
      <c r="H15" s="109">
        <f>calc_new!I20</f>
        <v>601.48239617234469</v>
      </c>
      <c r="I15" s="109">
        <f>calc_new!J20</f>
        <v>603.10407768382697</v>
      </c>
      <c r="J15" s="109">
        <f>calc_new!K20</f>
        <v>549.98737791605288</v>
      </c>
      <c r="K15" s="109">
        <f>calc_new!L20</f>
        <v>598.84797833968503</v>
      </c>
      <c r="L15" s="109">
        <f>calc_new!M20</f>
        <v>603.14359019833296</v>
      </c>
      <c r="M15" s="109">
        <f>calc_new!N20</f>
        <v>540.42117298682683</v>
      </c>
    </row>
    <row r="16" spans="1:14" ht="14.45" customHeight="1">
      <c r="A16" s="212">
        <v>2020</v>
      </c>
      <c r="B16" s="109">
        <f>calc_new!C21</f>
        <v>618.10886401896244</v>
      </c>
      <c r="C16" s="109">
        <f>calc_new!D21</f>
        <v>618.11850315634342</v>
      </c>
      <c r="D16" s="109">
        <f>calc_new!E21</f>
        <v>537.9956402015797</v>
      </c>
      <c r="E16" s="109">
        <f>calc_new!F21</f>
        <v>560.93927270055372</v>
      </c>
      <c r="F16" s="109">
        <f>calc_new!G21</f>
        <v>565.49501309442564</v>
      </c>
      <c r="G16" s="109">
        <f>calc_new!H21</f>
        <v>529.99084554100705</v>
      </c>
      <c r="H16" s="109">
        <f>calc_new!I21</f>
        <v>588.71677212296959</v>
      </c>
      <c r="I16" s="109">
        <f>calc_new!J21</f>
        <v>587.51136389504893</v>
      </c>
      <c r="J16" s="109">
        <f>calc_new!K21</f>
        <v>551.49946915539522</v>
      </c>
      <c r="K16" s="109">
        <f>calc_new!L21</f>
        <v>575.45781288766341</v>
      </c>
      <c r="L16" s="109">
        <f>calc_new!M21</f>
        <v>578.87123627872961</v>
      </c>
      <c r="M16" s="109">
        <f>calc_new!N21</f>
        <v>534.92266702840971</v>
      </c>
    </row>
    <row r="17" spans="1:13" ht="14.45" customHeight="1">
      <c r="A17" s="212">
        <v>2021</v>
      </c>
      <c r="B17" s="109">
        <f>calc_new!C22</f>
        <v>672.59770472913783</v>
      </c>
      <c r="C17" s="109">
        <f>calc_new!D22</f>
        <v>667.56817990615923</v>
      </c>
      <c r="D17" s="109">
        <f>calc_new!E22</f>
        <v>576.48854310062529</v>
      </c>
      <c r="E17" s="109">
        <f>calc_new!F22</f>
        <v>616.00754267951277</v>
      </c>
      <c r="F17" s="109">
        <f>calc_new!G22</f>
        <v>615.88277301465769</v>
      </c>
      <c r="G17" s="109">
        <f>calc_new!H22</f>
        <v>568.50766692523052</v>
      </c>
      <c r="H17" s="109">
        <f>calc_new!I22</f>
        <v>640.4234756901833</v>
      </c>
      <c r="I17" s="109">
        <f>calc_new!J22</f>
        <v>634.67612916886458</v>
      </c>
      <c r="J17" s="109">
        <f>calc_new!K22</f>
        <v>569.65132659488984</v>
      </c>
      <c r="K17" s="109">
        <f>calc_new!L22</f>
        <v>628.73920651157346</v>
      </c>
      <c r="L17" s="109">
        <f>calc_new!M22</f>
        <v>627.68084540638847</v>
      </c>
      <c r="M17" s="109">
        <f>calc_new!N22</f>
        <v>570.28758177729742</v>
      </c>
    </row>
    <row r="18" spans="1:13" ht="14.45" customHeight="1">
      <c r="A18" s="212">
        <v>2022</v>
      </c>
      <c r="B18" s="204">
        <f>calc_new!C23</f>
        <v>1158.9164767688287</v>
      </c>
      <c r="C18" s="204">
        <f>calc_new!D23</f>
        <v>1196.909123208191</v>
      </c>
      <c r="D18" s="204">
        <f>calc_new!E23</f>
        <v>770.09138929376491</v>
      </c>
      <c r="E18" s="204">
        <f>calc_new!F23</f>
        <v>1090.3052495966003</v>
      </c>
      <c r="F18" s="204">
        <f>calc_new!G23</f>
        <v>1095.5061451468316</v>
      </c>
      <c r="G18" s="204">
        <f>calc_new!H23</f>
        <v>731.7639621976848</v>
      </c>
      <c r="H18" s="204">
        <f>calc_new!I23</f>
        <v>1086.2737198770874</v>
      </c>
      <c r="I18" s="204">
        <f>calc_new!J23</f>
        <v>1105.5994640002093</v>
      </c>
      <c r="J18" s="204">
        <f>calc_new!K23</f>
        <v>834.73905920447214</v>
      </c>
      <c r="K18" s="204">
        <f>calc_new!L23</f>
        <v>1102.4278175337431</v>
      </c>
      <c r="L18" s="204">
        <f>calc_new!M23</f>
        <v>1123.1410819372779</v>
      </c>
      <c r="M18" s="204">
        <f>calc_new!N23</f>
        <v>782.34721806265327</v>
      </c>
    </row>
    <row r="19" spans="1:13">
      <c r="A19" s="212">
        <v>2023</v>
      </c>
      <c r="B19" s="204">
        <f>calc_new!C24</f>
        <v>949.43700731627132</v>
      </c>
      <c r="C19" s="204">
        <f>calc_new!D24</f>
        <v>991.55916615078809</v>
      </c>
      <c r="D19" s="204">
        <f>calc_new!E24</f>
        <v>740.99620836077543</v>
      </c>
      <c r="E19" s="204">
        <f>calc_new!F24</f>
        <v>903.91861339201705</v>
      </c>
      <c r="F19" s="204">
        <f>calc_new!G24</f>
        <v>925.15472471287251</v>
      </c>
      <c r="G19" s="204">
        <f>calc_new!H24</f>
        <v>831.71323153662206</v>
      </c>
      <c r="H19" s="204">
        <f>calc_new!I24</f>
        <v>927.06817663960101</v>
      </c>
      <c r="I19" s="204">
        <f>calc_new!J24</f>
        <v>930.85547530844406</v>
      </c>
      <c r="J19" s="204">
        <f>calc_new!K24</f>
        <v>767.37577596165454</v>
      </c>
      <c r="K19" s="204">
        <f>calc_new!L24</f>
        <v>914.86891969395958</v>
      </c>
      <c r="L19" s="204">
        <f>calc_new!M24</f>
        <v>936.11297667464135</v>
      </c>
      <c r="M19" s="204">
        <f>calc_new!N24</f>
        <v>795.94205028872273</v>
      </c>
    </row>
    <row r="20" spans="1:13">
      <c r="A20" s="212">
        <v>2024</v>
      </c>
      <c r="B20" s="109">
        <f>calc_new!C25</f>
        <v>806.18999874124006</v>
      </c>
      <c r="C20" s="109">
        <f>calc_new!D25</f>
        <v>809.20546063232894</v>
      </c>
      <c r="D20" s="109">
        <f>calc_new!E25</f>
        <v>783.23892906218816</v>
      </c>
      <c r="E20" s="109">
        <f>calc_new!F25</f>
        <v>779.52115377015514</v>
      </c>
      <c r="F20" s="109">
        <f>calc_new!G25</f>
        <v>784.45232261736032</v>
      </c>
      <c r="G20" s="109">
        <f>calc_new!H25</f>
        <v>777.89792135909272</v>
      </c>
      <c r="H20" s="109">
        <f>calc_new!I25</f>
        <v>717.84697821178872</v>
      </c>
      <c r="I20" s="109">
        <f>calc_new!J25</f>
        <v>723.87545950276399</v>
      </c>
      <c r="J20" s="109">
        <f>calc_new!K25</f>
        <v>896.03393998805586</v>
      </c>
      <c r="K20" s="109">
        <f>calc_new!L25</f>
        <v>775.84852975148794</v>
      </c>
      <c r="L20" s="109">
        <f>calc_new!M25</f>
        <v>778.76662838476727</v>
      </c>
      <c r="M20" s="109">
        <f>calc_new!N25</f>
        <v>781.23218664551962</v>
      </c>
    </row>
  </sheetData>
  <mergeCells count="1">
    <mergeCell ref="A2:N2"/>
  </mergeCells>
  <hyperlinks>
    <hyperlink ref="A6" r:id="rId1" xr:uid="{365E7AEE-8BE8-4647-883E-9892DB0A8575}"/>
  </hyperlinks>
  <pageMargins left="0.7" right="0.7" top="0.75" bottom="0.75" header="0.3" footer="0.3"/>
  <pageSetup paperSize="9" orientation="portrait" verticalDpi="0" r:id="rId2"/>
  <drawing r:id="rId3"/>
  <tableParts count="1">
    <tablePart r:id="rId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3F08A-39C7-44C6-8F40-B35072448011}">
  <sheetPr>
    <tabColor theme="0" tint="-0.34998626667073579"/>
  </sheetPr>
  <dimension ref="A1:N18"/>
  <sheetViews>
    <sheetView showGridLines="0" zoomScaleNormal="100" workbookViewId="0"/>
  </sheetViews>
  <sheetFormatPr defaultColWidth="15.5703125" defaultRowHeight="12.75"/>
  <cols>
    <col min="1" max="13" width="14.5703125" customWidth="1"/>
  </cols>
  <sheetData>
    <row r="1" spans="1:14" s="96" customFormat="1" ht="18" customHeight="1">
      <c r="A1" s="175" t="s">
        <v>91</v>
      </c>
      <c r="K1" s="124"/>
      <c r="L1" s="124"/>
      <c r="M1" s="124"/>
    </row>
    <row r="2" spans="1:14" s="96" customFormat="1" ht="47.25" customHeight="1">
      <c r="A2" s="263" t="s">
        <v>157</v>
      </c>
      <c r="B2" s="263"/>
      <c r="C2" s="263"/>
      <c r="D2" s="263"/>
      <c r="E2" s="263"/>
      <c r="F2" s="263"/>
      <c r="G2" s="263"/>
      <c r="H2" s="263"/>
      <c r="I2" s="263"/>
      <c r="J2" s="263"/>
      <c r="K2" s="263"/>
      <c r="L2" s="263"/>
      <c r="M2" s="263"/>
      <c r="N2" s="263"/>
    </row>
    <row r="3" spans="1:14" s="96" customFormat="1" ht="18" customHeight="1">
      <c r="A3" s="177" t="s">
        <v>85</v>
      </c>
      <c r="K3" s="124"/>
      <c r="L3" s="124"/>
      <c r="M3" s="124"/>
    </row>
    <row r="4" spans="1:14" s="96" customFormat="1" ht="18" customHeight="1">
      <c r="A4" s="177" t="s">
        <v>108</v>
      </c>
      <c r="B4" s="93"/>
      <c r="C4" s="93"/>
      <c r="D4" s="93"/>
      <c r="E4" s="93"/>
      <c r="F4" s="93"/>
      <c r="G4" s="93"/>
      <c r="H4" s="93"/>
      <c r="I4" s="93"/>
      <c r="J4" s="93"/>
      <c r="K4" s="93"/>
      <c r="L4" s="93"/>
      <c r="M4" s="93"/>
    </row>
    <row r="5" spans="1:14" s="96" customFormat="1" ht="18" customHeight="1">
      <c r="A5" s="125" t="s">
        <v>66</v>
      </c>
      <c r="K5" s="124"/>
      <c r="L5" s="124"/>
      <c r="M5" s="124"/>
    </row>
    <row r="6" spans="1:14" s="96" customFormat="1" ht="18" customHeight="1">
      <c r="A6" s="205" t="s">
        <v>87</v>
      </c>
      <c r="B6" s="191"/>
      <c r="C6" s="191"/>
      <c r="D6" s="191"/>
      <c r="E6" s="191"/>
      <c r="F6" s="191"/>
      <c r="G6" s="191"/>
      <c r="H6" s="191"/>
      <c r="I6" s="191"/>
      <c r="J6" s="191"/>
      <c r="K6" s="191"/>
      <c r="L6" s="191"/>
      <c r="M6" s="191"/>
    </row>
    <row r="7" spans="1:14" s="96" customFormat="1" ht="18" customHeight="1">
      <c r="A7" s="206" t="s">
        <v>88</v>
      </c>
      <c r="K7" s="124"/>
      <c r="L7" s="124"/>
      <c r="M7" s="124"/>
    </row>
    <row r="8" spans="1:14" s="96" customFormat="1" ht="18" customHeight="1">
      <c r="A8" s="207" t="s">
        <v>104</v>
      </c>
      <c r="K8" s="124"/>
      <c r="L8" s="124"/>
      <c r="M8" s="124"/>
    </row>
    <row r="9" spans="1:14" s="2" customFormat="1" ht="63.95" customHeight="1">
      <c r="A9" s="125" t="s">
        <v>114</v>
      </c>
      <c r="B9" s="96"/>
      <c r="C9" s="96"/>
      <c r="D9" s="96"/>
      <c r="E9" s="96"/>
      <c r="F9" s="96"/>
      <c r="G9" s="96"/>
      <c r="H9" s="96"/>
      <c r="I9" s="96"/>
      <c r="J9" s="96"/>
      <c r="K9" s="124"/>
      <c r="L9" s="124"/>
      <c r="M9" s="124"/>
      <c r="N9" s="96"/>
    </row>
    <row r="10" spans="1:14" ht="14.45" customHeight="1">
      <c r="A10" s="198" t="s">
        <v>84</v>
      </c>
      <c r="B10" s="198" t="s">
        <v>72</v>
      </c>
      <c r="C10" s="198" t="s">
        <v>73</v>
      </c>
      <c r="D10" s="198" t="s">
        <v>74</v>
      </c>
      <c r="E10" s="198" t="s">
        <v>75</v>
      </c>
      <c r="F10" s="198" t="s">
        <v>76</v>
      </c>
      <c r="G10" s="198" t="s">
        <v>77</v>
      </c>
      <c r="H10" s="198" t="s">
        <v>78</v>
      </c>
      <c r="I10" s="198" t="s">
        <v>79</v>
      </c>
      <c r="J10" s="198" t="s">
        <v>80</v>
      </c>
      <c r="K10" s="198" t="s">
        <v>81</v>
      </c>
      <c r="L10" s="198" t="s">
        <v>82</v>
      </c>
      <c r="M10" s="198" t="s">
        <v>83</v>
      </c>
      <c r="N10" s="2"/>
    </row>
    <row r="11" spans="1:14" ht="14.45" customHeight="1">
      <c r="A11" s="212">
        <v>2017</v>
      </c>
      <c r="B11" s="109">
        <f>calc_new!Q7</f>
        <v>792.17751147492515</v>
      </c>
      <c r="C11" s="109">
        <f>calc_new!R7</f>
        <v>834.42870444742391</v>
      </c>
      <c r="D11" s="109">
        <f>calc_new!S7</f>
        <v>591.02170674581805</v>
      </c>
      <c r="E11" s="109">
        <f>calc_new!T7</f>
        <v>705.40236073222957</v>
      </c>
      <c r="F11" s="109">
        <f>calc_new!U7</f>
        <v>759.04324622150398</v>
      </c>
      <c r="G11" s="109">
        <f>calc_new!V7</f>
        <v>582.32105468950806</v>
      </c>
      <c r="H11" s="109">
        <f>calc_new!W7</f>
        <v>681.48748018055005</v>
      </c>
      <c r="I11" s="109">
        <f>calc_new!X7</f>
        <v>738.09863703159306</v>
      </c>
      <c r="J11" s="109">
        <f>calc_new!Y7</f>
        <v>599.97875076439482</v>
      </c>
      <c r="K11" s="109">
        <f>calc_new!Z7</f>
        <v>721.40142413260639</v>
      </c>
      <c r="L11" s="109">
        <f>calc_new!AA7</f>
        <v>769.84740589845285</v>
      </c>
      <c r="M11" s="109">
        <f>calc_new!AB7</f>
        <v>593.70807383849751</v>
      </c>
    </row>
    <row r="12" spans="1:14" ht="14.45" customHeight="1">
      <c r="A12" s="212">
        <v>2018</v>
      </c>
      <c r="B12" s="109">
        <f>calc_new!Q8</f>
        <v>854.64830770480592</v>
      </c>
      <c r="C12" s="109">
        <f>calc_new!R8</f>
        <v>894.74742878969403</v>
      </c>
      <c r="D12" s="109">
        <f>calc_new!S8</f>
        <v>652.60560665898049</v>
      </c>
      <c r="E12" s="109">
        <f>calc_new!T8</f>
        <v>773.74757139285225</v>
      </c>
      <c r="F12" s="109">
        <f>calc_new!U8</f>
        <v>829.54328565306298</v>
      </c>
      <c r="G12" s="109">
        <f>calc_new!V8</f>
        <v>623.11096950315562</v>
      </c>
      <c r="H12" s="109">
        <f>calc_new!W8</f>
        <v>685.90234173437705</v>
      </c>
      <c r="I12" s="109">
        <f>calc_new!X8</f>
        <v>751.73991485737952</v>
      </c>
      <c r="J12" s="109">
        <f>calc_new!Y8</f>
        <v>676.78004236361062</v>
      </c>
      <c r="K12" s="109">
        <f>calc_new!Z8</f>
        <v>772.6891325930801</v>
      </c>
      <c r="L12" s="109">
        <f>calc_new!AA8</f>
        <v>817.69882476204486</v>
      </c>
      <c r="M12" s="109">
        <f>calc_new!AB8</f>
        <v>655.51914302737407</v>
      </c>
    </row>
    <row r="13" spans="1:14" ht="14.45" customHeight="1">
      <c r="A13" s="212">
        <v>2019</v>
      </c>
      <c r="B13" s="109">
        <f>calc_new!Q9</f>
        <v>920.71602614853327</v>
      </c>
      <c r="C13" s="109">
        <f>calc_new!R9</f>
        <v>980.25531165959774</v>
      </c>
      <c r="D13" s="109">
        <f>calc_new!S9</f>
        <v>723.54602363566721</v>
      </c>
      <c r="E13" s="109">
        <f>calc_new!T9</f>
        <v>838.13145897301649</v>
      </c>
      <c r="F13" s="109">
        <f>calc_new!U9</f>
        <v>890.59828204715666</v>
      </c>
      <c r="G13" s="109">
        <f>calc_new!V9</f>
        <v>702.36881785300477</v>
      </c>
      <c r="H13" s="109">
        <f>calc_new!W9</f>
        <v>810.73711996224847</v>
      </c>
      <c r="I13" s="109">
        <f>calc_new!X9</f>
        <v>837.44965357987371</v>
      </c>
      <c r="J13" s="109">
        <f>calc_new!Y9</f>
        <v>738.05065015429898</v>
      </c>
      <c r="K13" s="109">
        <f>calc_new!Z9</f>
        <v>849.19211349066165</v>
      </c>
      <c r="L13" s="109">
        <f>calc_new!AA9</f>
        <v>892.24485604154472</v>
      </c>
      <c r="M13" s="109">
        <f>calc_new!AB9</f>
        <v>723.06373152674621</v>
      </c>
    </row>
    <row r="14" spans="1:14" ht="14.45" customHeight="1">
      <c r="A14" s="212">
        <v>2020</v>
      </c>
      <c r="B14" s="109">
        <f>calc_new!Q10</f>
        <v>916.38567068704674</v>
      </c>
      <c r="C14" s="109">
        <f>calc_new!R10</f>
        <v>946.13727358543508</v>
      </c>
      <c r="D14" s="109">
        <f>calc_new!S10</f>
        <v>737.86920196785354</v>
      </c>
      <c r="E14" s="109">
        <f>calc_new!T10</f>
        <v>844.53345256624493</v>
      </c>
      <c r="F14" s="109">
        <f>calc_new!U10</f>
        <v>891.12045543881061</v>
      </c>
      <c r="G14" s="109">
        <f>calc_new!V10</f>
        <v>709.54535697984272</v>
      </c>
      <c r="H14" s="109">
        <f>calc_new!W10</f>
        <v>870.11401744243267</v>
      </c>
      <c r="I14" s="109">
        <f>calc_new!X10</f>
        <v>888.37238421261554</v>
      </c>
      <c r="J14" s="109">
        <f>calc_new!Y10</f>
        <v>741.89434017005499</v>
      </c>
      <c r="K14" s="109">
        <f>calc_new!Z10</f>
        <v>863.53778684617816</v>
      </c>
      <c r="L14" s="109">
        <f>calc_new!AA10</f>
        <v>902.98079691516591</v>
      </c>
      <c r="M14" s="109">
        <f>calc_new!AB10</f>
        <v>732.69584884893948</v>
      </c>
    </row>
    <row r="15" spans="1:14" ht="14.45" customHeight="1">
      <c r="A15" s="212">
        <v>2021</v>
      </c>
      <c r="B15" s="201">
        <f>calc_new!Q11</f>
        <v>1005.6446882067968</v>
      </c>
      <c r="C15" s="201">
        <f>calc_new!R11</f>
        <v>1030.649812513886</v>
      </c>
      <c r="D15" s="201">
        <f>calc_new!S11</f>
        <v>793.23686653154641</v>
      </c>
      <c r="E15" s="201">
        <f>calc_new!T11</f>
        <v>914.32646805575416</v>
      </c>
      <c r="F15" s="201">
        <f>calc_new!U11</f>
        <v>959.66616154965322</v>
      </c>
      <c r="G15" s="201">
        <f>calc_new!V11</f>
        <v>797.50649411898632</v>
      </c>
      <c r="H15" s="201">
        <f>calc_new!W11</f>
        <v>945.93911781435418</v>
      </c>
      <c r="I15" s="201">
        <f>calc_new!X11</f>
        <v>961.87599938506185</v>
      </c>
      <c r="J15" s="201">
        <f>calc_new!Y11</f>
        <v>809.04331607829261</v>
      </c>
      <c r="K15" s="201">
        <f>calc_new!Z11</f>
        <v>936.30740643015417</v>
      </c>
      <c r="L15" s="201">
        <f>calc_new!AA11</f>
        <v>975.74513633656852</v>
      </c>
      <c r="M15" s="201">
        <f>calc_new!AB11</f>
        <v>802.26958192712254</v>
      </c>
    </row>
    <row r="16" spans="1:14" ht="14.45" customHeight="1">
      <c r="A16" s="212">
        <v>2022</v>
      </c>
      <c r="B16" s="201">
        <f>calc_new!Q12</f>
        <v>1654.2337549282561</v>
      </c>
      <c r="C16" s="201">
        <f>calc_new!R12</f>
        <v>1733.9770941154679</v>
      </c>
      <c r="D16" s="201">
        <f>calc_new!S12</f>
        <v>1229.7848565222712</v>
      </c>
      <c r="E16" s="201">
        <f>calc_new!T12</f>
        <v>1509.648265361117</v>
      </c>
      <c r="F16" s="201">
        <f>calc_new!U12</f>
        <v>1556.5526644485569</v>
      </c>
      <c r="G16" s="201">
        <f>calc_new!V12</f>
        <v>1184.8010171432329</v>
      </c>
      <c r="H16" s="201">
        <f>calc_new!W12</f>
        <v>1527.1783431476895</v>
      </c>
      <c r="I16" s="201">
        <f>calc_new!X12</f>
        <v>1591.9744923614853</v>
      </c>
      <c r="J16" s="201">
        <f>calc_new!Y12</f>
        <v>1214.9447461107222</v>
      </c>
      <c r="K16" s="201">
        <f>calc_new!Z12</f>
        <v>1540.1825308408813</v>
      </c>
      <c r="L16" s="201">
        <f>calc_new!AA12</f>
        <v>1610.6921202170631</v>
      </c>
      <c r="M16" s="201">
        <f>calc_new!AB12</f>
        <v>1204.2253063002233</v>
      </c>
    </row>
    <row r="17" spans="1:13">
      <c r="A17" s="212">
        <v>2023</v>
      </c>
      <c r="B17" s="201">
        <f>calc_new!Q13</f>
        <v>1636</v>
      </c>
      <c r="C17" s="201">
        <f>calc_new!R13</f>
        <v>1897</v>
      </c>
      <c r="D17" s="201">
        <f>calc_new!S13</f>
        <v>1324</v>
      </c>
      <c r="E17" s="201">
        <f>calc_new!T13</f>
        <v>1567</v>
      </c>
      <c r="F17" s="201">
        <f>calc_new!U13</f>
        <v>1697</v>
      </c>
      <c r="G17" s="201">
        <f>calc_new!V13</f>
        <v>1333</v>
      </c>
      <c r="H17" s="201">
        <f>calc_new!W13</f>
        <v>1565</v>
      </c>
      <c r="I17" s="201">
        <f>calc_new!X13</f>
        <v>1711</v>
      </c>
      <c r="J17" s="201">
        <f>calc_new!Y13</f>
        <v>1357</v>
      </c>
      <c r="K17" s="201">
        <f>calc_new!Z13</f>
        <v>1580</v>
      </c>
      <c r="L17" s="201">
        <f>calc_new!AA13</f>
        <v>1746</v>
      </c>
      <c r="M17" s="201">
        <f>calc_new!AB13</f>
        <v>1341</v>
      </c>
    </row>
    <row r="18" spans="1:13">
      <c r="A18" s="212">
        <v>2024</v>
      </c>
      <c r="B18" s="201">
        <f>calc_new!Q14</f>
        <v>1422.5776463849897</v>
      </c>
      <c r="C18" s="201">
        <f>calc_new!R14</f>
        <v>1467.1384080961327</v>
      </c>
      <c r="D18" s="201">
        <f>calc_new!S14</f>
        <v>1389.8905957509398</v>
      </c>
      <c r="E18" s="201">
        <f>calc_new!T14</f>
        <v>1403.8229815264556</v>
      </c>
      <c r="F18" s="201">
        <f>calc_new!U14</f>
        <v>1395.764774771897</v>
      </c>
      <c r="G18" s="201">
        <f>calc_new!V14</f>
        <v>1314.6304501746595</v>
      </c>
      <c r="H18" s="201">
        <f>calc_new!W14</f>
        <v>1299.1531074134825</v>
      </c>
      <c r="I18" s="201">
        <f>calc_new!X14</f>
        <v>1336.4160639061006</v>
      </c>
      <c r="J18" s="201">
        <f>calc_new!Y14</f>
        <v>1370.6647655863196</v>
      </c>
      <c r="K18" s="201">
        <f>calc_new!Z14</f>
        <v>1390.4145790648702</v>
      </c>
      <c r="L18" s="201">
        <f>calc_new!AA14</f>
        <v>1392.9981760356407</v>
      </c>
      <c r="M18" s="201">
        <f>calc_new!AB14</f>
        <v>1337.613127990003</v>
      </c>
    </row>
  </sheetData>
  <mergeCells count="1">
    <mergeCell ref="A2:N2"/>
  </mergeCells>
  <hyperlinks>
    <hyperlink ref="A6" r:id="rId1" xr:uid="{C5E6F290-28CA-43F7-AFAB-90A482C1AC9E}"/>
  </hyperlinks>
  <pageMargins left="0.78740157480314965" right="0.19685039370078741" top="0.78740157480314965" bottom="0" header="0.51181102362204722" footer="0.51181102362204722"/>
  <pageSetup paperSize="9" orientation="portrait" horizontalDpi="4294967292" r:id="rId2"/>
  <headerFooter alignWithMargins="0"/>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F8ABB-5ED6-4DE0-9643-46F9DA762EC8}">
  <sheetPr>
    <tabColor theme="0" tint="-0.34998626667073579"/>
  </sheetPr>
  <dimension ref="A1:N20"/>
  <sheetViews>
    <sheetView showGridLines="0" zoomScaleNormal="100" workbookViewId="0"/>
  </sheetViews>
  <sheetFormatPr defaultColWidth="14.5703125" defaultRowHeight="12.75"/>
  <cols>
    <col min="1" max="13" width="14.5703125" customWidth="1"/>
  </cols>
  <sheetData>
    <row r="1" spans="1:14" s="96" customFormat="1" ht="18" customHeight="1">
      <c r="A1" s="175" t="s">
        <v>92</v>
      </c>
      <c r="K1" s="124"/>
      <c r="L1" s="124"/>
      <c r="M1" s="124"/>
    </row>
    <row r="2" spans="1:14" s="96" customFormat="1" ht="43.5" customHeight="1">
      <c r="A2" s="263" t="s">
        <v>157</v>
      </c>
      <c r="B2" s="263"/>
      <c r="C2" s="263"/>
      <c r="D2" s="263"/>
      <c r="E2" s="263"/>
      <c r="F2" s="263"/>
      <c r="G2" s="263"/>
      <c r="H2" s="263"/>
      <c r="I2" s="263"/>
      <c r="J2" s="263"/>
      <c r="K2" s="263"/>
      <c r="L2" s="263"/>
      <c r="M2" s="263"/>
      <c r="N2" s="263"/>
    </row>
    <row r="3" spans="1:14" s="96" customFormat="1" ht="18" customHeight="1">
      <c r="A3" s="177" t="s">
        <v>86</v>
      </c>
      <c r="K3" s="124"/>
      <c r="L3" s="124"/>
      <c r="M3" s="124"/>
    </row>
    <row r="4" spans="1:14" s="96" customFormat="1" ht="18" customHeight="1">
      <c r="A4" s="177" t="s">
        <v>108</v>
      </c>
      <c r="B4" s="93"/>
      <c r="C4" s="93"/>
      <c r="D4" s="93"/>
      <c r="E4" s="93"/>
      <c r="F4" s="93"/>
      <c r="G4" s="93"/>
      <c r="H4" s="93"/>
      <c r="I4" s="93"/>
      <c r="J4" s="93"/>
      <c r="K4" s="93"/>
      <c r="L4" s="93"/>
      <c r="M4" s="93"/>
    </row>
    <row r="5" spans="1:14" s="96" customFormat="1" ht="18" customHeight="1">
      <c r="A5" s="125" t="s">
        <v>66</v>
      </c>
      <c r="K5" s="124"/>
      <c r="L5" s="124"/>
      <c r="M5" s="124"/>
    </row>
    <row r="6" spans="1:14" s="96" customFormat="1" ht="18" customHeight="1">
      <c r="A6" s="205" t="s">
        <v>87</v>
      </c>
      <c r="B6" s="191"/>
      <c r="C6" s="191"/>
      <c r="D6" s="191"/>
      <c r="E6" s="191"/>
      <c r="F6" s="191"/>
      <c r="G6" s="191"/>
      <c r="H6" s="191"/>
      <c r="I6" s="191"/>
      <c r="J6" s="191"/>
      <c r="K6" s="191"/>
      <c r="L6" s="191"/>
      <c r="M6" s="191"/>
    </row>
    <row r="7" spans="1:14" s="96" customFormat="1" ht="18" customHeight="1">
      <c r="A7" s="206" t="s">
        <v>64</v>
      </c>
      <c r="K7" s="124"/>
      <c r="L7" s="124"/>
      <c r="M7" s="124"/>
    </row>
    <row r="8" spans="1:14" s="96" customFormat="1" ht="18" customHeight="1">
      <c r="A8" s="206" t="s">
        <v>105</v>
      </c>
      <c r="K8" s="124"/>
      <c r="L8" s="124"/>
      <c r="M8" s="124"/>
    </row>
    <row r="9" spans="1:14" ht="18" customHeight="1">
      <c r="A9" s="206" t="s">
        <v>104</v>
      </c>
      <c r="B9" s="96"/>
      <c r="C9" s="96"/>
      <c r="D9" s="96"/>
      <c r="E9" s="96"/>
      <c r="F9" s="96"/>
      <c r="G9" s="96"/>
      <c r="H9" s="96"/>
      <c r="I9" s="96"/>
      <c r="J9" s="96"/>
      <c r="K9" s="124"/>
      <c r="L9" s="124"/>
      <c r="M9" s="124"/>
      <c r="N9" s="96"/>
    </row>
    <row r="10" spans="1:14" ht="18" customHeight="1">
      <c r="A10" s="176" t="s">
        <v>106</v>
      </c>
      <c r="B10" s="96"/>
      <c r="C10" s="96"/>
      <c r="D10" s="96"/>
      <c r="E10" s="96"/>
      <c r="F10" s="96"/>
      <c r="G10" s="96"/>
      <c r="H10" s="96"/>
      <c r="I10" s="96"/>
      <c r="J10" s="96"/>
      <c r="K10" s="124"/>
      <c r="L10" s="124"/>
      <c r="M10" s="124"/>
    </row>
    <row r="11" spans="1:14" s="2" customFormat="1" ht="63.95" customHeight="1">
      <c r="A11" s="125" t="s">
        <v>114</v>
      </c>
      <c r="B11" s="96"/>
      <c r="C11" s="96"/>
      <c r="D11" s="96"/>
      <c r="E11" s="96"/>
      <c r="F11" s="96"/>
      <c r="G11" s="96"/>
      <c r="H11" s="96"/>
      <c r="I11" s="96"/>
      <c r="J11" s="96"/>
      <c r="K11" s="124"/>
      <c r="L11" s="124"/>
      <c r="M11" s="124"/>
      <c r="N11"/>
    </row>
    <row r="12" spans="1:14" ht="14.45" customHeight="1">
      <c r="A12" s="198" t="s">
        <v>84</v>
      </c>
      <c r="B12" s="198" t="s">
        <v>72</v>
      </c>
      <c r="C12" s="198" t="s">
        <v>73</v>
      </c>
      <c r="D12" s="198" t="s">
        <v>74</v>
      </c>
      <c r="E12" s="198" t="s">
        <v>75</v>
      </c>
      <c r="F12" s="198" t="s">
        <v>76</v>
      </c>
      <c r="G12" s="198" t="s">
        <v>77</v>
      </c>
      <c r="H12" s="198" t="s">
        <v>78</v>
      </c>
      <c r="I12" s="198" t="s">
        <v>79</v>
      </c>
      <c r="J12" s="198" t="s">
        <v>80</v>
      </c>
      <c r="K12" s="198" t="s">
        <v>81</v>
      </c>
      <c r="L12" s="198" t="s">
        <v>82</v>
      </c>
      <c r="M12" s="198" t="s">
        <v>83</v>
      </c>
      <c r="N12" s="2"/>
    </row>
    <row r="13" spans="1:14" ht="14.45" customHeight="1">
      <c r="A13" s="212">
        <v>2017</v>
      </c>
      <c r="B13" s="109">
        <f>calc_new!Q18</f>
        <v>706.28975359875096</v>
      </c>
      <c r="C13" s="109">
        <f>calc_new!R18</f>
        <v>743.96007905174008</v>
      </c>
      <c r="D13" s="109">
        <f>calc_new!S18</f>
        <v>526.9432287364674</v>
      </c>
      <c r="E13" s="109">
        <f>calc_new!T18</f>
        <v>628.92275068744334</v>
      </c>
      <c r="F13" s="109">
        <f>calc_new!U18</f>
        <v>676.74790003370526</v>
      </c>
      <c r="G13" s="109">
        <f>calc_new!V18</f>
        <v>519.18589997115305</v>
      </c>
      <c r="H13" s="109">
        <f>calc_new!W18</f>
        <v>607.60071762348923</v>
      </c>
      <c r="I13" s="109">
        <f>calc_new!X18</f>
        <v>658.07410199010542</v>
      </c>
      <c r="J13" s="109">
        <f>calc_new!Y18</f>
        <v>534.92915148890097</v>
      </c>
      <c r="K13" s="109">
        <f>calc_new!Z18</f>
        <v>643.18719821742172</v>
      </c>
      <c r="L13" s="109">
        <f>calc_new!AA18</f>
        <v>686.38067446309572</v>
      </c>
      <c r="M13" s="109">
        <f>calc_new!AB18</f>
        <v>529.33834034274344</v>
      </c>
    </row>
    <row r="14" spans="1:14" ht="14.45" customHeight="1">
      <c r="A14" s="212">
        <v>2018</v>
      </c>
      <c r="B14" s="109">
        <f>calc_new!Q19</f>
        <v>747.33387087761866</v>
      </c>
      <c r="C14" s="109">
        <f>calc_new!R19</f>
        <v>782.39792132854461</v>
      </c>
      <c r="D14" s="109">
        <f>calc_new!S19</f>
        <v>570.66078500836181</v>
      </c>
      <c r="E14" s="109">
        <f>calc_new!T19</f>
        <v>676.59148493967734</v>
      </c>
      <c r="F14" s="109">
        <f>calc_new!U19</f>
        <v>725.38117625544976</v>
      </c>
      <c r="G14" s="109">
        <f>calc_new!V19</f>
        <v>544.86965998409414</v>
      </c>
      <c r="H14" s="109">
        <f>calc_new!W19</f>
        <v>599.77659520438169</v>
      </c>
      <c r="I14" s="109">
        <f>calc_new!X19</f>
        <v>657.34723324067227</v>
      </c>
      <c r="J14" s="109">
        <f>calc_new!Y19</f>
        <v>591.79974292655083</v>
      </c>
      <c r="K14" s="109">
        <f>calc_new!Z19</f>
        <v>675.66594965435615</v>
      </c>
      <c r="L14" s="109">
        <f>calc_new!AA19</f>
        <v>715.02397233151646</v>
      </c>
      <c r="M14" s="109">
        <f>calc_new!AB19</f>
        <v>573.20848140289604</v>
      </c>
    </row>
    <row r="15" spans="1:14" ht="14.45" customHeight="1">
      <c r="A15" s="212">
        <v>2019</v>
      </c>
      <c r="B15" s="109">
        <f>calc_new!Q20</f>
        <v>788.16554619359499</v>
      </c>
      <c r="C15" s="109">
        <f>calc_new!R20</f>
        <v>839.13328451037546</v>
      </c>
      <c r="D15" s="109">
        <f>calc_new!S20</f>
        <v>619.38103684426437</v>
      </c>
      <c r="E15" s="109">
        <f>calc_new!T20</f>
        <v>717.47023010646922</v>
      </c>
      <c r="F15" s="109">
        <f>calc_new!U20</f>
        <v>762.38368994734446</v>
      </c>
      <c r="G15" s="109">
        <f>calc_new!V20</f>
        <v>601.25259822854116</v>
      </c>
      <c r="H15" s="109">
        <f>calc_new!W20</f>
        <v>694.01970512825915</v>
      </c>
      <c r="I15" s="109">
        <f>calc_new!X20</f>
        <v>716.88658052850758</v>
      </c>
      <c r="J15" s="109">
        <f>calc_new!Y20</f>
        <v>631.79751115091153</v>
      </c>
      <c r="K15" s="109">
        <f>calc_new!Z20</f>
        <v>726.93854233475236</v>
      </c>
      <c r="L15" s="109">
        <f>calc_new!AA20</f>
        <v>763.79321563689257</v>
      </c>
      <c r="M15" s="109">
        <f>calc_new!AB20</f>
        <v>618.9681777078348</v>
      </c>
    </row>
    <row r="16" spans="1:14" ht="14.45" customHeight="1">
      <c r="A16" s="212">
        <v>2020</v>
      </c>
      <c r="B16" s="109">
        <f>calc_new!Q21</f>
        <v>747.22164919945908</v>
      </c>
      <c r="C16" s="109">
        <f>calc_new!R21</f>
        <v>771.48113130964282</v>
      </c>
      <c r="D16" s="109">
        <f>calc_new!S21</f>
        <v>601.65916995901989</v>
      </c>
      <c r="E16" s="109">
        <f>calc_new!T21</f>
        <v>688.63328990897412</v>
      </c>
      <c r="F16" s="109">
        <f>calc_new!U21</f>
        <v>726.62037136519052</v>
      </c>
      <c r="G16" s="109">
        <f>calc_new!V21</f>
        <v>578.56388285381706</v>
      </c>
      <c r="H16" s="109">
        <f>calc_new!W21</f>
        <v>709.49170409599219</v>
      </c>
      <c r="I16" s="109">
        <f>calc_new!X21</f>
        <v>724.37959176830361</v>
      </c>
      <c r="J16" s="109">
        <f>calc_new!Y21</f>
        <v>604.94127104583606</v>
      </c>
      <c r="K16" s="109">
        <f>calc_new!Z21</f>
        <v>704.12944011824447</v>
      </c>
      <c r="L16" s="109">
        <f>calc_new!AA21</f>
        <v>736.29130381373761</v>
      </c>
      <c r="M16" s="109">
        <f>calc_new!AB21</f>
        <v>597.44081346015855</v>
      </c>
    </row>
    <row r="17" spans="1:13" ht="14.45" customHeight="1">
      <c r="A17" s="212">
        <v>2021</v>
      </c>
      <c r="B17" s="109">
        <f>calc_new!Q22</f>
        <v>820.00352740912865</v>
      </c>
      <c r="C17" s="109">
        <f>calc_new!R22</f>
        <v>840.39272687049993</v>
      </c>
      <c r="D17" s="109">
        <f>calc_new!S22</f>
        <v>646.80601036802261</v>
      </c>
      <c r="E17" s="109">
        <f>calc_new!T22</f>
        <v>745.54257363617933</v>
      </c>
      <c r="F17" s="109">
        <f>calc_new!U22</f>
        <v>782.51259797244938</v>
      </c>
      <c r="G17" s="109">
        <f>calc_new!V22</f>
        <v>650.28746830588238</v>
      </c>
      <c r="H17" s="109">
        <f>calc_new!W22</f>
        <v>771.3195549266834</v>
      </c>
      <c r="I17" s="109">
        <f>calc_new!X22</f>
        <v>784.31450160828365</v>
      </c>
      <c r="J17" s="109">
        <f>calc_new!Y22</f>
        <v>659.69460266721546</v>
      </c>
      <c r="K17" s="109">
        <f>calc_new!Z22</f>
        <v>763.46584933598024</v>
      </c>
      <c r="L17" s="109">
        <f>calc_new!AA22</f>
        <v>795.62340758245523</v>
      </c>
      <c r="M17" s="109">
        <f>calc_new!AB22</f>
        <v>654.17129412411998</v>
      </c>
    </row>
    <row r="18" spans="1:13" ht="14.45" customHeight="1">
      <c r="A18" s="212">
        <v>2022</v>
      </c>
      <c r="B18" s="203">
        <f>calc_new!Q23</f>
        <v>1278.7226925595417</v>
      </c>
      <c r="C18" s="203">
        <f>calc_new!R23</f>
        <v>1340.3642937512566</v>
      </c>
      <c r="D18" s="203">
        <f>calc_new!S23</f>
        <v>950.62369409171549</v>
      </c>
      <c r="E18" s="203">
        <f>calc_new!T23</f>
        <v>1166.9581091241432</v>
      </c>
      <c r="F18" s="203">
        <f>calc_new!U23</f>
        <v>1203.2152096187342</v>
      </c>
      <c r="G18" s="203">
        <f>calc_new!V23</f>
        <v>915.8511862517189</v>
      </c>
      <c r="H18" s="203">
        <f>calc_new!W23</f>
        <v>1180.5088592531638</v>
      </c>
      <c r="I18" s="203">
        <f>calc_new!X23</f>
        <v>1230.596282595428</v>
      </c>
      <c r="J18" s="203">
        <f>calc_new!Y23</f>
        <v>939.15228874358809</v>
      </c>
      <c r="K18" s="203">
        <f>calc_new!Z23</f>
        <v>1190.5610963400011</v>
      </c>
      <c r="L18" s="203">
        <f>calc_new!AA23</f>
        <v>1245.0650089277897</v>
      </c>
      <c r="M18" s="203">
        <f>calc_new!AB23</f>
        <v>930.86616177007249</v>
      </c>
    </row>
    <row r="19" spans="1:13" ht="14.45" customHeight="1">
      <c r="A19" s="212">
        <v>2023</v>
      </c>
      <c r="B19" s="203">
        <f>calc_new!Q24</f>
        <v>1180.7917833800186</v>
      </c>
      <c r="C19" s="203">
        <f>calc_new!R24</f>
        <v>1369.1699346405228</v>
      </c>
      <c r="D19" s="203">
        <f>calc_new!S24</f>
        <v>955.60410830999058</v>
      </c>
      <c r="E19" s="203">
        <f>calc_new!T24</f>
        <v>1130.9906629318393</v>
      </c>
      <c r="F19" s="203">
        <f>calc_new!U24</f>
        <v>1224.8188608776843</v>
      </c>
      <c r="G19" s="203">
        <f>calc_new!V24</f>
        <v>962.09990662931841</v>
      </c>
      <c r="H19" s="203">
        <f>calc_new!W24</f>
        <v>1129.5471521942111</v>
      </c>
      <c r="I19" s="203">
        <f>calc_new!X24</f>
        <v>1234.9234360410831</v>
      </c>
      <c r="J19" s="203">
        <f>calc_new!Y24</f>
        <v>979.42203548085888</v>
      </c>
      <c r="K19" s="203">
        <f>calc_new!Z24</f>
        <v>1140.3734827264238</v>
      </c>
      <c r="L19" s="203">
        <f>calc_new!AA24</f>
        <v>1260.1848739495799</v>
      </c>
      <c r="M19" s="203">
        <f>calc_new!AB24</f>
        <v>967.87394957983179</v>
      </c>
    </row>
    <row r="20" spans="1:13">
      <c r="A20" s="216">
        <v>2024</v>
      </c>
      <c r="B20" s="203">
        <f>calc_new!Q25</f>
        <v>988.00765557555883</v>
      </c>
      <c r="C20" s="203">
        <f>calc_new!R25</f>
        <v>1018.9559653713483</v>
      </c>
      <c r="D20" s="203">
        <f>calc_new!S25</f>
        <v>965.30586748919711</v>
      </c>
      <c r="E20" s="203">
        <f>calc_new!T25</f>
        <v>974.98217854442953</v>
      </c>
      <c r="F20" s="203">
        <f>calc_new!U25</f>
        <v>969.38559829171277</v>
      </c>
      <c r="G20" s="203">
        <f>calc_new!V25</f>
        <v>913.03624257413458</v>
      </c>
      <c r="H20" s="203">
        <f>calc_new!W25</f>
        <v>902.28692904817785</v>
      </c>
      <c r="I20" s="203">
        <f>calc_new!X25</f>
        <v>928.16677214682454</v>
      </c>
      <c r="J20" s="203">
        <f>calc_new!Y25</f>
        <v>951.95315705141525</v>
      </c>
      <c r="K20" s="203">
        <f>calc_new!Z25</f>
        <v>965.66978402259167</v>
      </c>
      <c r="L20" s="203">
        <f>calc_new!AA25</f>
        <v>967.46414202655001</v>
      </c>
      <c r="M20" s="203">
        <f>calc_new!AB25</f>
        <v>928.99815627697433</v>
      </c>
    </row>
  </sheetData>
  <mergeCells count="1">
    <mergeCell ref="A2:N2"/>
  </mergeCells>
  <hyperlinks>
    <hyperlink ref="A6" r:id="rId1" xr:uid="{6530C9D5-0AF1-4022-B5C5-D8A79D59F65E}"/>
  </hyperlinks>
  <pageMargins left="0.7" right="0.7" top="0.75" bottom="0.75" header="0.3" footer="0.3"/>
  <pageSetup paperSize="9" orientation="portrait" verticalDpi="0"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AAE24-807A-4C5C-A18C-6166D890BF7A}">
  <sheetPr>
    <tabColor theme="0" tint="-0.34998626667073579"/>
    <pageSetUpPr fitToPage="1"/>
  </sheetPr>
  <dimension ref="A1:N14"/>
  <sheetViews>
    <sheetView showGridLines="0" zoomScaleNormal="100" workbookViewId="0"/>
  </sheetViews>
  <sheetFormatPr defaultColWidth="17" defaultRowHeight="12.75"/>
  <cols>
    <col min="1" max="13" width="14.5703125" customWidth="1"/>
  </cols>
  <sheetData>
    <row r="1" spans="1:14" s="96" customFormat="1" ht="18" customHeight="1">
      <c r="A1" s="175" t="s">
        <v>109</v>
      </c>
    </row>
    <row r="2" spans="1:14" s="96" customFormat="1" ht="47.25" customHeight="1">
      <c r="A2" s="263" t="s">
        <v>155</v>
      </c>
      <c r="B2" s="263"/>
      <c r="C2" s="263"/>
      <c r="D2" s="263"/>
      <c r="E2" s="263"/>
      <c r="F2" s="263"/>
      <c r="G2" s="263"/>
      <c r="H2" s="263"/>
      <c r="I2" s="263"/>
      <c r="J2" s="263"/>
      <c r="K2" s="263"/>
      <c r="L2" s="263"/>
      <c r="M2" s="263"/>
      <c r="N2" s="263"/>
    </row>
    <row r="3" spans="1:14" s="96" customFormat="1" ht="18" customHeight="1">
      <c r="A3" s="177" t="s">
        <v>85</v>
      </c>
    </row>
    <row r="4" spans="1:14" s="96" customFormat="1" ht="18" customHeight="1">
      <c r="A4" s="177" t="s">
        <v>108</v>
      </c>
      <c r="B4" s="93"/>
      <c r="C4" s="93"/>
      <c r="D4" s="93"/>
      <c r="E4" s="93"/>
      <c r="F4" s="93"/>
      <c r="G4" s="93"/>
      <c r="H4" s="93"/>
      <c r="I4" s="93"/>
      <c r="J4" s="93"/>
      <c r="K4" s="93"/>
      <c r="L4" s="93"/>
      <c r="M4" s="93"/>
    </row>
    <row r="5" spans="1:14" s="96" customFormat="1" ht="18" customHeight="1">
      <c r="A5" s="125" t="s">
        <v>111</v>
      </c>
      <c r="B5" s="146"/>
      <c r="C5" s="146"/>
      <c r="D5" s="146"/>
      <c r="E5" s="146"/>
      <c r="F5" s="146"/>
      <c r="G5" s="146"/>
      <c r="H5" s="146"/>
      <c r="I5" s="146"/>
      <c r="J5" s="146"/>
      <c r="K5" s="146"/>
      <c r="L5" s="146"/>
      <c r="M5" s="146"/>
    </row>
    <row r="6" spans="1:14" s="96" customFormat="1" ht="18" customHeight="1">
      <c r="A6" s="205" t="s">
        <v>87</v>
      </c>
      <c r="B6" s="190"/>
      <c r="C6" s="190"/>
      <c r="D6" s="190"/>
      <c r="E6" s="190"/>
      <c r="F6" s="190"/>
      <c r="G6" s="190"/>
      <c r="H6" s="190"/>
      <c r="I6" s="190"/>
      <c r="J6" s="190"/>
      <c r="K6" s="190"/>
      <c r="L6" s="190"/>
      <c r="M6" s="190"/>
    </row>
    <row r="7" spans="1:14" s="96" customFormat="1" ht="18" customHeight="1">
      <c r="A7" s="206" t="s">
        <v>88</v>
      </c>
      <c r="B7" s="146"/>
      <c r="C7" s="146"/>
      <c r="D7" s="146"/>
      <c r="E7" s="146"/>
      <c r="F7" s="146"/>
      <c r="G7" s="146"/>
      <c r="H7" s="146"/>
      <c r="I7" s="146"/>
      <c r="J7" s="146"/>
      <c r="K7" s="146"/>
      <c r="L7" s="146"/>
      <c r="M7" s="146"/>
    </row>
    <row r="8" spans="1:14" s="96" customFormat="1" ht="18" customHeight="1">
      <c r="A8" s="207" t="s">
        <v>104</v>
      </c>
      <c r="B8" s="146"/>
      <c r="C8" s="146"/>
      <c r="D8" s="146"/>
      <c r="E8" s="146"/>
      <c r="F8" s="146"/>
      <c r="G8" s="146"/>
      <c r="H8" s="146"/>
      <c r="I8" s="146"/>
      <c r="J8" s="146"/>
      <c r="K8" s="146"/>
      <c r="L8" s="146"/>
      <c r="M8" s="146"/>
    </row>
    <row r="9" spans="1:14" s="2" customFormat="1" ht="63.95" customHeight="1">
      <c r="A9" s="125" t="s">
        <v>114</v>
      </c>
      <c r="B9" s="146"/>
      <c r="C9" s="146"/>
      <c r="D9" s="146"/>
      <c r="E9" s="146"/>
      <c r="F9" s="146"/>
      <c r="G9" s="146"/>
      <c r="H9" s="146"/>
      <c r="I9" s="146"/>
      <c r="J9" s="146"/>
      <c r="K9" s="146"/>
      <c r="L9" s="146"/>
      <c r="M9" s="146"/>
      <c r="N9" s="96"/>
    </row>
    <row r="10" spans="1:14" ht="14.45" customHeight="1">
      <c r="A10" s="198" t="s">
        <v>84</v>
      </c>
      <c r="B10" s="198" t="s">
        <v>72</v>
      </c>
      <c r="C10" s="198" t="s">
        <v>73</v>
      </c>
      <c r="D10" s="198" t="s">
        <v>74</v>
      </c>
      <c r="E10" s="198" t="s">
        <v>75</v>
      </c>
      <c r="F10" s="198" t="s">
        <v>76</v>
      </c>
      <c r="G10" s="198" t="s">
        <v>77</v>
      </c>
      <c r="H10" s="198" t="s">
        <v>78</v>
      </c>
      <c r="I10" s="198" t="s">
        <v>79</v>
      </c>
      <c r="J10" s="198" t="s">
        <v>80</v>
      </c>
      <c r="K10" s="198" t="s">
        <v>81</v>
      </c>
      <c r="L10" s="198" t="s">
        <v>82</v>
      </c>
      <c r="M10" s="198" t="s">
        <v>83</v>
      </c>
      <c r="N10" s="2"/>
    </row>
    <row r="11" spans="1:14" ht="14.45" customHeight="1">
      <c r="A11" s="106" t="s">
        <v>107</v>
      </c>
      <c r="B11" s="208">
        <v>882.81801161429621</v>
      </c>
      <c r="C11" s="208">
        <v>874.95804101924705</v>
      </c>
      <c r="D11" s="208">
        <v>763.774953923471</v>
      </c>
      <c r="E11" s="208">
        <v>827.02602326946237</v>
      </c>
      <c r="F11" s="208">
        <v>818.10638932888958</v>
      </c>
      <c r="G11" s="208">
        <v>749.36828776435436</v>
      </c>
      <c r="H11" s="208">
        <v>835.63566240262867</v>
      </c>
      <c r="I11" s="208">
        <v>826.70894611859831</v>
      </c>
      <c r="J11" s="208">
        <v>750.7123073473183</v>
      </c>
      <c r="K11" s="208">
        <v>838.1430778137476</v>
      </c>
      <c r="L11" s="208">
        <v>829.27107629805096</v>
      </c>
      <c r="M11" s="208">
        <v>752.32325232632297</v>
      </c>
    </row>
    <row r="12" spans="1:14">
      <c r="A12" s="106" t="s">
        <v>116</v>
      </c>
      <c r="B12" s="209">
        <v>1364.4881881040903</v>
      </c>
      <c r="C12" s="209">
        <v>1427.7605274570906</v>
      </c>
      <c r="D12" s="209">
        <v>920.99837703868036</v>
      </c>
      <c r="E12" s="209">
        <v>1266.1024684064482</v>
      </c>
      <c r="F12" s="209">
        <v>1311.8057940942956</v>
      </c>
      <c r="G12" s="209">
        <v>884.14627425897766</v>
      </c>
      <c r="H12" s="209">
        <v>1308.3502893731409</v>
      </c>
      <c r="I12" s="209">
        <v>1285.8207271292097</v>
      </c>
      <c r="J12" s="209">
        <v>907.27529356353807</v>
      </c>
      <c r="K12" s="209">
        <v>1294.4639365896292</v>
      </c>
      <c r="L12" s="209">
        <v>1330.5164861294068</v>
      </c>
      <c r="M12" s="209">
        <v>902.3824366507705</v>
      </c>
    </row>
    <row r="13" spans="1:14">
      <c r="A13" s="214" t="s">
        <v>123</v>
      </c>
      <c r="B13" s="209">
        <v>1339.1512807117208</v>
      </c>
      <c r="C13" s="209">
        <v>1401.8199263046204</v>
      </c>
      <c r="D13" s="209">
        <v>1159.869365322254</v>
      </c>
      <c r="E13" s="209">
        <v>1283.6354679243857</v>
      </c>
      <c r="F13" s="209">
        <v>1300.6574306089722</v>
      </c>
      <c r="G13" s="209">
        <v>1227.9127309934311</v>
      </c>
      <c r="H13" s="209">
        <v>1208.6292973175716</v>
      </c>
      <c r="I13" s="209">
        <v>1225.3011271429218</v>
      </c>
      <c r="J13" s="209">
        <v>1177.8745755700581</v>
      </c>
      <c r="K13" s="209">
        <v>1282.8758594615435</v>
      </c>
      <c r="L13" s="209">
        <v>1304.7769981644469</v>
      </c>
      <c r="M13" s="209">
        <v>1199.3449261747169</v>
      </c>
    </row>
    <row r="14" spans="1:14">
      <c r="A14" s="214" t="s">
        <v>141</v>
      </c>
      <c r="B14" s="209">
        <v>1141.1230702034995</v>
      </c>
      <c r="C14" s="209">
        <v>1136.1172627788883</v>
      </c>
      <c r="D14" s="209">
        <v>1119.0273517640335</v>
      </c>
      <c r="E14" s="209">
        <v>1098.4041080228631</v>
      </c>
      <c r="F14" s="209">
        <v>1103.9379175845875</v>
      </c>
      <c r="G14" s="209">
        <v>1100.3473751990837</v>
      </c>
      <c r="H14" s="209">
        <v>1014.7809617365559</v>
      </c>
      <c r="I14" s="209">
        <v>1014.2747672136481</v>
      </c>
      <c r="J14" s="209">
        <v>1281.4103276737742</v>
      </c>
      <c r="K14" s="209">
        <v>1094.8229913399737</v>
      </c>
      <c r="L14" s="209">
        <v>1095.023943583753</v>
      </c>
      <c r="M14" s="209">
        <v>1107.5259322187962</v>
      </c>
    </row>
  </sheetData>
  <mergeCells count="1">
    <mergeCell ref="A2:N2"/>
  </mergeCells>
  <hyperlinks>
    <hyperlink ref="A6" r:id="rId1" xr:uid="{7BC184E2-4F5F-4354-8459-3CF6B89F3004}"/>
  </hyperlinks>
  <printOptions horizontalCentered="1"/>
  <pageMargins left="0.78740157480314965" right="0.78740157480314965" top="0.78740157480314965" bottom="0.78740157480314965" header="0.51181102362204722" footer="0.51181102362204722"/>
  <pageSetup paperSize="9" scale="85" orientation="portrait" r:id="rId2"/>
  <headerFooter alignWithMargins="0"/>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AD5A3-E7B1-4C1B-8F25-6611F4D5F217}">
  <sheetPr>
    <tabColor theme="0" tint="-0.34998626667073579"/>
  </sheetPr>
  <dimension ref="A1:N14"/>
  <sheetViews>
    <sheetView showGridLines="0" zoomScaleNormal="100" workbookViewId="0"/>
  </sheetViews>
  <sheetFormatPr defaultColWidth="15.5703125" defaultRowHeight="12.75"/>
  <cols>
    <col min="1" max="13" width="14.5703125" customWidth="1"/>
  </cols>
  <sheetData>
    <row r="1" spans="1:14" s="96" customFormat="1" ht="18" customHeight="1">
      <c r="A1" s="175" t="s">
        <v>110</v>
      </c>
      <c r="K1" s="124"/>
      <c r="L1" s="124"/>
      <c r="M1" s="124"/>
    </row>
    <row r="2" spans="1:14" s="96" customFormat="1" ht="44.25" customHeight="1">
      <c r="A2" s="263" t="s">
        <v>157</v>
      </c>
      <c r="B2" s="263"/>
      <c r="C2" s="263"/>
      <c r="D2" s="263"/>
      <c r="E2" s="263"/>
      <c r="F2" s="263"/>
      <c r="G2" s="263"/>
      <c r="H2" s="263"/>
      <c r="I2" s="263"/>
      <c r="J2" s="263"/>
      <c r="K2" s="263"/>
      <c r="L2" s="263"/>
      <c r="M2" s="263"/>
      <c r="N2" s="263"/>
    </row>
    <row r="3" spans="1:14" s="96" customFormat="1" ht="18" customHeight="1">
      <c r="A3" s="177" t="s">
        <v>85</v>
      </c>
      <c r="K3" s="124"/>
      <c r="L3" s="124"/>
      <c r="M3" s="124"/>
    </row>
    <row r="4" spans="1:14" s="96" customFormat="1" ht="18" customHeight="1">
      <c r="A4" s="177" t="s">
        <v>108</v>
      </c>
      <c r="B4" s="93"/>
      <c r="C4" s="93"/>
      <c r="D4" s="93"/>
      <c r="E4" s="93"/>
      <c r="F4" s="93"/>
      <c r="G4" s="93"/>
      <c r="H4" s="93"/>
      <c r="I4" s="93"/>
      <c r="J4" s="93"/>
      <c r="K4" s="93"/>
      <c r="L4" s="93"/>
      <c r="M4" s="93"/>
    </row>
    <row r="5" spans="1:14" s="96" customFormat="1" ht="18" customHeight="1">
      <c r="A5" s="125" t="s">
        <v>66</v>
      </c>
      <c r="K5" s="124"/>
      <c r="L5" s="124"/>
      <c r="M5" s="124"/>
    </row>
    <row r="6" spans="1:14" s="96" customFormat="1" ht="18" customHeight="1">
      <c r="A6" s="205" t="s">
        <v>87</v>
      </c>
      <c r="B6" s="191"/>
      <c r="C6" s="191"/>
      <c r="D6" s="191"/>
      <c r="E6" s="191"/>
      <c r="F6" s="191"/>
      <c r="G6" s="191"/>
      <c r="H6" s="191"/>
      <c r="I6" s="191"/>
      <c r="J6" s="191"/>
      <c r="K6" s="191"/>
      <c r="L6" s="191"/>
      <c r="M6" s="191"/>
    </row>
    <row r="7" spans="1:14" s="96" customFormat="1" ht="18" customHeight="1">
      <c r="A7" s="206" t="s">
        <v>88</v>
      </c>
      <c r="K7" s="124"/>
      <c r="L7" s="124"/>
      <c r="M7" s="124"/>
    </row>
    <row r="8" spans="1:14" s="96" customFormat="1" ht="18" customHeight="1">
      <c r="A8" s="207" t="s">
        <v>104</v>
      </c>
      <c r="K8" s="124"/>
      <c r="L8" s="124"/>
      <c r="M8" s="124"/>
    </row>
    <row r="9" spans="1:14" s="2" customFormat="1" ht="63.95" customHeight="1">
      <c r="A9" s="125" t="s">
        <v>114</v>
      </c>
      <c r="B9" s="96"/>
      <c r="C9" s="96"/>
      <c r="D9" s="96"/>
      <c r="E9" s="96"/>
      <c r="F9" s="96"/>
      <c r="G9" s="96"/>
      <c r="H9" s="96"/>
      <c r="I9" s="96"/>
      <c r="J9" s="96"/>
      <c r="K9" s="124"/>
      <c r="L9" s="124"/>
      <c r="M9" s="124"/>
      <c r="N9" s="96"/>
    </row>
    <row r="10" spans="1:14" ht="14.45" customHeight="1">
      <c r="A10" s="198" t="s">
        <v>84</v>
      </c>
      <c r="B10" s="198" t="s">
        <v>72</v>
      </c>
      <c r="C10" s="198" t="s">
        <v>73</v>
      </c>
      <c r="D10" s="198" t="s">
        <v>74</v>
      </c>
      <c r="E10" s="198" t="s">
        <v>75</v>
      </c>
      <c r="F10" s="198" t="s">
        <v>76</v>
      </c>
      <c r="G10" s="198" t="s">
        <v>77</v>
      </c>
      <c r="H10" s="198" t="s">
        <v>78</v>
      </c>
      <c r="I10" s="198" t="s">
        <v>79</v>
      </c>
      <c r="J10" s="198" t="s">
        <v>80</v>
      </c>
      <c r="K10" s="198" t="s">
        <v>81</v>
      </c>
      <c r="L10" s="198" t="s">
        <v>82</v>
      </c>
      <c r="M10" s="198" t="s">
        <v>83</v>
      </c>
      <c r="N10" s="2"/>
    </row>
    <row r="11" spans="1:14" ht="14.45" customHeight="1">
      <c r="A11" s="106" t="s">
        <v>107</v>
      </c>
      <c r="B11" s="208">
        <v>1069.6441789674875</v>
      </c>
      <c r="C11" s="208">
        <v>1096.0160701864161</v>
      </c>
      <c r="D11" s="208">
        <v>855.32391816807831</v>
      </c>
      <c r="E11" s="208">
        <v>1010.67095143326</v>
      </c>
      <c r="F11" s="208">
        <v>1047.3122257997857</v>
      </c>
      <c r="G11" s="208">
        <v>859.95553193314061</v>
      </c>
      <c r="H11" s="208">
        <v>1009.3293089765268</v>
      </c>
      <c r="I11" s="208">
        <v>1028.3986930275119</v>
      </c>
      <c r="J11" s="208">
        <v>867.25047429055712</v>
      </c>
      <c r="K11" s="208">
        <v>1021.2035667520827</v>
      </c>
      <c r="L11" s="208">
        <v>1051.3991861603306</v>
      </c>
      <c r="M11" s="208">
        <v>862.66559572648578</v>
      </c>
    </row>
    <row r="12" spans="1:14">
      <c r="A12" s="106" t="s">
        <v>116</v>
      </c>
      <c r="B12" s="209">
        <v>1587.8567389708244</v>
      </c>
      <c r="C12" s="209">
        <v>1778.1532339651126</v>
      </c>
      <c r="D12" s="209">
        <v>1029.7256771278107</v>
      </c>
      <c r="E12" s="209">
        <v>1477.8492233332129</v>
      </c>
      <c r="F12" s="209">
        <v>1562.370425211795</v>
      </c>
      <c r="G12" s="209">
        <v>1056.9726884417919</v>
      </c>
      <c r="H12" s="209">
        <v>1592.6382460046671</v>
      </c>
      <c r="I12" s="209">
        <v>1631.1470336092948</v>
      </c>
      <c r="J12" s="209">
        <v>1107.4167674427401</v>
      </c>
      <c r="K12" s="209">
        <v>1519.7001019876802</v>
      </c>
      <c r="L12" s="209">
        <v>1635.4275407877303</v>
      </c>
      <c r="M12" s="209">
        <v>1075.0926746662785</v>
      </c>
    </row>
    <row r="13" spans="1:14">
      <c r="A13" s="213" t="s">
        <v>123</v>
      </c>
      <c r="B13" s="209">
        <v>1549.0290452155882</v>
      </c>
      <c r="C13" s="209">
        <v>1582.6687333147363</v>
      </c>
      <c r="D13" s="209">
        <v>1440.22169038727</v>
      </c>
      <c r="E13" s="209">
        <v>1485.1306989542052</v>
      </c>
      <c r="F13" s="209">
        <v>1502.4923064572313</v>
      </c>
      <c r="G13" s="209">
        <v>1419.9196986634918</v>
      </c>
      <c r="H13" s="209">
        <v>1432.1967895956941</v>
      </c>
      <c r="I13" s="209">
        <v>1486.735933815957</v>
      </c>
      <c r="J13" s="209">
        <v>1471.1681791272708</v>
      </c>
      <c r="K13" s="209">
        <v>1487.0336927873889</v>
      </c>
      <c r="L13" s="209">
        <v>1515.2504831023582</v>
      </c>
      <c r="M13" s="209">
        <v>1440.7516936889169</v>
      </c>
    </row>
    <row r="14" spans="1:14">
      <c r="A14" s="213" t="s">
        <v>141</v>
      </c>
      <c r="B14" s="209">
        <v>1392.1192566464438</v>
      </c>
      <c r="C14" s="209">
        <v>1417.1080723868513</v>
      </c>
      <c r="D14" s="209">
        <v>1386.5445113460376</v>
      </c>
      <c r="E14" s="209">
        <v>1327.8299699238153</v>
      </c>
      <c r="F14" s="209">
        <v>1341.3275912494855</v>
      </c>
      <c r="G14" s="209">
        <v>1295.5127853230597</v>
      </c>
      <c r="H14" s="209">
        <v>1273.6801684563438</v>
      </c>
      <c r="I14" s="209">
        <v>1286.1561245698763</v>
      </c>
      <c r="J14" s="209">
        <v>1364.5329682825538</v>
      </c>
      <c r="K14" s="209">
        <v>1329.9324080170463</v>
      </c>
      <c r="L14" s="209">
        <v>1340.5453691318617</v>
      </c>
      <c r="M14" s="209">
        <v>1322.2599483423978</v>
      </c>
    </row>
  </sheetData>
  <mergeCells count="1">
    <mergeCell ref="A2:N2"/>
  </mergeCells>
  <hyperlinks>
    <hyperlink ref="A6" r:id="rId1" xr:uid="{E0A5ECEA-1335-4185-BD5B-59F65D66F9B2}"/>
  </hyperlinks>
  <pageMargins left="0.78740157480314965" right="0.19685039370078741" top="0.78740157480314965" bottom="0" header="0.51181102362204722" footer="0.51181102362204722"/>
  <pageSetup paperSize="9" orientation="portrait" horizontalDpi="4294967292" r:id="rId2"/>
  <headerFooter alignWithMargins="0"/>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4" tint="0.39997558519241921"/>
    <pageSetUpPr fitToPage="1"/>
  </sheetPr>
  <dimension ref="A1:AS82"/>
  <sheetViews>
    <sheetView zoomScale="70" zoomScaleNormal="70" workbookViewId="0">
      <selection sqref="A1:M1"/>
    </sheetView>
  </sheetViews>
  <sheetFormatPr defaultRowHeight="12.75"/>
  <cols>
    <col min="1" max="1" width="2.7109375" customWidth="1"/>
    <col min="2" max="2" width="11.7109375" style="2" customWidth="1"/>
    <col min="3" max="5" width="11.7109375" customWidth="1"/>
    <col min="6" max="6" width="2.7109375" customWidth="1"/>
    <col min="7" max="9" width="11.7109375" customWidth="1"/>
    <col min="10" max="10" width="2.7109375" customWidth="1"/>
    <col min="11" max="13" width="11.7109375" customWidth="1"/>
    <col min="14" max="14" width="2.7109375" customWidth="1"/>
    <col min="15" max="17" width="11.7109375" customWidth="1"/>
    <col min="18" max="30" width="8.85546875" customWidth="1"/>
  </cols>
  <sheetData>
    <row r="1" spans="1:17" s="96" customFormat="1" ht="18" customHeight="1">
      <c r="A1" s="93" t="s">
        <v>28</v>
      </c>
    </row>
    <row r="2" spans="1:17" s="96" customFormat="1" ht="18" customHeight="1">
      <c r="A2" s="125" t="s">
        <v>7</v>
      </c>
      <c r="B2" s="146"/>
      <c r="C2" s="146"/>
      <c r="D2" s="146"/>
      <c r="E2" s="146"/>
      <c r="F2" s="146"/>
      <c r="G2" s="146"/>
      <c r="H2" s="146"/>
      <c r="I2" s="146"/>
      <c r="J2" s="146"/>
      <c r="K2" s="146"/>
      <c r="L2" s="146"/>
      <c r="M2" s="146"/>
      <c r="N2" s="146"/>
      <c r="O2" s="146"/>
      <c r="P2" s="146"/>
      <c r="Q2" s="146"/>
    </row>
    <row r="3" spans="1:17" s="96" customFormat="1" ht="18" customHeight="1" thickBot="1">
      <c r="A3" s="94"/>
      <c r="B3" s="95"/>
      <c r="E3" s="94"/>
      <c r="F3" s="94"/>
      <c r="G3" s="94"/>
      <c r="H3" s="94"/>
      <c r="I3" s="94"/>
      <c r="J3" s="94"/>
      <c r="M3" s="97"/>
      <c r="N3" s="94"/>
      <c r="Q3" s="97" t="s">
        <v>4</v>
      </c>
    </row>
    <row r="4" spans="1:17" s="98" customFormat="1" ht="15.95" customHeight="1" thickTop="1">
      <c r="B4" s="99"/>
      <c r="C4" s="264" t="s">
        <v>15</v>
      </c>
      <c r="D4" s="264"/>
      <c r="E4" s="264"/>
      <c r="F4" s="100"/>
      <c r="G4" s="264" t="s">
        <v>12</v>
      </c>
      <c r="H4" s="264"/>
      <c r="I4" s="264"/>
      <c r="J4" s="100"/>
      <c r="K4" s="264" t="s">
        <v>14</v>
      </c>
      <c r="L4" s="264"/>
      <c r="M4" s="264"/>
      <c r="N4" s="100"/>
      <c r="O4" s="264" t="s">
        <v>61</v>
      </c>
      <c r="P4" s="264"/>
      <c r="Q4" s="264"/>
    </row>
    <row r="5" spans="1:17" s="98" customFormat="1" ht="24" customHeight="1">
      <c r="A5" s="101"/>
      <c r="B5" s="102"/>
      <c r="C5" s="103" t="s">
        <v>0</v>
      </c>
      <c r="D5" s="103" t="s">
        <v>1</v>
      </c>
      <c r="E5" s="103" t="s">
        <v>2</v>
      </c>
      <c r="F5" s="104"/>
      <c r="G5" s="104" t="s">
        <v>0</v>
      </c>
      <c r="H5" s="104" t="s">
        <v>1</v>
      </c>
      <c r="I5" s="104" t="s">
        <v>45</v>
      </c>
      <c r="J5" s="104"/>
      <c r="K5" s="104" t="s">
        <v>0</v>
      </c>
      <c r="L5" s="104" t="s">
        <v>1</v>
      </c>
      <c r="M5" s="104" t="s">
        <v>45</v>
      </c>
      <c r="N5" s="104"/>
      <c r="O5" s="104" t="s">
        <v>0</v>
      </c>
      <c r="P5" s="104" t="s">
        <v>1</v>
      </c>
      <c r="Q5" s="104" t="s">
        <v>45</v>
      </c>
    </row>
    <row r="6" spans="1:17" s="98" customFormat="1" ht="12.75" customHeight="1">
      <c r="A6" s="105" t="s">
        <v>5</v>
      </c>
      <c r="B6" s="106"/>
      <c r="C6" s="107"/>
      <c r="D6" s="107"/>
      <c r="E6" s="107"/>
      <c r="F6" s="107"/>
      <c r="G6" s="107"/>
      <c r="H6" s="107"/>
      <c r="I6" s="107"/>
      <c r="J6" s="107"/>
      <c r="K6" s="107"/>
      <c r="L6" s="107"/>
      <c r="M6" s="107"/>
      <c r="N6" s="107"/>
      <c r="O6" s="107"/>
      <c r="P6" s="107"/>
      <c r="Q6" s="107"/>
    </row>
    <row r="7" spans="1:17" s="98" customFormat="1" ht="12.75" customHeight="1">
      <c r="A7" s="105"/>
      <c r="B7" s="108">
        <v>1990</v>
      </c>
      <c r="C7" s="109">
        <v>278</v>
      </c>
      <c r="D7" s="109">
        <v>260</v>
      </c>
      <c r="E7" s="109">
        <v>295</v>
      </c>
      <c r="F7" s="109"/>
      <c r="G7" s="109" t="s">
        <v>6</v>
      </c>
      <c r="H7" s="109" t="s">
        <v>6</v>
      </c>
      <c r="I7" s="109" t="s">
        <v>6</v>
      </c>
      <c r="J7" s="109"/>
      <c r="K7" s="109">
        <v>300</v>
      </c>
      <c r="L7" s="109">
        <v>287</v>
      </c>
      <c r="M7" s="109">
        <v>312</v>
      </c>
      <c r="N7" s="107"/>
      <c r="O7" s="109" t="s">
        <v>6</v>
      </c>
      <c r="P7" s="109" t="s">
        <v>6</v>
      </c>
      <c r="Q7" s="109" t="s">
        <v>6</v>
      </c>
    </row>
    <row r="8" spans="1:17" s="98" customFormat="1" ht="12.75" customHeight="1">
      <c r="A8" s="105"/>
      <c r="B8" s="108">
        <v>1991</v>
      </c>
      <c r="C8" s="109">
        <v>307</v>
      </c>
      <c r="D8" s="109">
        <v>283</v>
      </c>
      <c r="E8" s="109">
        <v>320</v>
      </c>
      <c r="F8" s="109"/>
      <c r="G8" s="109" t="s">
        <v>6</v>
      </c>
      <c r="H8" s="109" t="s">
        <v>6</v>
      </c>
      <c r="I8" s="109" t="s">
        <v>6</v>
      </c>
      <c r="J8" s="109"/>
      <c r="K8" s="109">
        <v>330</v>
      </c>
      <c r="L8" s="109">
        <v>313</v>
      </c>
      <c r="M8" s="109">
        <v>340</v>
      </c>
      <c r="N8" s="107"/>
      <c r="O8" s="109" t="s">
        <v>6</v>
      </c>
      <c r="P8" s="109" t="s">
        <v>6</v>
      </c>
      <c r="Q8" s="109" t="s">
        <v>6</v>
      </c>
    </row>
    <row r="9" spans="1:17" s="98" customFormat="1" ht="12.75" customHeight="1">
      <c r="A9" s="105"/>
      <c r="B9" s="108">
        <v>1992</v>
      </c>
      <c r="C9" s="109">
        <v>328</v>
      </c>
      <c r="D9" s="109">
        <v>301</v>
      </c>
      <c r="E9" s="109">
        <v>342</v>
      </c>
      <c r="F9" s="109"/>
      <c r="G9" s="109" t="s">
        <v>6</v>
      </c>
      <c r="H9" s="109" t="s">
        <v>6</v>
      </c>
      <c r="I9" s="109" t="s">
        <v>6</v>
      </c>
      <c r="J9" s="109"/>
      <c r="K9" s="109">
        <v>352</v>
      </c>
      <c r="L9" s="109">
        <v>331</v>
      </c>
      <c r="M9" s="109">
        <v>367</v>
      </c>
      <c r="N9" s="107"/>
      <c r="O9" s="109" t="s">
        <v>6</v>
      </c>
      <c r="P9" s="109" t="s">
        <v>6</v>
      </c>
      <c r="Q9" s="109" t="s">
        <v>6</v>
      </c>
    </row>
    <row r="10" spans="1:17" s="98" customFormat="1" ht="12.75" customHeight="1">
      <c r="A10" s="105"/>
      <c r="B10" s="108">
        <v>1993</v>
      </c>
      <c r="C10" s="109">
        <v>326</v>
      </c>
      <c r="D10" s="109">
        <v>303</v>
      </c>
      <c r="E10" s="109">
        <v>353</v>
      </c>
      <c r="F10" s="109"/>
      <c r="G10" s="109" t="s">
        <v>6</v>
      </c>
      <c r="H10" s="109" t="s">
        <v>6</v>
      </c>
      <c r="I10" s="109" t="s">
        <v>6</v>
      </c>
      <c r="J10" s="109"/>
      <c r="K10" s="109">
        <v>350</v>
      </c>
      <c r="L10" s="109">
        <v>326</v>
      </c>
      <c r="M10" s="109">
        <v>382</v>
      </c>
      <c r="N10" s="107"/>
      <c r="O10" s="109" t="s">
        <v>6</v>
      </c>
      <c r="P10" s="109" t="s">
        <v>6</v>
      </c>
      <c r="Q10" s="109" t="s">
        <v>6</v>
      </c>
    </row>
    <row r="11" spans="1:17" s="98" customFormat="1" ht="12.75" customHeight="1">
      <c r="A11" s="105"/>
      <c r="B11" s="108">
        <v>1994</v>
      </c>
      <c r="C11" s="109">
        <v>326</v>
      </c>
      <c r="D11" s="109">
        <v>319</v>
      </c>
      <c r="E11" s="109">
        <v>368</v>
      </c>
      <c r="F11" s="109"/>
      <c r="G11" s="109">
        <v>324</v>
      </c>
      <c r="H11" s="109">
        <v>316</v>
      </c>
      <c r="I11" s="109">
        <v>369</v>
      </c>
      <c r="J11" s="109"/>
      <c r="K11" s="109">
        <v>349</v>
      </c>
      <c r="L11" s="109">
        <v>337</v>
      </c>
      <c r="M11" s="109">
        <v>398</v>
      </c>
      <c r="N11" s="107"/>
      <c r="O11" s="109" t="s">
        <v>6</v>
      </c>
      <c r="P11" s="109" t="s">
        <v>6</v>
      </c>
      <c r="Q11" s="109" t="s">
        <v>6</v>
      </c>
    </row>
    <row r="12" spans="1:17" s="98" customFormat="1" ht="12.75" customHeight="1">
      <c r="A12" s="105"/>
      <c r="B12" s="108">
        <v>1995</v>
      </c>
      <c r="C12" s="109">
        <v>338</v>
      </c>
      <c r="D12" s="109">
        <v>331</v>
      </c>
      <c r="E12" s="109">
        <v>391</v>
      </c>
      <c r="F12" s="109"/>
      <c r="G12" s="109">
        <v>334</v>
      </c>
      <c r="H12" s="109">
        <v>329</v>
      </c>
      <c r="I12" s="109">
        <v>393</v>
      </c>
      <c r="J12" s="109"/>
      <c r="K12" s="109">
        <v>362</v>
      </c>
      <c r="L12" s="109">
        <v>350</v>
      </c>
      <c r="M12" s="109">
        <v>423</v>
      </c>
      <c r="N12" s="107"/>
      <c r="O12" s="109" t="s">
        <v>6</v>
      </c>
      <c r="P12" s="109" t="s">
        <v>6</v>
      </c>
      <c r="Q12" s="109" t="s">
        <v>6</v>
      </c>
    </row>
    <row r="13" spans="1:17" s="98" customFormat="1" ht="12.75" customHeight="1">
      <c r="A13" s="105"/>
      <c r="B13" s="108">
        <v>1996</v>
      </c>
      <c r="C13" s="109">
        <v>334</v>
      </c>
      <c r="D13" s="109">
        <v>336</v>
      </c>
      <c r="E13" s="109">
        <v>410</v>
      </c>
      <c r="F13" s="109"/>
      <c r="G13" s="109">
        <v>328</v>
      </c>
      <c r="H13" s="109">
        <v>332</v>
      </c>
      <c r="I13" s="109">
        <v>411</v>
      </c>
      <c r="J13" s="109"/>
      <c r="K13" s="109">
        <v>357</v>
      </c>
      <c r="L13" s="109">
        <v>355</v>
      </c>
      <c r="M13" s="109">
        <v>441</v>
      </c>
      <c r="N13" s="109"/>
      <c r="O13" s="109" t="s">
        <v>6</v>
      </c>
      <c r="P13" s="109" t="s">
        <v>6</v>
      </c>
      <c r="Q13" s="109" t="s">
        <v>6</v>
      </c>
    </row>
    <row r="14" spans="1:17" s="98" customFormat="1" ht="12.75" customHeight="1">
      <c r="A14" s="105"/>
      <c r="B14" s="108">
        <v>1997</v>
      </c>
      <c r="C14" s="109">
        <v>320</v>
      </c>
      <c r="D14" s="109">
        <v>320</v>
      </c>
      <c r="E14" s="109">
        <v>398</v>
      </c>
      <c r="F14" s="109"/>
      <c r="G14" s="109">
        <v>312</v>
      </c>
      <c r="H14" s="109">
        <v>316</v>
      </c>
      <c r="I14" s="109">
        <v>400</v>
      </c>
      <c r="J14" s="109"/>
      <c r="K14" s="109">
        <v>340</v>
      </c>
      <c r="L14" s="109">
        <v>335</v>
      </c>
      <c r="M14" s="109">
        <v>425</v>
      </c>
      <c r="N14" s="109"/>
      <c r="O14" s="109" t="s">
        <v>6</v>
      </c>
      <c r="P14" s="109" t="s">
        <v>6</v>
      </c>
      <c r="Q14" s="109" t="s">
        <v>6</v>
      </c>
    </row>
    <row r="15" spans="1:17" s="98" customFormat="1" ht="12.75" customHeight="1">
      <c r="A15" s="105"/>
      <c r="B15" s="108">
        <v>1998</v>
      </c>
      <c r="C15" s="109">
        <v>301</v>
      </c>
      <c r="D15" s="109">
        <v>311</v>
      </c>
      <c r="E15" s="109">
        <v>369</v>
      </c>
      <c r="F15" s="109"/>
      <c r="G15" s="109">
        <v>291</v>
      </c>
      <c r="H15" s="109">
        <v>307</v>
      </c>
      <c r="I15" s="109">
        <v>360</v>
      </c>
      <c r="J15" s="109"/>
      <c r="K15" s="109">
        <v>321</v>
      </c>
      <c r="L15" s="109">
        <v>326</v>
      </c>
      <c r="M15" s="109">
        <v>391</v>
      </c>
      <c r="N15" s="109"/>
      <c r="O15" s="109" t="s">
        <v>6</v>
      </c>
      <c r="P15" s="109" t="s">
        <v>6</v>
      </c>
      <c r="Q15" s="109" t="s">
        <v>6</v>
      </c>
    </row>
    <row r="16" spans="1:17" s="98" customFormat="1" ht="12.75" customHeight="1">
      <c r="A16" s="105"/>
      <c r="B16" s="108">
        <v>1999</v>
      </c>
      <c r="C16" s="109">
        <v>294</v>
      </c>
      <c r="D16" s="109">
        <v>309</v>
      </c>
      <c r="E16" s="109">
        <v>369</v>
      </c>
      <c r="F16" s="109"/>
      <c r="G16" s="109">
        <v>285</v>
      </c>
      <c r="H16" s="109">
        <v>300</v>
      </c>
      <c r="I16" s="109">
        <v>360</v>
      </c>
      <c r="J16" s="109"/>
      <c r="K16" s="109">
        <v>316</v>
      </c>
      <c r="L16" s="109">
        <v>323</v>
      </c>
      <c r="M16" s="109">
        <v>391</v>
      </c>
      <c r="N16" s="109"/>
      <c r="O16" s="109" t="s">
        <v>6</v>
      </c>
      <c r="P16" s="109" t="s">
        <v>6</v>
      </c>
      <c r="Q16" s="109" t="s">
        <v>6</v>
      </c>
    </row>
    <row r="17" spans="1:31" s="98" customFormat="1" ht="12.75" customHeight="1">
      <c r="A17" s="105"/>
      <c r="B17" s="108">
        <v>2000</v>
      </c>
      <c r="C17" s="109">
        <v>286</v>
      </c>
      <c r="D17" s="109">
        <v>304</v>
      </c>
      <c r="E17" s="109">
        <v>348</v>
      </c>
      <c r="F17" s="109"/>
      <c r="G17" s="109">
        <v>276</v>
      </c>
      <c r="H17" s="109">
        <v>294</v>
      </c>
      <c r="I17" s="109">
        <v>340</v>
      </c>
      <c r="J17" s="109"/>
      <c r="K17" s="109">
        <v>308</v>
      </c>
      <c r="L17" s="109">
        <v>317</v>
      </c>
      <c r="M17" s="109">
        <v>356</v>
      </c>
      <c r="N17" s="109"/>
      <c r="O17" s="109" t="s">
        <v>6</v>
      </c>
      <c r="P17" s="109" t="s">
        <v>6</v>
      </c>
      <c r="Q17" s="109" t="s">
        <v>6</v>
      </c>
      <c r="T17" s="141"/>
      <c r="U17" s="141"/>
      <c r="V17" s="141"/>
      <c r="W17" s="141"/>
      <c r="X17" s="141"/>
      <c r="Y17" s="141"/>
      <c r="Z17" s="141"/>
      <c r="AA17" s="141"/>
      <c r="AB17" s="141"/>
      <c r="AC17" s="141"/>
    </row>
    <row r="18" spans="1:31" s="98" customFormat="1" ht="12.75" customHeight="1">
      <c r="A18" s="105"/>
      <c r="B18" s="108">
        <v>2001</v>
      </c>
      <c r="C18" s="109">
        <v>278</v>
      </c>
      <c r="D18" s="109">
        <v>302</v>
      </c>
      <c r="E18" s="109">
        <v>359</v>
      </c>
      <c r="F18" s="109"/>
      <c r="G18" s="109">
        <v>268</v>
      </c>
      <c r="H18" s="109">
        <v>290</v>
      </c>
      <c r="I18" s="109">
        <v>349</v>
      </c>
      <c r="J18" s="109"/>
      <c r="K18" s="109">
        <v>298</v>
      </c>
      <c r="L18" s="109">
        <v>313</v>
      </c>
      <c r="M18" s="109">
        <v>373</v>
      </c>
      <c r="N18" s="109"/>
      <c r="O18" s="109" t="s">
        <v>6</v>
      </c>
      <c r="P18" s="109" t="s">
        <v>6</v>
      </c>
      <c r="Q18" s="109" t="s">
        <v>6</v>
      </c>
    </row>
    <row r="19" spans="1:31" s="98" customFormat="1" ht="12.75" customHeight="1">
      <c r="A19" s="105"/>
      <c r="B19" s="108">
        <v>2002</v>
      </c>
      <c r="C19" s="109">
        <v>276</v>
      </c>
      <c r="D19" s="109">
        <v>302</v>
      </c>
      <c r="E19" s="109">
        <v>368</v>
      </c>
      <c r="F19" s="109"/>
      <c r="G19" s="109">
        <v>266</v>
      </c>
      <c r="H19" s="109">
        <v>291</v>
      </c>
      <c r="I19" s="109">
        <v>358</v>
      </c>
      <c r="J19" s="109"/>
      <c r="K19" s="109">
        <v>296</v>
      </c>
      <c r="L19" s="109">
        <v>314</v>
      </c>
      <c r="M19" s="109">
        <v>364</v>
      </c>
      <c r="N19" s="109"/>
      <c r="O19" s="109" t="s">
        <v>6</v>
      </c>
      <c r="P19" s="109" t="s">
        <v>6</v>
      </c>
      <c r="Q19" s="109" t="s">
        <v>6</v>
      </c>
    </row>
    <row r="20" spans="1:31" s="98" customFormat="1" ht="12.75" customHeight="1">
      <c r="A20" s="105"/>
      <c r="B20" s="108">
        <v>2003</v>
      </c>
      <c r="C20" s="109">
        <v>277</v>
      </c>
      <c r="D20" s="109">
        <v>303</v>
      </c>
      <c r="E20" s="109">
        <v>368</v>
      </c>
      <c r="F20" s="109"/>
      <c r="G20" s="109">
        <v>267</v>
      </c>
      <c r="H20" s="109">
        <v>294</v>
      </c>
      <c r="I20" s="109">
        <v>358</v>
      </c>
      <c r="J20" s="109"/>
      <c r="K20" s="109">
        <v>296</v>
      </c>
      <c r="L20" s="109">
        <v>317</v>
      </c>
      <c r="M20" s="109">
        <v>363</v>
      </c>
      <c r="N20" s="109"/>
      <c r="O20" s="109" t="s">
        <v>6</v>
      </c>
      <c r="P20" s="109" t="s">
        <v>6</v>
      </c>
      <c r="Q20" s="109" t="s">
        <v>6</v>
      </c>
    </row>
    <row r="21" spans="1:31" s="98" customFormat="1" ht="12.75" customHeight="1">
      <c r="A21" s="105"/>
      <c r="B21" s="108">
        <v>2004</v>
      </c>
      <c r="C21" s="109">
        <v>284</v>
      </c>
      <c r="D21" s="109">
        <v>324</v>
      </c>
      <c r="E21" s="109">
        <v>372</v>
      </c>
      <c r="F21" s="109"/>
      <c r="G21" s="109">
        <v>272</v>
      </c>
      <c r="H21" s="109">
        <v>309</v>
      </c>
      <c r="I21" s="109">
        <v>362</v>
      </c>
      <c r="J21" s="109"/>
      <c r="K21" s="109">
        <v>303</v>
      </c>
      <c r="L21" s="109">
        <v>337</v>
      </c>
      <c r="M21" s="109">
        <v>369</v>
      </c>
      <c r="N21" s="109"/>
      <c r="O21" s="109" t="s">
        <v>6</v>
      </c>
      <c r="P21" s="109" t="s">
        <v>6</v>
      </c>
      <c r="Q21" s="109" t="s">
        <v>6</v>
      </c>
    </row>
    <row r="22" spans="1:31" s="98" customFormat="1" ht="12.75" customHeight="1">
      <c r="A22" s="105"/>
      <c r="B22" s="108">
        <v>2005</v>
      </c>
      <c r="C22" s="109">
        <v>318</v>
      </c>
      <c r="D22" s="109">
        <v>354</v>
      </c>
      <c r="E22" s="109">
        <v>383</v>
      </c>
      <c r="F22" s="109"/>
      <c r="G22" s="109">
        <v>301</v>
      </c>
      <c r="H22" s="109">
        <v>332</v>
      </c>
      <c r="I22" s="109">
        <v>369</v>
      </c>
      <c r="J22" s="109"/>
      <c r="K22" s="109">
        <v>341</v>
      </c>
      <c r="L22" s="109">
        <v>358</v>
      </c>
      <c r="M22" s="109">
        <v>374</v>
      </c>
      <c r="N22" s="109"/>
      <c r="O22" s="109" t="s">
        <v>6</v>
      </c>
      <c r="P22" s="109" t="s">
        <v>6</v>
      </c>
      <c r="Q22" s="109" t="s">
        <v>6</v>
      </c>
    </row>
    <row r="23" spans="1:31" s="98" customFormat="1" ht="12.75" customHeight="1">
      <c r="A23" s="110"/>
      <c r="B23" s="111">
        <v>2006</v>
      </c>
      <c r="C23" s="112">
        <v>379</v>
      </c>
      <c r="D23" s="112">
        <v>409</v>
      </c>
      <c r="E23" s="112">
        <v>407</v>
      </c>
      <c r="F23" s="112"/>
      <c r="G23" s="112">
        <v>352</v>
      </c>
      <c r="H23" s="112">
        <v>380</v>
      </c>
      <c r="I23" s="112">
        <v>393</v>
      </c>
      <c r="J23" s="112"/>
      <c r="K23" s="112">
        <v>403</v>
      </c>
      <c r="L23" s="112">
        <v>433</v>
      </c>
      <c r="M23" s="112">
        <v>397</v>
      </c>
      <c r="N23" s="112"/>
      <c r="O23" s="112" t="s">
        <v>6</v>
      </c>
      <c r="P23" s="112" t="s">
        <v>6</v>
      </c>
      <c r="Q23" s="112" t="s">
        <v>6</v>
      </c>
    </row>
    <row r="24" spans="1:31" s="98" customFormat="1" ht="12.75" customHeight="1">
      <c r="A24" s="105"/>
      <c r="B24" s="108" t="s">
        <v>30</v>
      </c>
      <c r="C24" s="109">
        <v>426</v>
      </c>
      <c r="D24" s="109">
        <v>448</v>
      </c>
      <c r="E24" s="109">
        <v>426</v>
      </c>
      <c r="F24" s="109"/>
      <c r="G24" s="109">
        <v>394</v>
      </c>
      <c r="H24" s="109">
        <v>408</v>
      </c>
      <c r="I24" s="109">
        <v>412</v>
      </c>
      <c r="J24" s="109"/>
      <c r="K24" s="109">
        <v>446</v>
      </c>
      <c r="L24" s="109">
        <v>466</v>
      </c>
      <c r="M24" s="109">
        <v>416</v>
      </c>
      <c r="N24" s="109"/>
      <c r="O24" s="109" t="s">
        <v>6</v>
      </c>
      <c r="P24" s="109" t="s">
        <v>6</v>
      </c>
      <c r="Q24" s="109" t="s">
        <v>6</v>
      </c>
      <c r="R24" s="141"/>
    </row>
    <row r="25" spans="1:31" s="98" customFormat="1" ht="12.75" customHeight="1">
      <c r="A25" s="105"/>
      <c r="B25" s="108">
        <v>2008</v>
      </c>
      <c r="C25" s="109">
        <v>490</v>
      </c>
      <c r="D25" s="109">
        <v>506</v>
      </c>
      <c r="E25" s="109">
        <v>516</v>
      </c>
      <c r="F25" s="109"/>
      <c r="G25" s="109">
        <v>453</v>
      </c>
      <c r="H25" s="109">
        <v>457</v>
      </c>
      <c r="I25" s="109">
        <v>498</v>
      </c>
      <c r="J25" s="109"/>
      <c r="K25" s="109">
        <v>513</v>
      </c>
      <c r="L25" s="109">
        <v>529</v>
      </c>
      <c r="M25" s="109">
        <v>503</v>
      </c>
      <c r="N25" s="109"/>
      <c r="O25" s="109" t="s">
        <v>6</v>
      </c>
      <c r="P25" s="109" t="s">
        <v>6</v>
      </c>
      <c r="Q25" s="109" t="s">
        <v>6</v>
      </c>
      <c r="R25" s="141"/>
      <c r="S25" s="141"/>
      <c r="T25" s="141"/>
      <c r="U25" s="141"/>
      <c r="V25" s="141"/>
      <c r="W25" s="141"/>
      <c r="X25" s="141"/>
      <c r="Y25" s="141"/>
      <c r="Z25" s="141"/>
      <c r="AA25" s="141"/>
      <c r="AB25" s="141"/>
      <c r="AC25" s="141"/>
    </row>
    <row r="26" spans="1:31" s="98" customFormat="1" ht="12.75" customHeight="1">
      <c r="A26" s="105"/>
      <c r="B26" s="108">
        <v>2009</v>
      </c>
      <c r="C26" s="109">
        <v>502</v>
      </c>
      <c r="D26" s="109">
        <v>530</v>
      </c>
      <c r="E26" s="109">
        <v>592</v>
      </c>
      <c r="F26" s="109"/>
      <c r="G26" s="109">
        <v>462</v>
      </c>
      <c r="H26" s="109">
        <v>479</v>
      </c>
      <c r="I26" s="109">
        <v>570</v>
      </c>
      <c r="J26" s="109"/>
      <c r="K26" s="109">
        <v>512</v>
      </c>
      <c r="L26" s="109">
        <v>533</v>
      </c>
      <c r="M26" s="109">
        <v>577</v>
      </c>
      <c r="N26" s="109"/>
      <c r="O26" s="109" t="s">
        <v>6</v>
      </c>
      <c r="P26" s="109" t="s">
        <v>6</v>
      </c>
      <c r="Q26" s="109" t="s">
        <v>6</v>
      </c>
      <c r="R26" s="141"/>
      <c r="S26" s="141"/>
      <c r="T26" s="141"/>
      <c r="U26" s="141"/>
      <c r="V26" s="141"/>
      <c r="W26" s="141"/>
      <c r="X26" s="141"/>
      <c r="Y26" s="141"/>
      <c r="Z26" s="141"/>
      <c r="AA26" s="141"/>
      <c r="AB26" s="141"/>
      <c r="AC26" s="141"/>
      <c r="AD26" s="141"/>
    </row>
    <row r="27" spans="1:31" s="98" customFormat="1" ht="12.75" customHeight="1">
      <c r="A27" s="105"/>
      <c r="B27" s="108">
        <v>2010</v>
      </c>
      <c r="C27" s="109">
        <v>488</v>
      </c>
      <c r="D27" s="109">
        <v>516</v>
      </c>
      <c r="E27" s="109">
        <v>571</v>
      </c>
      <c r="F27" s="109"/>
      <c r="G27" s="109">
        <v>449</v>
      </c>
      <c r="H27" s="109">
        <v>470</v>
      </c>
      <c r="I27" s="109">
        <v>549</v>
      </c>
      <c r="J27" s="109"/>
      <c r="K27" s="109">
        <v>499</v>
      </c>
      <c r="L27" s="109">
        <v>520</v>
      </c>
      <c r="M27" s="109">
        <v>557</v>
      </c>
      <c r="N27" s="109"/>
      <c r="O27" s="109" t="s">
        <v>6</v>
      </c>
      <c r="P27" s="109" t="s">
        <v>6</v>
      </c>
      <c r="Q27" s="109" t="s">
        <v>6</v>
      </c>
      <c r="R27" s="137"/>
      <c r="S27" s="148"/>
      <c r="T27" s="148"/>
      <c r="U27" s="148"/>
      <c r="V27" s="92"/>
      <c r="W27" s="92"/>
      <c r="X27" s="92"/>
      <c r="Y27" s="92"/>
      <c r="Z27" s="92"/>
      <c r="AA27" s="92"/>
      <c r="AB27" s="92"/>
      <c r="AC27" s="92"/>
      <c r="AD27" s="96"/>
    </row>
    <row r="28" spans="1:31" s="98" customFormat="1" ht="12.75" customHeight="1">
      <c r="A28" s="105"/>
      <c r="B28" s="108">
        <v>2011</v>
      </c>
      <c r="C28" s="109">
        <v>529</v>
      </c>
      <c r="D28" s="109">
        <v>551</v>
      </c>
      <c r="E28" s="109">
        <v>603</v>
      </c>
      <c r="F28" s="109"/>
      <c r="G28" s="109">
        <v>490</v>
      </c>
      <c r="H28" s="109">
        <v>505</v>
      </c>
      <c r="I28" s="109">
        <v>580</v>
      </c>
      <c r="J28" s="109"/>
      <c r="K28" s="109">
        <v>537</v>
      </c>
      <c r="L28" s="109">
        <v>548</v>
      </c>
      <c r="M28" s="109">
        <v>588</v>
      </c>
      <c r="N28" s="109"/>
      <c r="O28" s="109" t="s">
        <v>6</v>
      </c>
      <c r="P28" s="109" t="s">
        <v>6</v>
      </c>
      <c r="Q28" s="109" t="s">
        <v>6</v>
      </c>
      <c r="R28" s="137"/>
      <c r="S28" s="148"/>
      <c r="T28" s="148"/>
      <c r="U28" s="148"/>
      <c r="V28" s="92"/>
      <c r="W28" s="92"/>
      <c r="X28" s="92"/>
      <c r="Y28" s="92"/>
      <c r="Z28" s="92"/>
      <c r="AA28" s="92"/>
      <c r="AB28" s="92"/>
      <c r="AC28" s="92"/>
      <c r="AD28" s="96"/>
      <c r="AE28" s="141"/>
    </row>
    <row r="29" spans="1:31" s="98" customFormat="1" ht="12.75" customHeight="1">
      <c r="A29" s="105"/>
      <c r="B29" s="108">
        <v>2012</v>
      </c>
      <c r="C29" s="109">
        <v>561</v>
      </c>
      <c r="D29" s="109">
        <v>580</v>
      </c>
      <c r="E29" s="109">
        <v>648</v>
      </c>
      <c r="F29" s="109"/>
      <c r="G29" s="109">
        <v>519</v>
      </c>
      <c r="H29" s="109">
        <v>531</v>
      </c>
      <c r="I29" s="109">
        <v>614</v>
      </c>
      <c r="J29" s="109"/>
      <c r="K29" s="109">
        <v>563</v>
      </c>
      <c r="L29" s="109">
        <v>565</v>
      </c>
      <c r="M29" s="109">
        <v>626</v>
      </c>
      <c r="N29" s="109"/>
      <c r="O29" s="109" t="s">
        <v>6</v>
      </c>
      <c r="P29" s="109" t="s">
        <v>6</v>
      </c>
      <c r="Q29" s="109" t="s">
        <v>6</v>
      </c>
      <c r="R29" s="137"/>
      <c r="S29" s="148"/>
      <c r="T29" s="133"/>
      <c r="U29" s="133"/>
      <c r="V29" s="132"/>
      <c r="W29" s="132"/>
      <c r="X29" s="132"/>
      <c r="Y29" s="132"/>
      <c r="Z29" s="132"/>
      <c r="AA29" s="132"/>
      <c r="AB29" s="132"/>
      <c r="AC29" s="132"/>
      <c r="AD29" s="149"/>
      <c r="AE29" s="149"/>
    </row>
    <row r="30" spans="1:31" s="98" customFormat="1" ht="12.75" customHeight="1">
      <c r="A30" s="105"/>
      <c r="B30" s="108">
        <v>2013</v>
      </c>
      <c r="C30" s="109">
        <v>599</v>
      </c>
      <c r="D30" s="109">
        <v>616</v>
      </c>
      <c r="E30" s="109">
        <v>634</v>
      </c>
      <c r="F30" s="109"/>
      <c r="G30" s="109">
        <v>555</v>
      </c>
      <c r="H30" s="109">
        <v>564</v>
      </c>
      <c r="I30" s="109">
        <v>600</v>
      </c>
      <c r="J30" s="109"/>
      <c r="K30" s="109">
        <v>605</v>
      </c>
      <c r="L30" s="109">
        <v>609</v>
      </c>
      <c r="M30" s="109">
        <v>608</v>
      </c>
      <c r="N30" s="109"/>
      <c r="O30" s="109" t="s">
        <v>6</v>
      </c>
      <c r="P30" s="109" t="s">
        <v>6</v>
      </c>
      <c r="Q30" s="109" t="s">
        <v>6</v>
      </c>
      <c r="R30" s="137"/>
      <c r="S30" s="133"/>
      <c r="T30" s="133"/>
      <c r="U30" s="133"/>
      <c r="V30" s="134"/>
      <c r="W30" s="134"/>
      <c r="X30" s="134"/>
      <c r="Y30" s="134"/>
      <c r="Z30" s="134"/>
      <c r="AA30" s="134"/>
      <c r="AB30" s="134"/>
      <c r="AC30" s="134"/>
      <c r="AD30" s="149"/>
      <c r="AE30" s="149"/>
    </row>
    <row r="31" spans="1:31" s="98" customFormat="1" ht="12.75" customHeight="1">
      <c r="A31" s="105"/>
      <c r="B31" s="108" t="s">
        <v>36</v>
      </c>
      <c r="C31" s="109">
        <v>616</v>
      </c>
      <c r="D31" s="109">
        <v>623</v>
      </c>
      <c r="E31" s="109">
        <v>685</v>
      </c>
      <c r="F31" s="109"/>
      <c r="G31" s="109">
        <v>568</v>
      </c>
      <c r="H31" s="109">
        <v>571</v>
      </c>
      <c r="I31" s="109">
        <v>645</v>
      </c>
      <c r="J31" s="109"/>
      <c r="K31" s="109">
        <v>621</v>
      </c>
      <c r="L31" s="109">
        <v>617</v>
      </c>
      <c r="M31" s="109">
        <v>662</v>
      </c>
      <c r="N31" s="109"/>
      <c r="O31" s="109" t="s">
        <v>6</v>
      </c>
      <c r="P31" s="109" t="s">
        <v>6</v>
      </c>
      <c r="Q31" s="109" t="s">
        <v>6</v>
      </c>
      <c r="R31" s="113"/>
      <c r="S31" s="133"/>
      <c r="T31" s="133"/>
      <c r="U31" s="133"/>
      <c r="V31" s="133"/>
      <c r="W31" s="134"/>
      <c r="X31" s="134"/>
      <c r="Y31" s="134"/>
      <c r="Z31" s="134"/>
      <c r="AA31" s="134"/>
      <c r="AB31" s="134"/>
      <c r="AC31" s="134"/>
      <c r="AD31" s="149"/>
      <c r="AE31" s="149"/>
    </row>
    <row r="32" spans="1:31" s="98" customFormat="1" ht="12.75" customHeight="1">
      <c r="A32" s="105"/>
      <c r="B32" s="108" t="s">
        <v>44</v>
      </c>
      <c r="C32" s="109">
        <v>614</v>
      </c>
      <c r="D32" s="109">
        <v>619</v>
      </c>
      <c r="E32" s="109">
        <v>641</v>
      </c>
      <c r="F32" s="109"/>
      <c r="G32" s="109">
        <v>557</v>
      </c>
      <c r="H32" s="109">
        <v>562</v>
      </c>
      <c r="I32" s="109">
        <v>613</v>
      </c>
      <c r="J32" s="109"/>
      <c r="K32" s="109">
        <v>618</v>
      </c>
      <c r="L32" s="109">
        <v>614</v>
      </c>
      <c r="M32" s="109">
        <v>618</v>
      </c>
      <c r="N32" s="109"/>
      <c r="O32" s="109" t="s">
        <v>6</v>
      </c>
      <c r="P32" s="109" t="s">
        <v>6</v>
      </c>
      <c r="Q32" s="109" t="s">
        <v>6</v>
      </c>
      <c r="R32" s="113"/>
      <c r="S32" s="133"/>
      <c r="T32" s="133"/>
      <c r="U32" s="133"/>
      <c r="V32" s="113"/>
      <c r="W32" s="133"/>
      <c r="X32" s="133"/>
      <c r="Y32" s="134"/>
      <c r="Z32" s="113"/>
      <c r="AA32" s="133"/>
      <c r="AB32" s="133"/>
      <c r="AC32" s="134"/>
      <c r="AD32" s="149"/>
      <c r="AE32" s="149"/>
    </row>
    <row r="33" spans="1:45" s="98" customFormat="1" ht="12.75" customHeight="1">
      <c r="A33" s="105"/>
      <c r="B33" s="108">
        <v>2016</v>
      </c>
      <c r="C33" s="109">
        <v>625</v>
      </c>
      <c r="D33" s="109">
        <v>631</v>
      </c>
      <c r="E33" s="109">
        <v>577</v>
      </c>
      <c r="F33" s="109"/>
      <c r="G33" s="109">
        <v>559</v>
      </c>
      <c r="H33" s="109">
        <v>563</v>
      </c>
      <c r="I33" s="109">
        <v>550</v>
      </c>
      <c r="J33" s="109"/>
      <c r="K33" s="109">
        <v>628</v>
      </c>
      <c r="L33" s="109">
        <v>627</v>
      </c>
      <c r="M33" s="109">
        <v>553</v>
      </c>
      <c r="N33" s="109"/>
      <c r="O33" s="109" t="s">
        <v>6</v>
      </c>
      <c r="P33" s="109" t="s">
        <v>6</v>
      </c>
      <c r="Q33" s="109" t="s">
        <v>6</v>
      </c>
      <c r="R33" s="113"/>
      <c r="S33" s="133"/>
      <c r="T33" s="133"/>
      <c r="U33" s="133"/>
      <c r="V33" s="113"/>
      <c r="W33" s="133"/>
      <c r="X33" s="133"/>
      <c r="Y33" s="133"/>
      <c r="Z33" s="113"/>
      <c r="AA33" s="133"/>
      <c r="AB33" s="133"/>
      <c r="AC33" s="135"/>
      <c r="AD33" s="150"/>
      <c r="AE33" s="151"/>
      <c r="AF33" s="151"/>
      <c r="AG33" s="151"/>
      <c r="AH33" s="151"/>
      <c r="AI33" s="151"/>
    </row>
    <row r="34" spans="1:45" s="98" customFormat="1" ht="12.75" customHeight="1">
      <c r="A34" s="105"/>
      <c r="B34" s="108">
        <v>2017</v>
      </c>
      <c r="C34" s="109">
        <v>672.94248179801252</v>
      </c>
      <c r="D34" s="109">
        <v>674.291179381642</v>
      </c>
      <c r="E34" s="109">
        <v>558.3255886724379</v>
      </c>
      <c r="F34" s="109"/>
      <c r="G34" s="109">
        <v>601.28583239361217</v>
      </c>
      <c r="H34" s="109">
        <v>605.51525003278971</v>
      </c>
      <c r="I34" s="113">
        <v>549.0662252905056</v>
      </c>
      <c r="J34" s="109"/>
      <c r="K34" s="109">
        <v>623.44570388166835</v>
      </c>
      <c r="L34" s="109">
        <v>627.04278574425814</v>
      </c>
      <c r="M34" s="109">
        <v>547.50597818601557</v>
      </c>
      <c r="N34" s="109"/>
      <c r="O34" s="109">
        <v>621.1154694557332</v>
      </c>
      <c r="P34" s="109">
        <v>623.97485944510709</v>
      </c>
      <c r="Q34" s="109">
        <v>550.28014558396671</v>
      </c>
      <c r="R34" s="137"/>
      <c r="S34" s="137"/>
      <c r="T34" s="137"/>
      <c r="U34" s="137"/>
      <c r="V34" s="137"/>
      <c r="W34" s="137"/>
      <c r="X34" s="137"/>
      <c r="Y34" s="137"/>
      <c r="Z34" s="137"/>
      <c r="AA34" s="137"/>
      <c r="AB34" s="137"/>
      <c r="AC34" s="135"/>
      <c r="AD34" s="150"/>
      <c r="AE34" s="171"/>
      <c r="AF34" s="171"/>
      <c r="AG34" s="171"/>
      <c r="AH34" s="151"/>
      <c r="AI34" s="171"/>
      <c r="AJ34" s="171"/>
      <c r="AK34" s="171"/>
      <c r="AM34" s="171"/>
      <c r="AN34" s="171"/>
      <c r="AO34" s="171"/>
      <c r="AQ34" s="171"/>
      <c r="AR34" s="171"/>
      <c r="AS34" s="171"/>
    </row>
    <row r="35" spans="1:45" s="98" customFormat="1" ht="12.75" customHeight="1">
      <c r="A35" s="105"/>
      <c r="B35" s="108">
        <v>2018</v>
      </c>
      <c r="C35" s="109">
        <v>731.25524169628545</v>
      </c>
      <c r="D35" s="109">
        <v>732.13100280683318</v>
      </c>
      <c r="E35" s="109">
        <v>614.36670123646672</v>
      </c>
      <c r="F35" s="109"/>
      <c r="G35" s="109">
        <v>659.9496348536702</v>
      </c>
      <c r="H35" s="109">
        <v>666.01711073742024</v>
      </c>
      <c r="I35" s="109">
        <v>576.16578535530346</v>
      </c>
      <c r="J35" s="109"/>
      <c r="K35" s="109">
        <v>652.55807779727081</v>
      </c>
      <c r="L35" s="109">
        <v>659.72583644865301</v>
      </c>
      <c r="M35" s="109">
        <v>604.6089023911419</v>
      </c>
      <c r="N35" s="109"/>
      <c r="O35" s="109">
        <v>673.77930964856523</v>
      </c>
      <c r="P35" s="109">
        <v>678.026333768364</v>
      </c>
      <c r="Q35" s="109">
        <v>593.95779079629949</v>
      </c>
      <c r="R35" s="137"/>
      <c r="S35" s="137"/>
      <c r="T35" s="137"/>
      <c r="U35" s="137"/>
      <c r="V35" s="137"/>
      <c r="W35" s="137"/>
      <c r="X35" s="137"/>
      <c r="Y35" s="137"/>
      <c r="Z35" s="137"/>
      <c r="AA35" s="137"/>
      <c r="AB35" s="137"/>
      <c r="AC35" s="137"/>
      <c r="AD35" s="137"/>
      <c r="AE35" s="171"/>
      <c r="AF35" s="171"/>
      <c r="AG35" s="171"/>
      <c r="AH35" s="151"/>
      <c r="AI35" s="171"/>
      <c r="AJ35" s="171"/>
      <c r="AK35" s="171"/>
      <c r="AM35" s="171"/>
      <c r="AN35" s="171"/>
      <c r="AO35" s="171"/>
      <c r="AQ35" s="171"/>
      <c r="AR35" s="171"/>
      <c r="AS35" s="171"/>
    </row>
    <row r="36" spans="1:45" s="98" customFormat="1" ht="12.75" customHeight="1">
      <c r="A36" s="105"/>
      <c r="B36" s="108">
        <v>2019</v>
      </c>
      <c r="C36" s="109">
        <v>779.34172976320428</v>
      </c>
      <c r="D36" s="109">
        <v>792.84222345654393</v>
      </c>
      <c r="E36" s="109">
        <v>651.21913124376965</v>
      </c>
      <c r="F36" s="109"/>
      <c r="G36" s="109">
        <v>708.85950964710025</v>
      </c>
      <c r="H36" s="109">
        <v>718.50425148152965</v>
      </c>
      <c r="I36" s="109">
        <v>610.16673603393485</v>
      </c>
      <c r="J36" s="109"/>
      <c r="K36" s="109">
        <v>661.8909392581138</v>
      </c>
      <c r="L36" s="109">
        <v>665.23453643622861</v>
      </c>
      <c r="M36" s="109">
        <v>637.49284186801242</v>
      </c>
      <c r="N36" s="109"/>
      <c r="O36" s="109">
        <v>715.26837446194384</v>
      </c>
      <c r="P36" s="109">
        <v>721.32033045145147</v>
      </c>
      <c r="Q36" s="109">
        <v>627.04829125207186</v>
      </c>
      <c r="R36" s="137"/>
      <c r="S36" s="137"/>
      <c r="T36" s="137"/>
      <c r="U36" s="137"/>
      <c r="V36" s="137"/>
      <c r="W36" s="137"/>
      <c r="X36" s="137"/>
      <c r="Y36" s="137"/>
      <c r="Z36" s="137"/>
      <c r="AA36" s="137"/>
      <c r="AB36" s="137"/>
      <c r="AC36" s="137"/>
      <c r="AD36" s="150"/>
      <c r="AE36" s="171"/>
      <c r="AF36" s="171"/>
      <c r="AG36" s="171"/>
      <c r="AH36" s="151"/>
      <c r="AI36" s="171"/>
      <c r="AJ36" s="171"/>
      <c r="AK36" s="171"/>
      <c r="AM36" s="171"/>
      <c r="AN36" s="171"/>
      <c r="AO36" s="171"/>
      <c r="AQ36" s="171"/>
      <c r="AR36" s="171"/>
      <c r="AS36" s="171"/>
    </row>
    <row r="37" spans="1:45" s="98" customFormat="1" ht="12.75" customHeight="1">
      <c r="A37" s="114" t="s">
        <v>3</v>
      </c>
      <c r="B37" s="115"/>
      <c r="C37" s="116"/>
      <c r="D37" s="117"/>
      <c r="E37" s="117"/>
      <c r="F37" s="117"/>
      <c r="G37" s="117"/>
      <c r="H37" s="117"/>
      <c r="I37" s="117"/>
      <c r="J37" s="117"/>
      <c r="K37" s="117"/>
      <c r="L37" s="117"/>
      <c r="M37" s="117"/>
      <c r="N37" s="117"/>
      <c r="O37" s="117"/>
      <c r="P37" s="117"/>
      <c r="Q37" s="117"/>
      <c r="R37" s="152"/>
      <c r="S37" s="137"/>
      <c r="T37" s="137"/>
      <c r="U37" s="137"/>
      <c r="V37" s="137"/>
      <c r="W37" s="137"/>
      <c r="X37" s="137"/>
      <c r="Y37" s="137"/>
      <c r="Z37" s="137"/>
      <c r="AA37" s="137"/>
      <c r="AB37" s="137"/>
      <c r="AC37" s="137"/>
      <c r="AD37" s="141"/>
    </row>
    <row r="38" spans="1:45" s="98" customFormat="1" ht="12.75" customHeight="1">
      <c r="A38" s="101"/>
      <c r="B38" s="102" t="s">
        <v>58</v>
      </c>
      <c r="C38" s="118">
        <v>6.5758828552631075</v>
      </c>
      <c r="D38" s="118">
        <v>8.2923985484779301</v>
      </c>
      <c r="E38" s="118">
        <v>5.9984419619641152</v>
      </c>
      <c r="F38" s="118"/>
      <c r="G38" s="118">
        <v>7.411152641106435</v>
      </c>
      <c r="H38" s="118">
        <v>7.8807495930540234</v>
      </c>
      <c r="I38" s="118">
        <v>5.9012443194043662</v>
      </c>
      <c r="J38" s="118"/>
      <c r="K38" s="118">
        <v>1.4301962964501709</v>
      </c>
      <c r="L38" s="118">
        <v>0.83499837102474039</v>
      </c>
      <c r="M38" s="118">
        <v>5.4388778178454267</v>
      </c>
      <c r="N38" s="118"/>
      <c r="O38" s="118">
        <v>6.1576638254176688</v>
      </c>
      <c r="P38" s="118">
        <v>6.3852972262104082</v>
      </c>
      <c r="Q38" s="118">
        <v>5.5711872069914321</v>
      </c>
      <c r="R38" s="152"/>
      <c r="S38" s="152"/>
      <c r="T38" s="137"/>
      <c r="U38" s="137"/>
      <c r="V38" s="137"/>
      <c r="W38" s="137"/>
      <c r="X38" s="137"/>
      <c r="Y38" s="137"/>
      <c r="Z38" s="137"/>
      <c r="AA38" s="137"/>
      <c r="AB38" s="137"/>
      <c r="AC38" s="137"/>
      <c r="AD38" s="141"/>
    </row>
    <row r="39" spans="1:45" s="98" customFormat="1" ht="12.75" customHeight="1">
      <c r="A39" s="105" t="s">
        <v>29</v>
      </c>
      <c r="B39" s="119"/>
      <c r="C39" s="109"/>
      <c r="D39" s="109"/>
      <c r="E39" s="109"/>
      <c r="F39" s="109"/>
      <c r="G39" s="109"/>
      <c r="H39" s="109"/>
      <c r="I39" s="109"/>
      <c r="J39" s="109"/>
      <c r="K39" s="109"/>
      <c r="L39" s="109"/>
      <c r="M39" s="109"/>
      <c r="N39" s="109"/>
      <c r="O39" s="109"/>
      <c r="P39" s="109"/>
      <c r="Q39" s="109"/>
      <c r="V39" s="141"/>
      <c r="X39" s="141"/>
    </row>
    <row r="40" spans="1:45" s="98" customFormat="1" ht="12.75" customHeight="1">
      <c r="A40" s="105"/>
      <c r="B40" s="108">
        <v>1990</v>
      </c>
      <c r="C40" s="109">
        <v>442.52673104306564</v>
      </c>
      <c r="D40" s="109">
        <v>413.74450463376053</v>
      </c>
      <c r="E40" s="109">
        <v>469.51006830178915</v>
      </c>
      <c r="F40" s="109"/>
      <c r="G40" s="109" t="s">
        <v>6</v>
      </c>
      <c r="H40" s="109" t="s">
        <v>6</v>
      </c>
      <c r="I40" s="109" t="s">
        <v>6</v>
      </c>
      <c r="J40" s="109"/>
      <c r="K40" s="109">
        <v>477.50805327704893</v>
      </c>
      <c r="L40" s="109">
        <v>455.88504709091842</v>
      </c>
      <c r="M40" s="109">
        <v>495.52722509882432</v>
      </c>
      <c r="N40" s="109"/>
      <c r="O40" s="109" t="s">
        <v>6</v>
      </c>
      <c r="P40" s="109" t="s">
        <v>6</v>
      </c>
      <c r="Q40" s="109" t="s">
        <v>6</v>
      </c>
      <c r="V40" s="141"/>
      <c r="X40" s="141"/>
    </row>
    <row r="41" spans="1:45" s="98" customFormat="1" ht="12.75" customHeight="1">
      <c r="A41" s="105"/>
      <c r="B41" s="108">
        <v>1991</v>
      </c>
      <c r="C41" s="109">
        <v>457.66810558427301</v>
      </c>
      <c r="D41" s="109">
        <v>422.20304943198619</v>
      </c>
      <c r="E41" s="109">
        <v>477.9338519570083</v>
      </c>
      <c r="F41" s="109"/>
      <c r="G41" s="109" t="s">
        <v>6</v>
      </c>
      <c r="H41" s="109" t="s">
        <v>6</v>
      </c>
      <c r="I41" s="109" t="s">
        <v>6</v>
      </c>
      <c r="J41" s="109"/>
      <c r="K41" s="109">
        <v>492.27158729141172</v>
      </c>
      <c r="L41" s="109">
        <v>466.89676320422552</v>
      </c>
      <c r="M41" s="109">
        <v>507.49648174372339</v>
      </c>
      <c r="N41" s="109"/>
      <c r="O41" s="109" t="s">
        <v>6</v>
      </c>
      <c r="P41" s="109" t="s">
        <v>6</v>
      </c>
      <c r="Q41" s="109" t="s">
        <v>6</v>
      </c>
      <c r="V41" s="141"/>
      <c r="X41" s="141"/>
    </row>
    <row r="42" spans="1:45" s="98" customFormat="1" ht="12.75" customHeight="1">
      <c r="A42" s="105"/>
      <c r="B42" s="108">
        <v>1992</v>
      </c>
      <c r="C42" s="109">
        <v>475.21591982629002</v>
      </c>
      <c r="D42" s="109">
        <v>435.8877057717005</v>
      </c>
      <c r="E42" s="109">
        <v>494.88002685358481</v>
      </c>
      <c r="F42" s="109"/>
      <c r="G42" s="109" t="s">
        <v>6</v>
      </c>
      <c r="H42" s="109" t="s">
        <v>6</v>
      </c>
      <c r="I42" s="109" t="s">
        <v>6</v>
      </c>
      <c r="J42" s="109"/>
      <c r="K42" s="109">
        <v>510.48595320649508</v>
      </c>
      <c r="L42" s="109">
        <v>479.29870847683782</v>
      </c>
      <c r="M42" s="109">
        <v>531.82459433731321</v>
      </c>
      <c r="N42" s="109"/>
      <c r="O42" s="109" t="s">
        <v>6</v>
      </c>
      <c r="P42" s="109" t="s">
        <v>6</v>
      </c>
      <c r="Q42" s="109" t="s">
        <v>6</v>
      </c>
      <c r="V42" s="141"/>
      <c r="X42" s="141"/>
    </row>
    <row r="43" spans="1:45" s="98" customFormat="1" ht="12.75" customHeight="1">
      <c r="A43" s="105"/>
      <c r="B43" s="108">
        <v>1993</v>
      </c>
      <c r="C43" s="109">
        <v>459.72706840068111</v>
      </c>
      <c r="D43" s="109">
        <v>427.80157753952273</v>
      </c>
      <c r="E43" s="109">
        <v>498.03765743407126</v>
      </c>
      <c r="F43" s="109"/>
      <c r="G43" s="109" t="s">
        <v>6</v>
      </c>
      <c r="H43" s="109" t="s">
        <v>6</v>
      </c>
      <c r="I43" s="109" t="s">
        <v>6</v>
      </c>
      <c r="J43" s="109"/>
      <c r="K43" s="109">
        <v>494.07910900721134</v>
      </c>
      <c r="L43" s="109">
        <v>460.50091713293477</v>
      </c>
      <c r="M43" s="109">
        <v>538.85003150624664</v>
      </c>
      <c r="N43" s="109"/>
      <c r="O43" s="109" t="s">
        <v>6</v>
      </c>
      <c r="P43" s="109" t="s">
        <v>6</v>
      </c>
      <c r="Q43" s="109" t="s">
        <v>6</v>
      </c>
      <c r="V43" s="141"/>
      <c r="X43" s="141"/>
    </row>
    <row r="44" spans="1:45" s="98" customFormat="1" ht="12.75" customHeight="1">
      <c r="A44" s="105"/>
      <c r="B44" s="108">
        <v>1994</v>
      </c>
      <c r="C44" s="109">
        <v>454.19651720187596</v>
      </c>
      <c r="D44" s="109">
        <v>444.73408976017021</v>
      </c>
      <c r="E44" s="109">
        <v>512.54815309239473</v>
      </c>
      <c r="F44" s="109"/>
      <c r="G44" s="109">
        <v>451.1897014836195</v>
      </c>
      <c r="H44" s="109">
        <v>440.10784916647793</v>
      </c>
      <c r="I44" s="109">
        <v>514.51457186728544</v>
      </c>
      <c r="J44" s="109"/>
      <c r="K44" s="109">
        <v>486.55557428650883</v>
      </c>
      <c r="L44" s="109">
        <v>469.1785894905621</v>
      </c>
      <c r="M44" s="109">
        <v>554.48378757975513</v>
      </c>
      <c r="N44" s="109"/>
      <c r="O44" s="109" t="s">
        <v>6</v>
      </c>
      <c r="P44" s="109" t="s">
        <v>6</v>
      </c>
      <c r="Q44" s="109" t="s">
        <v>6</v>
      </c>
      <c r="V44" s="141"/>
      <c r="X44" s="141"/>
    </row>
    <row r="45" spans="1:45" s="98" customFormat="1" ht="12.75" customHeight="1">
      <c r="A45" s="105"/>
      <c r="B45" s="108">
        <v>1995</v>
      </c>
      <c r="C45" s="109">
        <v>460.46543327742609</v>
      </c>
      <c r="D45" s="109">
        <v>451.22532424844763</v>
      </c>
      <c r="E45" s="109">
        <v>532.84628733775719</v>
      </c>
      <c r="F45" s="109"/>
      <c r="G45" s="109">
        <v>454.50240120082668</v>
      </c>
      <c r="H45" s="109">
        <v>448.31869506203992</v>
      </c>
      <c r="I45" s="109">
        <v>534.89058100505451</v>
      </c>
      <c r="J45" s="109"/>
      <c r="K45" s="109">
        <v>492.09273390577533</v>
      </c>
      <c r="L45" s="109">
        <v>476.66662939462248</v>
      </c>
      <c r="M45" s="109">
        <v>575.39369826600057</v>
      </c>
      <c r="N45" s="109"/>
      <c r="O45" s="109" t="s">
        <v>6</v>
      </c>
      <c r="P45" s="109" t="s">
        <v>6</v>
      </c>
      <c r="Q45" s="109" t="s">
        <v>6</v>
      </c>
      <c r="V45" s="141"/>
      <c r="X45" s="141"/>
    </row>
    <row r="46" spans="1:45" s="98" customFormat="1" ht="12.75" customHeight="1">
      <c r="A46" s="105"/>
      <c r="B46" s="108">
        <v>1996</v>
      </c>
      <c r="C46" s="109">
        <v>434.33805568439175</v>
      </c>
      <c r="D46" s="109">
        <v>437.28272046869267</v>
      </c>
      <c r="E46" s="109">
        <v>532.98432595847385</v>
      </c>
      <c r="F46" s="109"/>
      <c r="G46" s="109">
        <v>427.13653072962484</v>
      </c>
      <c r="H46" s="109">
        <v>431.57047395519174</v>
      </c>
      <c r="I46" s="109">
        <v>535.02914921842273</v>
      </c>
      <c r="J46" s="109"/>
      <c r="K46" s="109">
        <v>464.56538238999661</v>
      </c>
      <c r="L46" s="109">
        <v>461.61576091450456</v>
      </c>
      <c r="M46" s="109">
        <v>573.70137698320218</v>
      </c>
      <c r="N46" s="109"/>
      <c r="O46" s="109" t="s">
        <v>6</v>
      </c>
      <c r="P46" s="109" t="s">
        <v>6</v>
      </c>
      <c r="Q46" s="109" t="s">
        <v>6</v>
      </c>
    </row>
    <row r="47" spans="1:45" s="98" customFormat="1" ht="12.75" customHeight="1">
      <c r="A47" s="105"/>
      <c r="B47" s="108">
        <v>1997</v>
      </c>
      <c r="C47" s="109">
        <v>412.27051180317471</v>
      </c>
      <c r="D47" s="109">
        <v>412.27051180317471</v>
      </c>
      <c r="E47" s="109">
        <v>512.78876379758833</v>
      </c>
      <c r="F47" s="109"/>
      <c r="G47" s="109">
        <v>402.15320756913513</v>
      </c>
      <c r="H47" s="109">
        <v>406.54033346988933</v>
      </c>
      <c r="I47" s="109">
        <v>514.75610568849299</v>
      </c>
      <c r="J47" s="109"/>
      <c r="K47" s="109">
        <v>437.77153137421169</v>
      </c>
      <c r="L47" s="109">
        <v>431.93457762255554</v>
      </c>
      <c r="M47" s="109">
        <v>547.21441421776467</v>
      </c>
      <c r="N47" s="109"/>
      <c r="O47" s="109" t="s">
        <v>6</v>
      </c>
      <c r="P47" s="109" t="s">
        <v>6</v>
      </c>
      <c r="Q47" s="109" t="s">
        <v>6</v>
      </c>
      <c r="V47" s="141"/>
    </row>
    <row r="48" spans="1:45" s="98" customFormat="1" ht="12.75" customHeight="1">
      <c r="A48" s="105"/>
      <c r="B48" s="108">
        <v>1998</v>
      </c>
      <c r="C48" s="109">
        <v>383.84757129357416</v>
      </c>
      <c r="D48" s="109">
        <v>396.83489513433415</v>
      </c>
      <c r="E48" s="109">
        <v>470.4297302319743</v>
      </c>
      <c r="F48" s="109"/>
      <c r="G48" s="109">
        <v>370.83450062864898</v>
      </c>
      <c r="H48" s="109">
        <v>391.11451238177824</v>
      </c>
      <c r="I48" s="109">
        <v>459.1974089815692</v>
      </c>
      <c r="J48" s="109"/>
      <c r="K48" s="109">
        <v>409.06659892880617</v>
      </c>
      <c r="L48" s="109">
        <v>416.29392399821967</v>
      </c>
      <c r="M48" s="109">
        <v>498.68542978953394</v>
      </c>
      <c r="N48" s="109"/>
      <c r="O48" s="109" t="s">
        <v>6</v>
      </c>
      <c r="P48" s="109" t="s">
        <v>6</v>
      </c>
      <c r="Q48" s="109" t="s">
        <v>6</v>
      </c>
    </row>
    <row r="49" spans="1:31" s="98" customFormat="1" ht="12.75" customHeight="1">
      <c r="A49" s="105"/>
      <c r="B49" s="108">
        <v>1999</v>
      </c>
      <c r="C49" s="109">
        <v>371.82208903222295</v>
      </c>
      <c r="D49" s="109">
        <v>390.41319348383405</v>
      </c>
      <c r="E49" s="109">
        <v>466.20769624809492</v>
      </c>
      <c r="F49" s="109"/>
      <c r="G49" s="109">
        <v>360.32846062695569</v>
      </c>
      <c r="H49" s="109">
        <v>378.99089085863073</v>
      </c>
      <c r="I49" s="109">
        <v>455.07618334161339</v>
      </c>
      <c r="J49" s="109"/>
      <c r="K49" s="109">
        <v>399.66532078959409</v>
      </c>
      <c r="L49" s="109">
        <v>408.26027392485418</v>
      </c>
      <c r="M49" s="109">
        <v>494.20980527745508</v>
      </c>
      <c r="N49" s="109"/>
      <c r="O49" s="109" t="s">
        <v>6</v>
      </c>
      <c r="P49" s="109" t="s">
        <v>6</v>
      </c>
      <c r="Q49" s="109" t="s">
        <v>6</v>
      </c>
    </row>
    <row r="50" spans="1:31" s="98" customFormat="1" ht="12.75" customHeight="1">
      <c r="A50" s="105"/>
      <c r="B50" s="108">
        <v>2000</v>
      </c>
      <c r="C50" s="109">
        <v>355.21106125898802</v>
      </c>
      <c r="D50" s="109">
        <v>377.6750018919675</v>
      </c>
      <c r="E50" s="109">
        <v>432.43085718485503</v>
      </c>
      <c r="F50" s="109"/>
      <c r="G50" s="109">
        <v>342.4800197773427</v>
      </c>
      <c r="H50" s="109">
        <v>365.03014453634472</v>
      </c>
      <c r="I50" s="109">
        <v>421.40545643384968</v>
      </c>
      <c r="J50" s="109"/>
      <c r="K50" s="109">
        <v>382.52981295663886</v>
      </c>
      <c r="L50" s="109">
        <v>393.78068980830471</v>
      </c>
      <c r="M50" s="109">
        <v>441.59691642788454</v>
      </c>
      <c r="N50" s="109"/>
      <c r="O50" s="109" t="s">
        <v>6</v>
      </c>
      <c r="P50" s="109" t="s">
        <v>6</v>
      </c>
      <c r="Q50" s="109" t="s">
        <v>6</v>
      </c>
    </row>
    <row r="51" spans="1:31" s="98" customFormat="1" ht="12.75" customHeight="1">
      <c r="A51" s="105"/>
      <c r="B51" s="108">
        <v>2001</v>
      </c>
      <c r="C51" s="109">
        <v>341.94580623122442</v>
      </c>
      <c r="D51" s="109">
        <v>371.13630188510945</v>
      </c>
      <c r="E51" s="109">
        <v>440.63748201340707</v>
      </c>
      <c r="F51" s="109"/>
      <c r="G51" s="109">
        <v>329.3041348192113</v>
      </c>
      <c r="H51" s="109">
        <v>355.81590838516473</v>
      </c>
      <c r="I51" s="109">
        <v>428.37444656566896</v>
      </c>
      <c r="J51" s="109"/>
      <c r="K51" s="109">
        <v>366.1915740785148</v>
      </c>
      <c r="L51" s="109">
        <v>384.29229827250981</v>
      </c>
      <c r="M51" s="109">
        <v>458.08755844802801</v>
      </c>
      <c r="N51" s="109"/>
      <c r="O51" s="109" t="s">
        <v>6</v>
      </c>
      <c r="P51" s="109" t="s">
        <v>6</v>
      </c>
      <c r="Q51" s="109" t="s">
        <v>6</v>
      </c>
    </row>
    <row r="52" spans="1:31" s="98" customFormat="1" ht="12.75" customHeight="1">
      <c r="A52" s="105"/>
      <c r="B52" s="108">
        <v>2002</v>
      </c>
      <c r="C52" s="109">
        <v>332.14656632335061</v>
      </c>
      <c r="D52" s="109">
        <v>363.45546396858447</v>
      </c>
      <c r="E52" s="109">
        <v>442.40833629134818</v>
      </c>
      <c r="F52" s="109"/>
      <c r="G52" s="109">
        <v>319.75607509686637</v>
      </c>
      <c r="H52" s="109">
        <v>349.81861207178542</v>
      </c>
      <c r="I52" s="109">
        <v>430.44087032270465</v>
      </c>
      <c r="J52" s="109"/>
      <c r="K52" s="109">
        <v>355.88597401123224</v>
      </c>
      <c r="L52" s="109">
        <v>377.70273870157604</v>
      </c>
      <c r="M52" s="109">
        <v>437.6988416000213</v>
      </c>
      <c r="N52" s="109"/>
      <c r="O52" s="109" t="s">
        <v>6</v>
      </c>
      <c r="P52" s="109" t="s">
        <v>6</v>
      </c>
      <c r="Q52" s="109" t="s">
        <v>6</v>
      </c>
    </row>
    <row r="53" spans="1:31" s="98" customFormat="1" ht="12.75" customHeight="1">
      <c r="A53" s="105"/>
      <c r="B53" s="108">
        <v>2003</v>
      </c>
      <c r="C53" s="109">
        <v>326.16892384262781</v>
      </c>
      <c r="D53" s="109">
        <v>356.78886363193573</v>
      </c>
      <c r="E53" s="109">
        <v>432.67306224022059</v>
      </c>
      <c r="F53" s="109"/>
      <c r="G53" s="109">
        <v>314.05619518849244</v>
      </c>
      <c r="H53" s="109">
        <v>346.13001937795548</v>
      </c>
      <c r="I53" s="109">
        <v>420.96894248670259</v>
      </c>
      <c r="J53" s="109"/>
      <c r="K53" s="109">
        <v>348.05463991613919</v>
      </c>
      <c r="L53" s="109">
        <v>373.3919508678888</v>
      </c>
      <c r="M53" s="109">
        <v>426.73365813473015</v>
      </c>
      <c r="N53" s="109"/>
      <c r="O53" s="109" t="s">
        <v>6</v>
      </c>
      <c r="P53" s="109" t="s">
        <v>6</v>
      </c>
      <c r="Q53" s="109" t="s">
        <v>6</v>
      </c>
    </row>
    <row r="54" spans="1:31" s="98" customFormat="1" ht="12.75" customHeight="1">
      <c r="A54" s="105"/>
      <c r="B54" s="108">
        <v>2004</v>
      </c>
      <c r="C54" s="109">
        <v>326.19984853823485</v>
      </c>
      <c r="D54" s="109">
        <v>371.62221681407385</v>
      </c>
      <c r="E54" s="109">
        <v>426.59899007734293</v>
      </c>
      <c r="F54" s="109"/>
      <c r="G54" s="109">
        <v>311.89192051366769</v>
      </c>
      <c r="H54" s="109">
        <v>355.03866359132928</v>
      </c>
      <c r="I54" s="109">
        <v>415.86892535107694</v>
      </c>
      <c r="J54" s="109"/>
      <c r="K54" s="109">
        <v>347.29427423030415</v>
      </c>
      <c r="L54" s="109">
        <v>386.94157998618994</v>
      </c>
      <c r="M54" s="109">
        <v>423.05196636995339</v>
      </c>
      <c r="N54" s="109"/>
      <c r="O54" s="109" t="s">
        <v>6</v>
      </c>
      <c r="P54" s="109" t="s">
        <v>6</v>
      </c>
      <c r="Q54" s="109" t="s">
        <v>6</v>
      </c>
    </row>
    <row r="55" spans="1:31" s="98" customFormat="1" ht="12.75" customHeight="1">
      <c r="A55" s="105"/>
      <c r="B55" s="108">
        <v>2005</v>
      </c>
      <c r="C55" s="109">
        <v>355.68890407989409</v>
      </c>
      <c r="D55" s="109">
        <v>395.78543497955377</v>
      </c>
      <c r="E55" s="109">
        <v>428.47309962011656</v>
      </c>
      <c r="F55" s="109"/>
      <c r="G55" s="109">
        <v>337.34788161513416</v>
      </c>
      <c r="H55" s="109">
        <v>372.06795188801647</v>
      </c>
      <c r="I55" s="109">
        <v>412.76328141694216</v>
      </c>
      <c r="J55" s="109"/>
      <c r="K55" s="109">
        <v>381.634349332863</v>
      </c>
      <c r="L55" s="109">
        <v>400.87908250235921</v>
      </c>
      <c r="M55" s="109">
        <v>418.47462957295318</v>
      </c>
      <c r="N55" s="109"/>
      <c r="O55" s="109" t="s">
        <v>6</v>
      </c>
      <c r="P55" s="109" t="s">
        <v>6</v>
      </c>
      <c r="Q55" s="109" t="s">
        <v>6</v>
      </c>
    </row>
    <row r="56" spans="1:31" s="98" customFormat="1" ht="12.75" customHeight="1">
      <c r="A56" s="110"/>
      <c r="B56" s="111">
        <v>2006</v>
      </c>
      <c r="C56" s="112">
        <v>412.77097286430671</v>
      </c>
      <c r="D56" s="112">
        <v>446.00509275011831</v>
      </c>
      <c r="E56" s="112">
        <v>443.12159847748956</v>
      </c>
      <c r="F56" s="112"/>
      <c r="G56" s="112">
        <v>383.50405669760249</v>
      </c>
      <c r="H56" s="112">
        <v>413.71135619944255</v>
      </c>
      <c r="I56" s="112">
        <v>427.61512550331975</v>
      </c>
      <c r="J56" s="112"/>
      <c r="K56" s="112">
        <v>439.20170265979743</v>
      </c>
      <c r="L56" s="112">
        <v>471.46726532498519</v>
      </c>
      <c r="M56" s="112">
        <v>432.65971788070425</v>
      </c>
      <c r="N56" s="112"/>
      <c r="O56" s="112" t="s">
        <v>6</v>
      </c>
      <c r="P56" s="112" t="s">
        <v>6</v>
      </c>
      <c r="Q56" s="112" t="s">
        <v>6</v>
      </c>
    </row>
    <row r="57" spans="1:31" s="98" customFormat="1" ht="12.75" customHeight="1">
      <c r="A57" s="105"/>
      <c r="B57" s="108" t="s">
        <v>30</v>
      </c>
      <c r="C57" s="109">
        <v>452.16114510731018</v>
      </c>
      <c r="D57" s="109">
        <v>475.52897022792393</v>
      </c>
      <c r="E57" s="109">
        <v>452.53793414576717</v>
      </c>
      <c r="F57" s="109"/>
      <c r="G57" s="109">
        <v>418.37129773477454</v>
      </c>
      <c r="H57" s="109">
        <v>432.91683920774869</v>
      </c>
      <c r="I57" s="109">
        <v>437.87884593712681</v>
      </c>
      <c r="J57" s="109"/>
      <c r="K57" s="109">
        <v>473.20811155466691</v>
      </c>
      <c r="L57" s="109">
        <v>494.76861894100824</v>
      </c>
      <c r="M57" s="109">
        <v>441.83483629056582</v>
      </c>
      <c r="N57" s="109"/>
      <c r="O57" s="109" t="s">
        <v>6</v>
      </c>
      <c r="P57" s="109" t="s">
        <v>6</v>
      </c>
      <c r="Q57" s="109" t="s">
        <v>6</v>
      </c>
    </row>
    <row r="58" spans="1:31" s="98" customFormat="1" ht="12.75" customHeight="1">
      <c r="A58" s="105"/>
      <c r="B58" s="108">
        <v>2008</v>
      </c>
      <c r="C58" s="109">
        <v>505.39146633977288</v>
      </c>
      <c r="D58" s="109">
        <v>522.30801693179421</v>
      </c>
      <c r="E58" s="109">
        <v>532.07920253150405</v>
      </c>
      <c r="F58" s="109"/>
      <c r="G58" s="109">
        <v>467.6180713009212</v>
      </c>
      <c r="H58" s="109">
        <v>472.07264393489982</v>
      </c>
      <c r="I58" s="109">
        <v>513.80136395742579</v>
      </c>
      <c r="J58" s="109"/>
      <c r="K58" s="109">
        <v>529.19275417232768</v>
      </c>
      <c r="L58" s="109">
        <v>546.35273460366091</v>
      </c>
      <c r="M58" s="109">
        <v>519.60089168054958</v>
      </c>
      <c r="N58" s="109"/>
      <c r="O58" s="109" t="s">
        <v>6</v>
      </c>
      <c r="P58" s="109" t="s">
        <v>6</v>
      </c>
      <c r="Q58" s="109" t="s">
        <v>6</v>
      </c>
    </row>
    <row r="59" spans="1:31" s="98" customFormat="1" ht="12.75" customHeight="1">
      <c r="A59" s="105"/>
      <c r="B59" s="108">
        <v>2009</v>
      </c>
      <c r="C59" s="109">
        <v>509.42324864067842</v>
      </c>
      <c r="D59" s="109">
        <v>538.06682311136512</v>
      </c>
      <c r="E59" s="109">
        <v>600.99147121535191</v>
      </c>
      <c r="F59" s="109"/>
      <c r="G59" s="109">
        <v>468.92849776948344</v>
      </c>
      <c r="H59" s="109">
        <v>486.70336795297152</v>
      </c>
      <c r="I59" s="109">
        <v>578.30233477053378</v>
      </c>
      <c r="J59" s="109"/>
      <c r="K59" s="109">
        <v>519.42825005806799</v>
      </c>
      <c r="L59" s="109">
        <v>541.4372001566378</v>
      </c>
      <c r="M59" s="109">
        <v>585.84012059090878</v>
      </c>
      <c r="N59" s="109"/>
      <c r="O59" s="109" t="s">
        <v>6</v>
      </c>
      <c r="P59" s="109" t="s">
        <v>6</v>
      </c>
      <c r="Q59" s="109" t="s">
        <v>6</v>
      </c>
    </row>
    <row r="60" spans="1:31" s="98" customFormat="1" ht="12.75" customHeight="1">
      <c r="A60" s="105"/>
      <c r="B60" s="108">
        <v>2010</v>
      </c>
      <c r="C60" s="109">
        <v>487.50175224339466</v>
      </c>
      <c r="D60" s="109">
        <v>516.38939706552299</v>
      </c>
      <c r="E60" s="109">
        <v>570.96900000000005</v>
      </c>
      <c r="F60" s="109"/>
      <c r="G60" s="109">
        <v>449.3889457594878</v>
      </c>
      <c r="H60" s="109">
        <v>470.31772887114977</v>
      </c>
      <c r="I60" s="109">
        <v>549.48361437987649</v>
      </c>
      <c r="J60" s="109"/>
      <c r="K60" s="109">
        <v>498.57311394211428</v>
      </c>
      <c r="L60" s="109">
        <v>520.35412277810644</v>
      </c>
      <c r="M60" s="109">
        <v>556.6049999999999</v>
      </c>
      <c r="N60" s="109"/>
      <c r="O60" s="109" t="s">
        <v>6</v>
      </c>
      <c r="P60" s="109" t="s">
        <v>6</v>
      </c>
      <c r="Q60" s="109" t="s">
        <v>6</v>
      </c>
    </row>
    <row r="61" spans="1:31" s="98" customFormat="1" ht="12.75" customHeight="1">
      <c r="A61" s="105"/>
      <c r="B61" s="108">
        <v>2011</v>
      </c>
      <c r="C61" s="109">
        <v>518.6677396864352</v>
      </c>
      <c r="D61" s="109">
        <v>539.8586358437592</v>
      </c>
      <c r="E61" s="109">
        <v>590.75774206193648</v>
      </c>
      <c r="F61" s="109"/>
      <c r="G61" s="109">
        <v>480.14232131776697</v>
      </c>
      <c r="H61" s="109">
        <v>494.4553098669586</v>
      </c>
      <c r="I61" s="109">
        <v>568.56525019936839</v>
      </c>
      <c r="J61" s="109"/>
      <c r="K61" s="109">
        <v>526.4181142259805</v>
      </c>
      <c r="L61" s="109">
        <v>537.36988694405534</v>
      </c>
      <c r="M61" s="109">
        <v>575.97706781654244</v>
      </c>
      <c r="N61" s="109"/>
      <c r="O61" s="109" t="s">
        <v>6</v>
      </c>
      <c r="P61" s="109" t="s">
        <v>6</v>
      </c>
      <c r="Q61" s="109" t="s">
        <v>6</v>
      </c>
    </row>
    <row r="62" spans="1:31" s="98" customFormat="1" ht="12.75" customHeight="1">
      <c r="A62" s="105"/>
      <c r="B62" s="108">
        <v>2012</v>
      </c>
      <c r="C62" s="109">
        <v>540.88356560021862</v>
      </c>
      <c r="D62" s="109">
        <v>558.78252670282086</v>
      </c>
      <c r="E62" s="109">
        <v>624.97251265745069</v>
      </c>
      <c r="F62" s="109"/>
      <c r="G62" s="109">
        <v>500.063547046309</v>
      </c>
      <c r="H62" s="109">
        <v>511.46652294675096</v>
      </c>
      <c r="I62" s="109">
        <v>591.79607034449862</v>
      </c>
      <c r="J62" s="109"/>
      <c r="K62" s="109">
        <v>543.11500806947436</v>
      </c>
      <c r="L62" s="109">
        <v>544.66530571120848</v>
      </c>
      <c r="M62" s="109">
        <v>603.60376759960161</v>
      </c>
      <c r="N62" s="109"/>
      <c r="O62" s="109" t="s">
        <v>6</v>
      </c>
      <c r="P62" s="109" t="s">
        <v>6</v>
      </c>
      <c r="Q62" s="109" t="s">
        <v>6</v>
      </c>
    </row>
    <row r="63" spans="1:31" s="98" customFormat="1" ht="12.75" customHeight="1">
      <c r="A63" s="105"/>
      <c r="B63" s="108">
        <v>2013</v>
      </c>
      <c r="C63" s="109">
        <v>566.98000250911036</v>
      </c>
      <c r="D63" s="109">
        <v>582.42906355723301</v>
      </c>
      <c r="E63" s="109">
        <v>599.34182085151508</v>
      </c>
      <c r="F63" s="109"/>
      <c r="G63" s="109">
        <v>524.81400242834934</v>
      </c>
      <c r="H63" s="109">
        <v>533.6989937762047</v>
      </c>
      <c r="I63" s="109">
        <v>568.07396505990641</v>
      </c>
      <c r="J63" s="109"/>
      <c r="K63" s="109">
        <v>571.98730847790648</v>
      </c>
      <c r="L63" s="109">
        <v>575.94249012782507</v>
      </c>
      <c r="M63" s="109">
        <v>575.26928988980012</v>
      </c>
      <c r="N63" s="109"/>
      <c r="O63" s="109" t="s">
        <v>6</v>
      </c>
      <c r="P63" s="109" t="s">
        <v>6</v>
      </c>
      <c r="Q63" s="109" t="s">
        <v>6</v>
      </c>
    </row>
    <row r="64" spans="1:31" s="98" customFormat="1" ht="12.75" customHeight="1">
      <c r="A64" s="105"/>
      <c r="B64" s="108" t="s">
        <v>36</v>
      </c>
      <c r="C64" s="109">
        <v>572.49526776005303</v>
      </c>
      <c r="D64" s="109">
        <v>578.58089742208995</v>
      </c>
      <c r="E64" s="109">
        <v>636.83774902060918</v>
      </c>
      <c r="F64" s="109"/>
      <c r="G64" s="109">
        <v>527.38942301461441</v>
      </c>
      <c r="H64" s="109">
        <v>530.72332917971164</v>
      </c>
      <c r="I64" s="109">
        <v>598.85492659307943</v>
      </c>
      <c r="J64" s="109"/>
      <c r="K64" s="109">
        <v>576.61216136799089</v>
      </c>
      <c r="L64" s="109">
        <v>572.81495555483616</v>
      </c>
      <c r="M64" s="109">
        <v>615.42997091660357</v>
      </c>
      <c r="N64" s="109"/>
      <c r="O64" s="109" t="s">
        <v>6</v>
      </c>
      <c r="P64" s="109" t="s">
        <v>6</v>
      </c>
      <c r="Q64" s="109" t="s">
        <v>6</v>
      </c>
      <c r="R64" s="141"/>
      <c r="S64" s="149"/>
      <c r="T64" s="149"/>
      <c r="U64" s="149"/>
      <c r="V64" s="149"/>
      <c r="W64" s="149"/>
      <c r="X64" s="149"/>
      <c r="Y64" s="149"/>
      <c r="Z64" s="149"/>
      <c r="AA64" s="149"/>
      <c r="AB64" s="149"/>
      <c r="AC64" s="149"/>
      <c r="AD64" s="149"/>
      <c r="AE64" s="149"/>
    </row>
    <row r="65" spans="1:31" s="98" customFormat="1" ht="12.75" customHeight="1">
      <c r="A65" s="105"/>
      <c r="B65" s="108" t="s">
        <v>44</v>
      </c>
      <c r="C65" s="109">
        <v>567.4308236538684</v>
      </c>
      <c r="D65" s="109">
        <v>571.62111858259175</v>
      </c>
      <c r="E65" s="109">
        <v>592.29265653924392</v>
      </c>
      <c r="F65" s="109"/>
      <c r="G65" s="109">
        <v>514.71119655397933</v>
      </c>
      <c r="H65" s="109">
        <v>519.40540311000711</v>
      </c>
      <c r="I65" s="109">
        <v>566.15092666047246</v>
      </c>
      <c r="J65" s="109"/>
      <c r="K65" s="109">
        <v>571.26144892915306</v>
      </c>
      <c r="L65" s="109">
        <v>567.31914620528084</v>
      </c>
      <c r="M65" s="109">
        <v>570.40104986589529</v>
      </c>
      <c r="N65" s="109"/>
      <c r="O65" s="109" t="s">
        <v>6</v>
      </c>
      <c r="P65" s="109" t="s">
        <v>6</v>
      </c>
      <c r="Q65" s="109" t="s">
        <v>6</v>
      </c>
      <c r="R65" s="141"/>
      <c r="S65" s="149"/>
      <c r="T65" s="149"/>
      <c r="U65" s="149"/>
      <c r="V65" s="149"/>
      <c r="W65" s="149"/>
      <c r="X65" s="149"/>
      <c r="Y65" s="149"/>
      <c r="Z65" s="149"/>
      <c r="AA65" s="149"/>
      <c r="AB65" s="149"/>
      <c r="AC65" s="149"/>
      <c r="AD65" s="149"/>
      <c r="AE65" s="149"/>
    </row>
    <row r="66" spans="1:31" s="98" customFormat="1" ht="12.75" customHeight="1">
      <c r="A66" s="105"/>
      <c r="B66" s="108">
        <v>2016</v>
      </c>
      <c r="C66" s="109">
        <v>565.24700910525382</v>
      </c>
      <c r="D66" s="109">
        <v>570.46433139681164</v>
      </c>
      <c r="E66" s="109">
        <v>522.24227158683368</v>
      </c>
      <c r="F66" s="109"/>
      <c r="G66" s="109">
        <v>505.18721910974779</v>
      </c>
      <c r="H66" s="109">
        <v>509.51679538830678</v>
      </c>
      <c r="I66" s="109">
        <v>497.44578713805049</v>
      </c>
      <c r="J66" s="109"/>
      <c r="K66" s="109">
        <v>568.33193170800541</v>
      </c>
      <c r="L66" s="109">
        <v>567.15401722950321</v>
      </c>
      <c r="M66" s="109">
        <v>500.13109593789176</v>
      </c>
      <c r="N66" s="109"/>
      <c r="O66" s="109" t="s">
        <v>6</v>
      </c>
      <c r="P66" s="109" t="s">
        <v>6</v>
      </c>
      <c r="Q66" s="109" t="s">
        <v>6</v>
      </c>
      <c r="R66" s="141"/>
      <c r="S66" s="149"/>
      <c r="T66" s="149"/>
      <c r="U66" s="149"/>
      <c r="V66" s="149"/>
      <c r="W66" s="149"/>
      <c r="X66" s="149"/>
      <c r="Y66" s="149"/>
      <c r="Z66" s="149"/>
      <c r="AA66" s="149"/>
      <c r="AB66" s="149"/>
      <c r="AC66" s="149"/>
      <c r="AD66" s="149"/>
      <c r="AE66" s="149"/>
    </row>
    <row r="67" spans="1:31" s="98" customFormat="1" ht="12.75" customHeight="1">
      <c r="A67" s="105"/>
      <c r="B67" s="108">
        <v>2017</v>
      </c>
      <c r="C67" s="109">
        <v>597.3215709195922</v>
      </c>
      <c r="D67" s="109">
        <v>598.51871061747022</v>
      </c>
      <c r="E67" s="109">
        <v>495.58458074954547</v>
      </c>
      <c r="F67" s="109"/>
      <c r="G67" s="109">
        <v>533.71723095474181</v>
      </c>
      <c r="H67" s="109">
        <v>537.47137407490652</v>
      </c>
      <c r="I67" s="109">
        <v>487.36572456107365</v>
      </c>
      <c r="J67" s="109"/>
      <c r="K67" s="109">
        <v>553.38691983105662</v>
      </c>
      <c r="L67" s="109">
        <v>556.57978496738701</v>
      </c>
      <c r="M67" s="109">
        <v>485.98080790521533</v>
      </c>
      <c r="N67" s="109"/>
      <c r="O67" s="109">
        <v>551.31854203420312</v>
      </c>
      <c r="P67" s="109">
        <v>553.8566123247889</v>
      </c>
      <c r="Q67" s="109">
        <v>488.44323236638269</v>
      </c>
      <c r="R67" s="149"/>
      <c r="S67" s="149"/>
      <c r="T67" s="149"/>
      <c r="U67" s="149"/>
      <c r="V67" s="149"/>
      <c r="W67" s="149"/>
      <c r="X67" s="149"/>
      <c r="Y67" s="149"/>
      <c r="Z67" s="149"/>
      <c r="AA67" s="149"/>
      <c r="AB67" s="149"/>
      <c r="AC67" s="149"/>
      <c r="AD67" s="149"/>
      <c r="AE67" s="149"/>
    </row>
    <row r="68" spans="1:31" s="98" customFormat="1" ht="12.75" customHeight="1">
      <c r="A68" s="105"/>
      <c r="B68" s="108">
        <v>2018</v>
      </c>
      <c r="C68" s="109">
        <v>635.48730485468457</v>
      </c>
      <c r="D68" s="109">
        <v>636.24837299629201</v>
      </c>
      <c r="E68" s="109">
        <v>533.90692729335774</v>
      </c>
      <c r="F68" s="109"/>
      <c r="G68" s="109">
        <v>573.52014847803105</v>
      </c>
      <c r="H68" s="109">
        <v>578.79300489912259</v>
      </c>
      <c r="I68" s="109">
        <v>500.70894703685019</v>
      </c>
      <c r="J68" s="109"/>
      <c r="K68" s="109">
        <v>567.09661753477963</v>
      </c>
      <c r="L68" s="109">
        <v>573.32565955388293</v>
      </c>
      <c r="M68" s="109">
        <v>525.42704648574079</v>
      </c>
      <c r="N68" s="109"/>
      <c r="O68" s="109">
        <v>585.53863704576804</v>
      </c>
      <c r="P68" s="109">
        <v>589.22945491297821</v>
      </c>
      <c r="Q68" s="109">
        <v>516.17084452620099</v>
      </c>
      <c r="R68" s="96"/>
      <c r="S68" s="149"/>
      <c r="T68" s="149"/>
      <c r="U68" s="149"/>
      <c r="V68" s="149"/>
      <c r="W68" s="149"/>
      <c r="X68" s="149"/>
      <c r="Y68" s="149"/>
      <c r="Z68" s="149"/>
      <c r="AA68" s="149"/>
      <c r="AB68" s="149"/>
      <c r="AC68" s="149"/>
      <c r="AD68" s="149"/>
      <c r="AE68" s="149"/>
    </row>
    <row r="69" spans="1:31" s="98" customFormat="1" ht="12.75" customHeight="1">
      <c r="A69" s="105"/>
      <c r="B69" s="108">
        <v>2019</v>
      </c>
      <c r="C69" s="109">
        <v>664.8538899191301</v>
      </c>
      <c r="D69" s="109">
        <v>676.37111709311034</v>
      </c>
      <c r="E69" s="109">
        <v>555.55291865191066</v>
      </c>
      <c r="F69" s="109"/>
      <c r="G69" s="109">
        <v>604.72573762762352</v>
      </c>
      <c r="H69" s="109">
        <v>612.95363545600549</v>
      </c>
      <c r="I69" s="109">
        <v>520.5312540811592</v>
      </c>
      <c r="J69" s="109"/>
      <c r="K69" s="109">
        <v>564.65700329134427</v>
      </c>
      <c r="L69" s="109">
        <v>567.50941514778083</v>
      </c>
      <c r="M69" s="109">
        <v>543.84306591708958</v>
      </c>
      <c r="N69" s="109"/>
      <c r="O69" s="109">
        <v>610.19311931576851</v>
      </c>
      <c r="P69" s="109">
        <v>615.35602324812442</v>
      </c>
      <c r="Q69" s="109">
        <v>534.93285382364093</v>
      </c>
      <c r="R69" s="96"/>
      <c r="S69" s="149"/>
      <c r="T69" s="149"/>
      <c r="U69" s="149"/>
      <c r="V69" s="149"/>
      <c r="W69" s="149"/>
      <c r="X69" s="149"/>
      <c r="Y69" s="149"/>
      <c r="Z69" s="149"/>
      <c r="AA69" s="149"/>
      <c r="AB69" s="149"/>
      <c r="AC69" s="149"/>
      <c r="AD69" s="149"/>
      <c r="AE69" s="149"/>
    </row>
    <row r="70" spans="1:31" s="98" customFormat="1" ht="12.75" customHeight="1">
      <c r="A70" s="114" t="s">
        <v>3</v>
      </c>
      <c r="B70" s="120"/>
      <c r="C70" s="117"/>
      <c r="D70" s="117"/>
      <c r="E70" s="117"/>
      <c r="F70" s="117"/>
      <c r="G70" s="117"/>
      <c r="H70" s="117"/>
      <c r="I70" s="117"/>
      <c r="J70" s="117"/>
      <c r="K70" s="117"/>
      <c r="L70" s="117"/>
      <c r="M70" s="117"/>
      <c r="N70" s="117"/>
      <c r="O70" s="117"/>
      <c r="P70" s="117"/>
      <c r="Q70" s="117"/>
      <c r="R70" s="96"/>
    </row>
    <row r="71" spans="1:31" s="98" customFormat="1" ht="12.75" customHeight="1" thickBot="1">
      <c r="A71" s="121"/>
      <c r="B71" s="122" t="s">
        <v>58</v>
      </c>
      <c r="C71" s="123">
        <v>4.6211127807125463</v>
      </c>
      <c r="D71" s="123">
        <v>6.3061448641303111</v>
      </c>
      <c r="E71" s="123">
        <v>4.0542630657158387</v>
      </c>
      <c r="F71" s="123"/>
      <c r="G71" s="123">
        <v>5.4410623990113951</v>
      </c>
      <c r="H71" s="123">
        <v>5.9020462009275185</v>
      </c>
      <c r="I71" s="123">
        <v>3.9588481814865935</v>
      </c>
      <c r="J71" s="123"/>
      <c r="K71" s="123">
        <v>-0.43019375676063487</v>
      </c>
      <c r="L71" s="123">
        <v>-1.0144748118596063</v>
      </c>
      <c r="M71" s="123">
        <v>3.5049622120753479</v>
      </c>
      <c r="N71" s="123"/>
      <c r="O71" s="123">
        <v>4.2105645486334282</v>
      </c>
      <c r="P71" s="123">
        <v>4.4340227932096115</v>
      </c>
      <c r="Q71" s="123">
        <v>3.6348448379841733</v>
      </c>
      <c r="R71" s="96"/>
    </row>
    <row r="72" spans="1:31" s="96" customFormat="1" ht="12" customHeight="1" thickTop="1">
      <c r="A72" s="145"/>
      <c r="B72" s="119"/>
      <c r="C72" s="119"/>
      <c r="D72" s="119"/>
      <c r="E72" s="119"/>
      <c r="F72" s="119"/>
      <c r="G72" s="119"/>
      <c r="H72" s="119"/>
      <c r="I72" s="119"/>
      <c r="J72" s="119"/>
      <c r="K72" s="119"/>
      <c r="L72" s="119"/>
      <c r="M72" s="106"/>
      <c r="N72" s="119"/>
      <c r="O72" s="119"/>
      <c r="P72" s="119"/>
      <c r="Q72" s="106"/>
      <c r="R72"/>
    </row>
    <row r="73" spans="1:31" ht="36" customHeight="1">
      <c r="B73" s="266" t="s">
        <v>52</v>
      </c>
      <c r="C73" s="266"/>
      <c r="D73" s="266"/>
      <c r="E73" s="266"/>
      <c r="F73" s="266"/>
      <c r="G73" s="266"/>
      <c r="H73" s="266"/>
      <c r="I73" s="266"/>
      <c r="J73" s="266"/>
      <c r="K73" s="266"/>
      <c r="L73" s="266"/>
      <c r="M73" s="266"/>
      <c r="N73" s="155"/>
      <c r="O73" s="155"/>
      <c r="P73" s="155"/>
      <c r="Q73" s="155"/>
      <c r="S73" s="88"/>
      <c r="T73" s="88"/>
      <c r="U73" s="88"/>
    </row>
    <row r="74" spans="1:31" ht="12" customHeight="1">
      <c r="B74" s="267" t="s">
        <v>46</v>
      </c>
      <c r="C74" s="267"/>
      <c r="D74" s="267"/>
      <c r="E74" s="267"/>
      <c r="F74" s="267"/>
      <c r="G74" s="267"/>
      <c r="H74" s="267"/>
      <c r="I74" s="267"/>
      <c r="J74" s="267"/>
      <c r="K74" s="267"/>
      <c r="L74" s="267"/>
      <c r="M74" s="267"/>
      <c r="N74" s="156"/>
      <c r="O74" s="156"/>
      <c r="P74" s="156"/>
      <c r="Q74" s="156"/>
      <c r="R74" s="4"/>
      <c r="S74" s="4"/>
      <c r="T74" s="4"/>
      <c r="U74" s="4"/>
    </row>
    <row r="75" spans="1:31" ht="24" customHeight="1">
      <c r="B75" s="266" t="s">
        <v>47</v>
      </c>
      <c r="C75" s="266"/>
      <c r="D75" s="266"/>
      <c r="E75" s="266"/>
      <c r="F75" s="266"/>
      <c r="G75" s="266"/>
      <c r="H75" s="266"/>
      <c r="I75" s="266"/>
      <c r="J75" s="266"/>
      <c r="K75" s="266"/>
      <c r="L75" s="266"/>
      <c r="M75" s="266"/>
      <c r="N75" s="155"/>
      <c r="O75" s="155"/>
      <c r="P75" s="155"/>
      <c r="Q75" s="155"/>
      <c r="R75" s="88"/>
      <c r="S75" s="88"/>
      <c r="T75" s="88"/>
      <c r="U75" s="88"/>
    </row>
    <row r="76" spans="1:31" ht="12" customHeight="1">
      <c r="B76" s="268" t="s">
        <v>48</v>
      </c>
      <c r="C76" s="268"/>
      <c r="D76" s="268"/>
      <c r="E76" s="268"/>
      <c r="F76" s="268"/>
      <c r="G76" s="268"/>
      <c r="H76" s="268"/>
      <c r="I76" s="268"/>
      <c r="J76" s="268"/>
      <c r="K76" s="268"/>
      <c r="L76" s="268"/>
      <c r="M76" s="268"/>
      <c r="N76" s="157"/>
      <c r="O76" s="157"/>
      <c r="P76" s="157"/>
      <c r="Q76" s="157"/>
      <c r="R76" s="4"/>
      <c r="S76" s="4"/>
      <c r="T76" s="4"/>
      <c r="U76" s="4"/>
    </row>
    <row r="77" spans="1:31" ht="24" customHeight="1">
      <c r="B77" s="266" t="s">
        <v>51</v>
      </c>
      <c r="C77" s="266"/>
      <c r="D77" s="266"/>
      <c r="E77" s="266"/>
      <c r="F77" s="266"/>
      <c r="G77" s="266"/>
      <c r="H77" s="266"/>
      <c r="I77" s="266"/>
      <c r="J77" s="266"/>
      <c r="K77" s="266"/>
      <c r="L77" s="266"/>
      <c r="M77" s="266"/>
      <c r="N77" s="155"/>
      <c r="O77" s="155"/>
      <c r="P77" s="155"/>
      <c r="Q77" s="155"/>
      <c r="R77" s="89"/>
      <c r="S77" s="89"/>
      <c r="T77" s="89"/>
      <c r="U77" s="89"/>
    </row>
    <row r="78" spans="1:31" ht="12" customHeight="1">
      <c r="B78" s="26"/>
      <c r="C78" s="9"/>
      <c r="D78" s="9"/>
      <c r="E78" s="9"/>
      <c r="F78" s="9"/>
      <c r="G78" s="9"/>
      <c r="H78" s="9"/>
      <c r="I78" s="9"/>
      <c r="J78" s="9"/>
      <c r="K78" s="9"/>
      <c r="L78" s="9"/>
      <c r="M78" s="9"/>
      <c r="N78" s="9"/>
      <c r="O78" s="9"/>
      <c r="P78" s="9"/>
      <c r="Q78" s="9"/>
      <c r="R78" s="4"/>
      <c r="S78" s="4"/>
      <c r="T78" s="4"/>
      <c r="U78" s="4"/>
    </row>
    <row r="79" spans="1:31" ht="12" customHeight="1">
      <c r="B79" s="267" t="s">
        <v>49</v>
      </c>
      <c r="C79" s="267"/>
      <c r="D79" s="267"/>
      <c r="E79" s="267"/>
      <c r="F79" s="267"/>
      <c r="G79" s="267"/>
      <c r="H79" s="267"/>
      <c r="I79" s="267"/>
      <c r="J79" s="267"/>
      <c r="K79" s="267"/>
      <c r="L79" s="267"/>
      <c r="M79" s="267"/>
      <c r="N79" s="156"/>
      <c r="O79" s="156"/>
      <c r="P79" s="156"/>
      <c r="Q79" s="156"/>
      <c r="R79" s="4"/>
      <c r="S79" s="4"/>
      <c r="T79" s="4"/>
      <c r="U79" s="4"/>
    </row>
    <row r="80" spans="1:31" ht="12" customHeight="1">
      <c r="A80" s="28"/>
      <c r="B80" s="265" t="s">
        <v>50</v>
      </c>
      <c r="C80" s="265"/>
      <c r="D80" s="265"/>
      <c r="E80" s="265"/>
      <c r="F80" s="265"/>
      <c r="G80" s="265"/>
      <c r="H80" s="265"/>
      <c r="I80" s="265"/>
      <c r="J80" s="265"/>
      <c r="K80" s="265"/>
      <c r="L80" s="265"/>
      <c r="M80" s="265"/>
      <c r="N80" s="154"/>
      <c r="O80" s="154"/>
      <c r="P80" s="154"/>
      <c r="Q80" s="154"/>
      <c r="R80" s="90"/>
      <c r="S80" s="90"/>
      <c r="T80" s="90"/>
      <c r="U80" s="90"/>
    </row>
    <row r="81" spans="1:2" ht="12" customHeight="1"/>
    <row r="82" spans="1:2" ht="12" customHeight="1">
      <c r="A82" s="84" t="s">
        <v>35</v>
      </c>
      <c r="B82"/>
    </row>
  </sheetData>
  <mergeCells count="11">
    <mergeCell ref="O4:Q4"/>
    <mergeCell ref="C4:E4"/>
    <mergeCell ref="G4:I4"/>
    <mergeCell ref="K4:M4"/>
    <mergeCell ref="B80:M80"/>
    <mergeCell ref="B73:M73"/>
    <mergeCell ref="B74:M74"/>
    <mergeCell ref="B75:M75"/>
    <mergeCell ref="B76:M76"/>
    <mergeCell ref="B77:M77"/>
    <mergeCell ref="B79:M79"/>
  </mergeCells>
  <phoneticPr fontId="0" type="noConversion"/>
  <hyperlinks>
    <hyperlink ref="A82" location="Contents!A1" display="Return to Contents Page" xr:uid="{00000000-0004-0000-0300-000000000000}"/>
    <hyperlink ref="B76" r:id="rId1" xr:uid="{00000000-0004-0000-0300-000001000000}"/>
  </hyperlinks>
  <printOptions horizontalCentered="1"/>
  <pageMargins left="0.78740157480314965" right="0.78740157480314965" top="0.78740157480314965" bottom="0.78740157480314965" header="0.51181102362204722" footer="0.51181102362204722"/>
  <pageSetup paperSize="9" scale="85" orientation="portrait" r:id="rId2"/>
  <headerFooter alignWithMargins="0"/>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4" tint="0.39997558519241921"/>
  </sheetPr>
  <dimension ref="A1:R80"/>
  <sheetViews>
    <sheetView workbookViewId="0">
      <selection sqref="A1:M1"/>
    </sheetView>
  </sheetViews>
  <sheetFormatPr defaultRowHeight="12.75"/>
  <cols>
    <col min="1" max="1" width="2.7109375" customWidth="1"/>
    <col min="2" max="2" width="11.7109375" style="2" customWidth="1"/>
    <col min="3" max="5" width="11.7109375" customWidth="1"/>
    <col min="6" max="6" width="2.7109375" customWidth="1"/>
    <col min="7" max="9" width="11.7109375" customWidth="1"/>
    <col min="10" max="10" width="2.7109375" customWidth="1"/>
    <col min="11" max="13" width="11.7109375" customWidth="1"/>
    <col min="14" max="14" width="2.7109375" customWidth="1"/>
    <col min="15" max="17" width="11.7109375" customWidth="1"/>
    <col min="18" max="18" width="8.85546875" style="45" customWidth="1"/>
  </cols>
  <sheetData>
    <row r="1" spans="1:18" ht="18" customHeight="1">
      <c r="A1" s="93" t="s">
        <v>31</v>
      </c>
      <c r="B1" s="96"/>
      <c r="C1" s="96"/>
      <c r="D1" s="96"/>
      <c r="E1" s="96"/>
      <c r="F1" s="96"/>
      <c r="G1" s="96"/>
      <c r="H1" s="96"/>
      <c r="I1" s="96"/>
      <c r="J1" s="96"/>
      <c r="K1" s="96"/>
      <c r="L1" s="96"/>
      <c r="M1" s="96"/>
      <c r="N1" s="96"/>
      <c r="O1" s="96"/>
      <c r="P1" s="96"/>
      <c r="Q1" s="96"/>
      <c r="R1" s="124"/>
    </row>
    <row r="2" spans="1:18" ht="18" customHeight="1">
      <c r="A2" s="147" t="s">
        <v>7</v>
      </c>
      <c r="B2" s="95"/>
      <c r="C2" s="96"/>
      <c r="D2" s="96"/>
      <c r="E2" s="96"/>
      <c r="F2" s="96"/>
      <c r="G2" s="96"/>
      <c r="H2" s="96"/>
      <c r="I2" s="96"/>
      <c r="J2" s="96"/>
      <c r="K2" s="96"/>
      <c r="L2" s="96"/>
      <c r="M2" s="96"/>
      <c r="N2" s="146"/>
      <c r="O2" s="146"/>
      <c r="P2" s="146"/>
      <c r="Q2" s="146"/>
      <c r="R2" s="124"/>
    </row>
    <row r="3" spans="1:18" ht="18" customHeight="1" thickBot="1">
      <c r="A3" s="94"/>
      <c r="B3" s="95"/>
      <c r="C3" s="96"/>
      <c r="D3" s="96"/>
      <c r="E3" s="94"/>
      <c r="F3" s="94"/>
      <c r="G3" s="94"/>
      <c r="H3" s="94"/>
      <c r="I3" s="94"/>
      <c r="J3" s="94"/>
      <c r="K3" s="96"/>
      <c r="L3" s="96"/>
      <c r="M3" s="97"/>
      <c r="N3" s="94"/>
      <c r="O3" s="96"/>
      <c r="P3" s="96"/>
      <c r="Q3" s="97" t="s">
        <v>4</v>
      </c>
      <c r="R3" s="124"/>
    </row>
    <row r="4" spans="1:18" ht="15.95" customHeight="1" thickTop="1">
      <c r="A4" s="98"/>
      <c r="B4" s="99"/>
      <c r="C4" s="264" t="s">
        <v>15</v>
      </c>
      <c r="D4" s="264"/>
      <c r="E4" s="269"/>
      <c r="F4" s="100"/>
      <c r="G4" s="269" t="s">
        <v>12</v>
      </c>
      <c r="H4" s="269"/>
      <c r="I4" s="269"/>
      <c r="J4" s="100"/>
      <c r="K4" s="264" t="s">
        <v>14</v>
      </c>
      <c r="L4" s="264"/>
      <c r="M4" s="264"/>
      <c r="N4" s="100"/>
      <c r="O4" s="264" t="s">
        <v>61</v>
      </c>
      <c r="P4" s="264"/>
      <c r="Q4" s="264"/>
      <c r="R4" s="126"/>
    </row>
    <row r="5" spans="1:18" ht="24" customHeight="1">
      <c r="A5" s="101"/>
      <c r="B5" s="102"/>
      <c r="C5" s="103" t="s">
        <v>0</v>
      </c>
      <c r="D5" s="103" t="s">
        <v>1</v>
      </c>
      <c r="E5" s="103" t="s">
        <v>2</v>
      </c>
      <c r="F5" s="104"/>
      <c r="G5" s="104" t="s">
        <v>0</v>
      </c>
      <c r="H5" s="104" t="s">
        <v>1</v>
      </c>
      <c r="I5" s="104" t="s">
        <v>45</v>
      </c>
      <c r="J5" s="104"/>
      <c r="K5" s="104" t="s">
        <v>0</v>
      </c>
      <c r="L5" s="104" t="s">
        <v>1</v>
      </c>
      <c r="M5" s="104" t="s">
        <v>45</v>
      </c>
      <c r="N5" s="104"/>
      <c r="O5" s="104" t="s">
        <v>0</v>
      </c>
      <c r="P5" s="104" t="s">
        <v>1</v>
      </c>
      <c r="Q5" s="104" t="s">
        <v>45</v>
      </c>
      <c r="R5" s="126"/>
    </row>
    <row r="6" spans="1:18" ht="12.75" customHeight="1">
      <c r="A6" s="105" t="s">
        <v>5</v>
      </c>
      <c r="B6" s="106"/>
      <c r="C6" s="107"/>
      <c r="D6" s="127"/>
      <c r="E6" s="128"/>
      <c r="F6" s="107"/>
      <c r="G6" s="107"/>
      <c r="H6" s="107"/>
      <c r="I6" s="129"/>
      <c r="J6" s="107"/>
      <c r="K6" s="107"/>
      <c r="L6" s="107"/>
      <c r="M6" s="129"/>
      <c r="N6" s="107"/>
      <c r="O6" s="107"/>
      <c r="P6" s="107"/>
      <c r="Q6" s="107"/>
      <c r="R6" s="126"/>
    </row>
    <row r="7" spans="1:18" ht="12.75" customHeight="1">
      <c r="A7" s="105"/>
      <c r="B7" s="108">
        <v>2004</v>
      </c>
      <c r="C7" s="109">
        <v>346</v>
      </c>
      <c r="D7" s="109">
        <v>410</v>
      </c>
      <c r="E7" s="109" t="s">
        <v>6</v>
      </c>
      <c r="F7" s="109"/>
      <c r="G7" s="109">
        <v>329</v>
      </c>
      <c r="H7" s="109">
        <v>391</v>
      </c>
      <c r="I7" s="113" t="s">
        <v>6</v>
      </c>
      <c r="J7" s="109"/>
      <c r="K7" s="109">
        <v>350</v>
      </c>
      <c r="L7" s="109">
        <v>395</v>
      </c>
      <c r="M7" s="109" t="s">
        <v>6</v>
      </c>
      <c r="N7" s="109"/>
      <c r="O7" s="109" t="s">
        <v>6</v>
      </c>
      <c r="P7" s="109" t="s">
        <v>6</v>
      </c>
      <c r="Q7" s="109" t="s">
        <v>6</v>
      </c>
      <c r="R7" s="126"/>
    </row>
    <row r="8" spans="1:18" ht="12.75" customHeight="1">
      <c r="A8" s="105"/>
      <c r="B8" s="108">
        <v>2005</v>
      </c>
      <c r="C8" s="109">
        <v>380</v>
      </c>
      <c r="D8" s="109">
        <v>441</v>
      </c>
      <c r="E8" s="109">
        <v>460</v>
      </c>
      <c r="F8" s="109"/>
      <c r="G8" s="109">
        <v>360</v>
      </c>
      <c r="H8" s="109">
        <v>419</v>
      </c>
      <c r="I8" s="113">
        <v>447</v>
      </c>
      <c r="J8" s="109"/>
      <c r="K8" s="109">
        <v>386</v>
      </c>
      <c r="L8" s="109">
        <v>428</v>
      </c>
      <c r="M8" s="109">
        <v>448</v>
      </c>
      <c r="N8" s="109"/>
      <c r="O8" s="109" t="s">
        <v>6</v>
      </c>
      <c r="P8" s="109" t="s">
        <v>6</v>
      </c>
      <c r="Q8" s="109" t="s">
        <v>6</v>
      </c>
      <c r="R8" s="126"/>
    </row>
    <row r="9" spans="1:18" ht="12.75" customHeight="1">
      <c r="A9" s="110"/>
      <c r="B9" s="111">
        <v>2006</v>
      </c>
      <c r="C9" s="112">
        <v>451</v>
      </c>
      <c r="D9" s="112">
        <v>498</v>
      </c>
      <c r="E9" s="112">
        <v>488</v>
      </c>
      <c r="F9" s="112"/>
      <c r="G9" s="112">
        <v>420</v>
      </c>
      <c r="H9" s="112">
        <v>468</v>
      </c>
      <c r="I9" s="159">
        <v>461</v>
      </c>
      <c r="J9" s="112"/>
      <c r="K9" s="112">
        <v>464</v>
      </c>
      <c r="L9" s="112">
        <v>507</v>
      </c>
      <c r="M9" s="112">
        <v>475</v>
      </c>
      <c r="N9" s="112"/>
      <c r="O9" s="112" t="s">
        <v>6</v>
      </c>
      <c r="P9" s="112" t="s">
        <v>6</v>
      </c>
      <c r="Q9" s="112" t="s">
        <v>6</v>
      </c>
      <c r="R9" s="126"/>
    </row>
    <row r="10" spans="1:18" ht="12.75" customHeight="1">
      <c r="A10" s="105"/>
      <c r="B10" s="108" t="s">
        <v>30</v>
      </c>
      <c r="C10" s="109">
        <v>521</v>
      </c>
      <c r="D10" s="109">
        <v>571</v>
      </c>
      <c r="E10" s="109">
        <v>512</v>
      </c>
      <c r="F10" s="109"/>
      <c r="G10" s="109">
        <v>487</v>
      </c>
      <c r="H10" s="109">
        <v>525</v>
      </c>
      <c r="I10" s="113">
        <v>493</v>
      </c>
      <c r="J10" s="109"/>
      <c r="K10" s="109">
        <v>529</v>
      </c>
      <c r="L10" s="109">
        <v>580</v>
      </c>
      <c r="M10" s="109">
        <v>499</v>
      </c>
      <c r="N10" s="109"/>
      <c r="O10" s="109" t="s">
        <v>6</v>
      </c>
      <c r="P10" s="109" t="s">
        <v>6</v>
      </c>
      <c r="Q10" s="109" t="s">
        <v>6</v>
      </c>
      <c r="R10" s="126"/>
    </row>
    <row r="11" spans="1:18" ht="12.75" customHeight="1">
      <c r="A11" s="105"/>
      <c r="B11" s="108">
        <v>2008</v>
      </c>
      <c r="C11" s="109">
        <v>622</v>
      </c>
      <c r="D11" s="109">
        <v>641</v>
      </c>
      <c r="E11" s="109">
        <v>626</v>
      </c>
      <c r="F11" s="109"/>
      <c r="G11" s="109">
        <v>582</v>
      </c>
      <c r="H11" s="109">
        <v>587</v>
      </c>
      <c r="I11" s="113">
        <v>609</v>
      </c>
      <c r="J11" s="109"/>
      <c r="K11" s="109">
        <v>615</v>
      </c>
      <c r="L11" s="109">
        <v>653</v>
      </c>
      <c r="M11" s="109">
        <v>610</v>
      </c>
      <c r="N11" s="109"/>
      <c r="O11" s="109" t="s">
        <v>6</v>
      </c>
      <c r="P11" s="109" t="s">
        <v>6</v>
      </c>
      <c r="Q11" s="109" t="s">
        <v>6</v>
      </c>
      <c r="R11" s="130"/>
    </row>
    <row r="12" spans="1:18" ht="12.75" customHeight="1">
      <c r="A12" s="105"/>
      <c r="B12" s="108">
        <v>2009</v>
      </c>
      <c r="C12" s="109">
        <v>658</v>
      </c>
      <c r="D12" s="109">
        <v>693</v>
      </c>
      <c r="E12" s="109">
        <v>704</v>
      </c>
      <c r="F12" s="109"/>
      <c r="G12" s="109">
        <v>610</v>
      </c>
      <c r="H12" s="109">
        <v>633</v>
      </c>
      <c r="I12" s="113">
        <v>687</v>
      </c>
      <c r="J12" s="109"/>
      <c r="K12" s="109">
        <v>647</v>
      </c>
      <c r="L12" s="109">
        <v>674</v>
      </c>
      <c r="M12" s="109">
        <v>687</v>
      </c>
      <c r="N12" s="109"/>
      <c r="O12" s="109" t="s">
        <v>6</v>
      </c>
      <c r="P12" s="109" t="s">
        <v>6</v>
      </c>
      <c r="Q12" s="109" t="s">
        <v>6</v>
      </c>
      <c r="R12" s="131"/>
    </row>
    <row r="13" spans="1:18" ht="12.75" customHeight="1">
      <c r="A13" s="105"/>
      <c r="B13" s="108">
        <v>2010</v>
      </c>
      <c r="C13" s="109">
        <v>643</v>
      </c>
      <c r="D13" s="109">
        <v>698</v>
      </c>
      <c r="E13" s="109">
        <v>684</v>
      </c>
      <c r="F13" s="109"/>
      <c r="G13" s="109">
        <v>594</v>
      </c>
      <c r="H13" s="109">
        <v>636</v>
      </c>
      <c r="I13" s="113">
        <v>667</v>
      </c>
      <c r="J13" s="109"/>
      <c r="K13" s="109">
        <v>630</v>
      </c>
      <c r="L13" s="109">
        <v>646</v>
      </c>
      <c r="M13" s="109">
        <v>667</v>
      </c>
      <c r="N13" s="109"/>
      <c r="O13" s="109" t="s">
        <v>6</v>
      </c>
      <c r="P13" s="109" t="s">
        <v>6</v>
      </c>
      <c r="Q13" s="109" t="s">
        <v>6</v>
      </c>
      <c r="R13" s="131"/>
    </row>
    <row r="14" spans="1:18" ht="12.75" customHeight="1">
      <c r="A14" s="105"/>
      <c r="B14" s="108">
        <v>2011</v>
      </c>
      <c r="C14" s="109">
        <v>699</v>
      </c>
      <c r="D14" s="109">
        <v>742</v>
      </c>
      <c r="E14" s="109">
        <v>721</v>
      </c>
      <c r="F14" s="109"/>
      <c r="G14" s="109">
        <v>645</v>
      </c>
      <c r="H14" s="109">
        <v>686</v>
      </c>
      <c r="I14" s="113">
        <v>701</v>
      </c>
      <c r="J14" s="109"/>
      <c r="K14" s="109">
        <v>695</v>
      </c>
      <c r="L14" s="109">
        <v>703</v>
      </c>
      <c r="M14" s="109">
        <v>703</v>
      </c>
      <c r="N14" s="109"/>
      <c r="O14" s="109" t="s">
        <v>6</v>
      </c>
      <c r="P14" s="109" t="s">
        <v>6</v>
      </c>
      <c r="Q14" s="109" t="s">
        <v>6</v>
      </c>
      <c r="R14" s="131"/>
    </row>
    <row r="15" spans="1:18" ht="12.75" customHeight="1">
      <c r="A15" s="105"/>
      <c r="B15" s="108">
        <v>2012</v>
      </c>
      <c r="C15" s="109">
        <v>747</v>
      </c>
      <c r="D15" s="109">
        <v>811</v>
      </c>
      <c r="E15" s="109">
        <v>786</v>
      </c>
      <c r="F15" s="109"/>
      <c r="G15" s="109">
        <v>685</v>
      </c>
      <c r="H15" s="109">
        <v>746</v>
      </c>
      <c r="I15" s="113">
        <v>761</v>
      </c>
      <c r="J15" s="109"/>
      <c r="K15" s="109">
        <v>742</v>
      </c>
      <c r="L15" s="109">
        <v>737</v>
      </c>
      <c r="M15" s="109">
        <v>763</v>
      </c>
      <c r="N15" s="109"/>
      <c r="O15" s="109" t="s">
        <v>6</v>
      </c>
      <c r="P15" s="109" t="s">
        <v>6</v>
      </c>
      <c r="Q15" s="109" t="s">
        <v>6</v>
      </c>
      <c r="R15" s="131"/>
    </row>
    <row r="16" spans="1:18" ht="12.75" customHeight="1">
      <c r="A16" s="105"/>
      <c r="B16" s="108">
        <v>2013</v>
      </c>
      <c r="C16" s="109">
        <v>804</v>
      </c>
      <c r="D16" s="109">
        <v>858</v>
      </c>
      <c r="E16" s="109">
        <v>791</v>
      </c>
      <c r="F16" s="109"/>
      <c r="G16" s="109">
        <v>739</v>
      </c>
      <c r="H16" s="109">
        <v>805</v>
      </c>
      <c r="I16" s="113">
        <v>769</v>
      </c>
      <c r="J16" s="109"/>
      <c r="K16" s="109">
        <v>807</v>
      </c>
      <c r="L16" s="109">
        <v>832</v>
      </c>
      <c r="M16" s="109">
        <v>765</v>
      </c>
      <c r="N16" s="109"/>
      <c r="O16" s="109" t="s">
        <v>6</v>
      </c>
      <c r="P16" s="109" t="s">
        <v>6</v>
      </c>
      <c r="Q16" s="109" t="s">
        <v>6</v>
      </c>
      <c r="R16" s="132"/>
    </row>
    <row r="17" spans="1:18" ht="12.75" customHeight="1">
      <c r="A17" s="105"/>
      <c r="B17" s="108" t="s">
        <v>36</v>
      </c>
      <c r="C17" s="109">
        <v>833</v>
      </c>
      <c r="D17" s="109">
        <v>890</v>
      </c>
      <c r="E17" s="109">
        <v>852</v>
      </c>
      <c r="F17" s="109"/>
      <c r="G17" s="109">
        <v>760</v>
      </c>
      <c r="H17" s="109">
        <v>828</v>
      </c>
      <c r="I17" s="113">
        <v>816</v>
      </c>
      <c r="J17" s="109"/>
      <c r="K17" s="109">
        <v>834</v>
      </c>
      <c r="L17" s="109">
        <v>872</v>
      </c>
      <c r="M17" s="109">
        <v>826</v>
      </c>
      <c r="N17" s="109"/>
      <c r="O17" s="109" t="s">
        <v>6</v>
      </c>
      <c r="P17" s="109" t="s">
        <v>6</v>
      </c>
      <c r="Q17" s="109" t="s">
        <v>6</v>
      </c>
      <c r="R17" s="132"/>
    </row>
    <row r="18" spans="1:18" ht="12.75" customHeight="1">
      <c r="A18" s="105"/>
      <c r="B18" s="108" t="s">
        <v>44</v>
      </c>
      <c r="C18" s="109">
        <v>827</v>
      </c>
      <c r="D18" s="109">
        <v>888</v>
      </c>
      <c r="E18" s="109">
        <v>794</v>
      </c>
      <c r="F18" s="109"/>
      <c r="G18" s="109">
        <v>751</v>
      </c>
      <c r="H18" s="109">
        <v>827</v>
      </c>
      <c r="I18" s="113">
        <v>777</v>
      </c>
      <c r="J18" s="109"/>
      <c r="K18" s="109">
        <v>832</v>
      </c>
      <c r="L18" s="109">
        <v>870</v>
      </c>
      <c r="M18" s="109">
        <v>769</v>
      </c>
      <c r="N18" s="109"/>
      <c r="O18" s="109" t="s">
        <v>6</v>
      </c>
      <c r="P18" s="109" t="s">
        <v>6</v>
      </c>
      <c r="Q18" s="109" t="s">
        <v>6</v>
      </c>
      <c r="R18" s="113"/>
    </row>
    <row r="19" spans="1:18" ht="12.75" customHeight="1">
      <c r="A19" s="105"/>
      <c r="B19" s="108">
        <v>2016</v>
      </c>
      <c r="C19" s="109">
        <v>839</v>
      </c>
      <c r="D19" s="109">
        <v>899</v>
      </c>
      <c r="E19" s="109">
        <v>715</v>
      </c>
      <c r="F19" s="109"/>
      <c r="G19" s="109">
        <v>751</v>
      </c>
      <c r="H19" s="109">
        <v>829</v>
      </c>
      <c r="I19" s="113">
        <v>682</v>
      </c>
      <c r="J19" s="109"/>
      <c r="K19" s="109">
        <v>842</v>
      </c>
      <c r="L19" s="109">
        <v>881</v>
      </c>
      <c r="M19" s="109">
        <v>684</v>
      </c>
      <c r="N19" s="109"/>
      <c r="O19" s="109" t="s">
        <v>6</v>
      </c>
      <c r="P19" s="109" t="s">
        <v>6</v>
      </c>
      <c r="Q19" s="109" t="s">
        <v>6</v>
      </c>
      <c r="R19" s="113"/>
    </row>
    <row r="20" spans="1:18" ht="12.75" customHeight="1">
      <c r="A20" s="105"/>
      <c r="B20" s="108">
        <v>2017</v>
      </c>
      <c r="C20" s="109">
        <v>914</v>
      </c>
      <c r="D20" s="109">
        <v>965</v>
      </c>
      <c r="E20" s="109">
        <v>691</v>
      </c>
      <c r="F20" s="109"/>
      <c r="G20" s="109">
        <v>808</v>
      </c>
      <c r="H20" s="109">
        <v>877</v>
      </c>
      <c r="I20" s="113">
        <v>685</v>
      </c>
      <c r="J20" s="109"/>
      <c r="K20" s="109">
        <v>790</v>
      </c>
      <c r="L20" s="109">
        <v>852</v>
      </c>
      <c r="M20" s="109">
        <v>702</v>
      </c>
      <c r="N20" s="109"/>
      <c r="O20" s="109">
        <v>831.12308780887349</v>
      </c>
      <c r="P20" s="109">
        <v>888.8968986940738</v>
      </c>
      <c r="Q20" s="109">
        <v>695.46060124590076</v>
      </c>
      <c r="R20" s="137"/>
    </row>
    <row r="21" spans="1:18" ht="12.75" customHeight="1">
      <c r="A21" s="105"/>
      <c r="B21" s="108">
        <v>2018</v>
      </c>
      <c r="C21" s="109">
        <v>988.90582769906894</v>
      </c>
      <c r="D21" s="109">
        <v>1034.47104539878</v>
      </c>
      <c r="E21" s="109">
        <v>762.60619670109338</v>
      </c>
      <c r="F21" s="109"/>
      <c r="G21" s="109">
        <v>899.3499990412779</v>
      </c>
      <c r="H21" s="109">
        <v>962.486305283825</v>
      </c>
      <c r="I21" s="113">
        <v>732.35991630338401</v>
      </c>
      <c r="J21" s="109"/>
      <c r="K21" s="109">
        <v>786.33373705630515</v>
      </c>
      <c r="L21" s="109">
        <v>863.58986108256352</v>
      </c>
      <c r="M21" s="109">
        <v>791.58345018983925</v>
      </c>
      <c r="N21" s="109"/>
      <c r="O21" s="109">
        <v>895.84490707380769</v>
      </c>
      <c r="P21" s="109">
        <v>944.95740154956377</v>
      </c>
      <c r="Q21" s="109">
        <v>767.82089174037003</v>
      </c>
      <c r="R21" s="137"/>
    </row>
    <row r="22" spans="1:18" ht="12.75" customHeight="1">
      <c r="A22" s="105"/>
      <c r="B22" s="108" t="s">
        <v>59</v>
      </c>
      <c r="C22" s="109">
        <v>1054.1914879318676</v>
      </c>
      <c r="D22" s="109">
        <v>1125.5955768544159</v>
      </c>
      <c r="E22" s="109">
        <v>836.26833452795142</v>
      </c>
      <c r="F22" s="109"/>
      <c r="G22" s="109">
        <v>966.50284687385431</v>
      </c>
      <c r="H22" s="109">
        <v>1024.2835365144565</v>
      </c>
      <c r="I22" s="113">
        <v>811.91520142006027</v>
      </c>
      <c r="J22" s="109"/>
      <c r="K22" s="109">
        <v>901.58227088099909</v>
      </c>
      <c r="L22" s="109">
        <v>938.1128010112626</v>
      </c>
      <c r="M22" s="109">
        <v>843.96413794457976</v>
      </c>
      <c r="N22" s="109"/>
      <c r="O22" s="109">
        <v>1007.8534824424523</v>
      </c>
      <c r="P22" s="109">
        <v>969.85777460021507</v>
      </c>
      <c r="Q22" s="109">
        <v>981.44919456080413</v>
      </c>
      <c r="R22" s="137"/>
    </row>
    <row r="23" spans="1:18" ht="12.75" customHeight="1">
      <c r="A23" s="114" t="s">
        <v>3</v>
      </c>
      <c r="B23" s="115"/>
      <c r="C23" s="138"/>
      <c r="D23" s="138"/>
      <c r="E23" s="138"/>
      <c r="F23" s="138"/>
      <c r="G23" s="138"/>
      <c r="H23" s="138"/>
      <c r="I23" s="138"/>
      <c r="J23" s="138"/>
      <c r="K23" s="138"/>
      <c r="L23" s="138"/>
      <c r="M23" s="138"/>
      <c r="N23" s="86"/>
      <c r="O23" s="117"/>
      <c r="P23" s="117"/>
      <c r="Q23" s="117"/>
      <c r="R23" s="139"/>
    </row>
    <row r="24" spans="1:18" ht="12.75" customHeight="1">
      <c r="A24" s="101"/>
      <c r="B24" s="102" t="s">
        <v>60</v>
      </c>
      <c r="C24" s="118">
        <v>6.6018076144522011</v>
      </c>
      <c r="D24" s="118">
        <v>8.8088044475433449</v>
      </c>
      <c r="E24" s="118">
        <v>9.6592629519020576</v>
      </c>
      <c r="F24" s="118"/>
      <c r="G24" s="118">
        <v>7.4668202484196877</v>
      </c>
      <c r="H24" s="118">
        <v>6.4205829102584762</v>
      </c>
      <c r="I24" s="118">
        <v>10.862867197625279</v>
      </c>
      <c r="J24" s="118"/>
      <c r="K24" s="118">
        <v>14.656440184817049</v>
      </c>
      <c r="L24" s="118">
        <v>8.6294366442977868</v>
      </c>
      <c r="M24" s="118">
        <v>6.6172034978975951</v>
      </c>
      <c r="N24" s="158"/>
      <c r="O24" s="118">
        <v>12.503121297469896</v>
      </c>
      <c r="P24" s="118">
        <v>2.6350788945426609</v>
      </c>
      <c r="Q24" s="118">
        <v>27.822673896801199</v>
      </c>
      <c r="R24" s="136"/>
    </row>
    <row r="25" spans="1:18" ht="12.75" customHeight="1">
      <c r="A25" s="105" t="s">
        <v>29</v>
      </c>
      <c r="B25" s="119"/>
      <c r="C25" s="140"/>
      <c r="D25" s="140"/>
      <c r="E25" s="140"/>
      <c r="F25" s="140"/>
      <c r="G25" s="140"/>
      <c r="H25" s="140"/>
      <c r="I25" s="140"/>
      <c r="J25" s="140"/>
      <c r="K25" s="140"/>
      <c r="L25" s="140"/>
      <c r="M25" s="140"/>
      <c r="O25" s="109"/>
      <c r="P25" s="109"/>
      <c r="Q25" s="109"/>
      <c r="R25" s="139"/>
    </row>
    <row r="26" spans="1:18" ht="12.75" customHeight="1">
      <c r="A26" s="105"/>
      <c r="B26" s="108">
        <v>2004</v>
      </c>
      <c r="C26" s="109">
        <v>397</v>
      </c>
      <c r="D26" s="109">
        <v>471</v>
      </c>
      <c r="E26" s="109" t="s">
        <v>6</v>
      </c>
      <c r="F26" s="109"/>
      <c r="G26" s="109">
        <v>378</v>
      </c>
      <c r="H26" s="109">
        <v>449</v>
      </c>
      <c r="I26" s="113" t="s">
        <v>6</v>
      </c>
      <c r="J26" s="109"/>
      <c r="K26" s="109">
        <v>402</v>
      </c>
      <c r="L26" s="109">
        <v>453</v>
      </c>
      <c r="M26" s="109" t="s">
        <v>6</v>
      </c>
      <c r="N26" s="109"/>
      <c r="O26" s="109" t="s">
        <v>6</v>
      </c>
      <c r="P26" s="109" t="s">
        <v>6</v>
      </c>
      <c r="Q26" s="109" t="s">
        <v>6</v>
      </c>
      <c r="R26" s="139"/>
    </row>
    <row r="27" spans="1:18" ht="12.75" customHeight="1">
      <c r="A27" s="105"/>
      <c r="B27" s="108">
        <v>2005</v>
      </c>
      <c r="C27" s="109">
        <v>426</v>
      </c>
      <c r="D27" s="109">
        <v>494</v>
      </c>
      <c r="E27" s="109">
        <v>515</v>
      </c>
      <c r="F27" s="109"/>
      <c r="G27" s="109">
        <v>403</v>
      </c>
      <c r="H27" s="109">
        <v>470</v>
      </c>
      <c r="I27" s="113">
        <v>501</v>
      </c>
      <c r="J27" s="109"/>
      <c r="K27" s="109">
        <v>433</v>
      </c>
      <c r="L27" s="109">
        <v>480</v>
      </c>
      <c r="M27" s="109">
        <v>502</v>
      </c>
      <c r="N27" s="109"/>
      <c r="O27" s="109" t="s">
        <v>6</v>
      </c>
      <c r="P27" s="109" t="s">
        <v>6</v>
      </c>
      <c r="Q27" s="109" t="s">
        <v>6</v>
      </c>
      <c r="R27" s="139"/>
    </row>
    <row r="28" spans="1:18" ht="12.75" customHeight="1">
      <c r="A28" s="110"/>
      <c r="B28" s="111">
        <v>2006</v>
      </c>
      <c r="C28" s="112">
        <v>490</v>
      </c>
      <c r="D28" s="112">
        <v>542</v>
      </c>
      <c r="E28" s="112">
        <v>531</v>
      </c>
      <c r="F28" s="112"/>
      <c r="G28" s="112">
        <v>457</v>
      </c>
      <c r="H28" s="112">
        <v>509</v>
      </c>
      <c r="I28" s="159">
        <v>501</v>
      </c>
      <c r="J28" s="112"/>
      <c r="K28" s="112">
        <v>505</v>
      </c>
      <c r="L28" s="112">
        <v>552</v>
      </c>
      <c r="M28" s="112">
        <v>517</v>
      </c>
      <c r="N28" s="112"/>
      <c r="O28" s="112" t="s">
        <v>6</v>
      </c>
      <c r="P28" s="112" t="s">
        <v>6</v>
      </c>
      <c r="Q28" s="112" t="s">
        <v>6</v>
      </c>
      <c r="R28" s="139"/>
    </row>
    <row r="29" spans="1:18" ht="12.75" customHeight="1">
      <c r="A29" s="105"/>
      <c r="B29" s="108" t="s">
        <v>30</v>
      </c>
      <c r="C29" s="109">
        <v>553.54966178538677</v>
      </c>
      <c r="D29" s="109">
        <v>606.40682988416904</v>
      </c>
      <c r="E29" s="109">
        <v>543.35020896605181</v>
      </c>
      <c r="F29" s="109"/>
      <c r="G29" s="109">
        <v>516.85425915002349</v>
      </c>
      <c r="H29" s="109">
        <v>557.56631750242707</v>
      </c>
      <c r="I29" s="113">
        <v>523.26401802753958</v>
      </c>
      <c r="J29" s="109"/>
      <c r="K29" s="109">
        <v>561.41005378581224</v>
      </c>
      <c r="L29" s="109">
        <v>615.57606389807415</v>
      </c>
      <c r="M29" s="109">
        <v>529.3552707724441</v>
      </c>
      <c r="N29" s="109"/>
      <c r="O29" s="109" t="s">
        <v>6</v>
      </c>
      <c r="P29" s="109" t="s">
        <v>6</v>
      </c>
      <c r="Q29" s="109" t="s">
        <v>6</v>
      </c>
      <c r="R29" s="139"/>
    </row>
    <row r="30" spans="1:18" ht="12.75" customHeight="1">
      <c r="A30" s="105"/>
      <c r="B30" s="108">
        <v>2008</v>
      </c>
      <c r="C30" s="109">
        <v>642.26874570749578</v>
      </c>
      <c r="D30" s="109">
        <v>661.82275766208249</v>
      </c>
      <c r="E30" s="109">
        <v>646.60012794786951</v>
      </c>
      <c r="F30" s="109"/>
      <c r="G30" s="109">
        <v>600.32295939177459</v>
      </c>
      <c r="H30" s="109">
        <v>605.49443690832595</v>
      </c>
      <c r="I30" s="113">
        <v>628.684472702211</v>
      </c>
      <c r="J30" s="109"/>
      <c r="K30" s="109">
        <v>634.79497919922346</v>
      </c>
      <c r="L30" s="109">
        <v>674.32312179033022</v>
      </c>
      <c r="M30" s="109">
        <v>630.04202619406669</v>
      </c>
      <c r="N30" s="109"/>
      <c r="O30" s="109" t="s">
        <v>6</v>
      </c>
      <c r="P30" s="109" t="s">
        <v>6</v>
      </c>
      <c r="Q30" s="109" t="s">
        <v>6</v>
      </c>
      <c r="R30" s="126"/>
    </row>
    <row r="31" spans="1:18" ht="12.75" customHeight="1">
      <c r="A31" s="105"/>
      <c r="B31" s="108">
        <v>2009</v>
      </c>
      <c r="C31" s="109">
        <v>668.28082634428881</v>
      </c>
      <c r="D31" s="109">
        <v>704.10131814545844</v>
      </c>
      <c r="E31" s="109">
        <v>715.02758528784648</v>
      </c>
      <c r="F31" s="109"/>
      <c r="G31" s="109">
        <v>619.44000442652248</v>
      </c>
      <c r="H31" s="109">
        <v>642.94542489304899</v>
      </c>
      <c r="I31" s="113">
        <v>697.40015266770104</v>
      </c>
      <c r="J31" s="109"/>
      <c r="K31" s="109">
        <v>657.09929941888151</v>
      </c>
      <c r="L31" s="109">
        <v>684.44049085786742</v>
      </c>
      <c r="M31" s="109">
        <v>697.16924307036265</v>
      </c>
      <c r="N31" s="109"/>
      <c r="O31" s="109" t="s">
        <v>6</v>
      </c>
      <c r="P31" s="109" t="s">
        <v>6</v>
      </c>
      <c r="Q31" s="109" t="s">
        <v>6</v>
      </c>
      <c r="R31" s="126"/>
    </row>
    <row r="32" spans="1:18" ht="12.75" customHeight="1">
      <c r="A32" s="105"/>
      <c r="B32" s="108">
        <v>2010</v>
      </c>
      <c r="C32" s="109">
        <v>643.42015479820725</v>
      </c>
      <c r="D32" s="109">
        <v>698.31179626431458</v>
      </c>
      <c r="E32" s="109">
        <v>683.64975000000004</v>
      </c>
      <c r="F32" s="109"/>
      <c r="G32" s="109">
        <v>594.26007842118395</v>
      </c>
      <c r="H32" s="109">
        <v>635.83355459329482</v>
      </c>
      <c r="I32" s="113">
        <v>667.08836611876995</v>
      </c>
      <c r="J32" s="109"/>
      <c r="K32" s="109">
        <v>630.24641118681359</v>
      </c>
      <c r="L32" s="109">
        <v>646.22654770544739</v>
      </c>
      <c r="M32" s="109">
        <v>666.58830000000012</v>
      </c>
      <c r="N32" s="109"/>
      <c r="O32" s="109" t="s">
        <v>6</v>
      </c>
      <c r="P32" s="109" t="s">
        <v>6</v>
      </c>
      <c r="Q32" s="109" t="s">
        <v>6</v>
      </c>
      <c r="R32" s="126"/>
    </row>
    <row r="33" spans="1:18" ht="12.75" customHeight="1">
      <c r="A33" s="105"/>
      <c r="B33" s="108">
        <v>2011</v>
      </c>
      <c r="C33" s="109">
        <v>684.70525076893875</v>
      </c>
      <c r="D33" s="109">
        <v>726.87175627209979</v>
      </c>
      <c r="E33" s="109">
        <v>706.9019012152097</v>
      </c>
      <c r="F33" s="109"/>
      <c r="G33" s="109">
        <v>631.84367899252948</v>
      </c>
      <c r="H33" s="109">
        <v>671.89360969382278</v>
      </c>
      <c r="I33" s="113">
        <v>687.23977071775141</v>
      </c>
      <c r="J33" s="109"/>
      <c r="K33" s="109">
        <v>681.46489183543224</v>
      </c>
      <c r="L33" s="109">
        <v>689.03589322894004</v>
      </c>
      <c r="M33" s="109">
        <v>689.21788024304203</v>
      </c>
      <c r="N33" s="109"/>
      <c r="O33" s="109" t="s">
        <v>6</v>
      </c>
      <c r="P33" s="109" t="s">
        <v>6</v>
      </c>
      <c r="Q33" s="109" t="s">
        <v>6</v>
      </c>
      <c r="R33" s="126"/>
    </row>
    <row r="34" spans="1:18" ht="12.75" customHeight="1">
      <c r="A34" s="105"/>
      <c r="B34" s="108">
        <v>2012</v>
      </c>
      <c r="C34" s="109">
        <v>719.84625732837287</v>
      </c>
      <c r="D34" s="109">
        <v>782.23940785124387</v>
      </c>
      <c r="E34" s="109">
        <v>757.89997288268717</v>
      </c>
      <c r="F34" s="109"/>
      <c r="G34" s="109">
        <v>659.9878230781128</v>
      </c>
      <c r="H34" s="109">
        <v>719.37666239459577</v>
      </c>
      <c r="I34" s="113">
        <v>733.17212353795549</v>
      </c>
      <c r="J34" s="109"/>
      <c r="K34" s="109">
        <v>715.12962602465507</v>
      </c>
      <c r="L34" s="109">
        <v>710.82205688231261</v>
      </c>
      <c r="M34" s="109">
        <v>735.61179096895307</v>
      </c>
      <c r="N34" s="109"/>
      <c r="O34" s="109" t="s">
        <v>6</v>
      </c>
      <c r="P34" s="109" t="s">
        <v>6</v>
      </c>
      <c r="Q34" s="109" t="s">
        <v>6</v>
      </c>
      <c r="R34" s="126"/>
    </row>
    <row r="35" spans="1:18" ht="12.75" customHeight="1">
      <c r="A35" s="105"/>
      <c r="B35" s="108">
        <v>2013</v>
      </c>
      <c r="C35" s="109">
        <v>760.70009460737924</v>
      </c>
      <c r="D35" s="109">
        <v>811.46641438032157</v>
      </c>
      <c r="E35" s="109">
        <v>748.16461684011347</v>
      </c>
      <c r="F35" s="109"/>
      <c r="G35" s="109">
        <v>699.06338694418162</v>
      </c>
      <c r="H35" s="109">
        <v>761.55156102175965</v>
      </c>
      <c r="I35" s="113">
        <v>727.82403027436135</v>
      </c>
      <c r="J35" s="109"/>
      <c r="K35" s="109">
        <v>763.59508041627237</v>
      </c>
      <c r="L35" s="109">
        <v>786.85903500473046</v>
      </c>
      <c r="M35" s="109">
        <v>723.43424787133392</v>
      </c>
      <c r="N35" s="109"/>
      <c r="O35" s="109" t="s">
        <v>6</v>
      </c>
      <c r="P35" s="109" t="s">
        <v>6</v>
      </c>
      <c r="Q35" s="109" t="s">
        <v>6</v>
      </c>
      <c r="R35" s="126"/>
    </row>
    <row r="36" spans="1:18" ht="12.75" customHeight="1">
      <c r="A36" s="105"/>
      <c r="B36" s="108" t="s">
        <v>36</v>
      </c>
      <c r="C36" s="109">
        <v>774.39650598654657</v>
      </c>
      <c r="D36" s="109">
        <v>826.73765615130662</v>
      </c>
      <c r="E36" s="109">
        <v>791.54127693653436</v>
      </c>
      <c r="F36" s="109"/>
      <c r="G36" s="109">
        <v>705.82105001975003</v>
      </c>
      <c r="H36" s="109">
        <v>769.39219528756576</v>
      </c>
      <c r="I36" s="113">
        <v>758.49705166641752</v>
      </c>
      <c r="J36" s="109"/>
      <c r="K36" s="109">
        <v>774.79164009345493</v>
      </c>
      <c r="L36" s="109">
        <v>810.11432497109013</v>
      </c>
      <c r="M36" s="109">
        <v>767.03858615866568</v>
      </c>
      <c r="N36" s="109"/>
      <c r="O36" s="109" t="s">
        <v>6</v>
      </c>
      <c r="P36" s="109" t="s">
        <v>6</v>
      </c>
      <c r="Q36" s="109" t="s">
        <v>6</v>
      </c>
      <c r="R36" s="126"/>
    </row>
    <row r="37" spans="1:18" ht="12.75" customHeight="1">
      <c r="A37" s="105"/>
      <c r="B37" s="108" t="s">
        <v>44</v>
      </c>
      <c r="C37" s="109">
        <v>764.35697893250051</v>
      </c>
      <c r="D37" s="109">
        <v>820.43562741759376</v>
      </c>
      <c r="E37" s="109">
        <v>733.38501347201816</v>
      </c>
      <c r="F37" s="109"/>
      <c r="G37" s="109">
        <v>694.04569029012191</v>
      </c>
      <c r="H37" s="109">
        <v>763.52469030113059</v>
      </c>
      <c r="I37" s="113">
        <v>717.64677941628179</v>
      </c>
      <c r="J37" s="109"/>
      <c r="K37" s="109">
        <v>768.21063300257413</v>
      </c>
      <c r="L37" s="109">
        <v>803.81086905239295</v>
      </c>
      <c r="M37" s="109">
        <v>710.4057018109246</v>
      </c>
      <c r="N37" s="109"/>
      <c r="O37" s="109" t="s">
        <v>6</v>
      </c>
      <c r="P37" s="109" t="s">
        <v>6</v>
      </c>
      <c r="Q37" s="109" t="s">
        <v>6</v>
      </c>
      <c r="R37" s="126"/>
    </row>
    <row r="38" spans="1:18" ht="12.75" customHeight="1">
      <c r="A38" s="105"/>
      <c r="B38" s="108">
        <v>2016</v>
      </c>
      <c r="C38" s="109">
        <v>758.58152997779541</v>
      </c>
      <c r="D38" s="109">
        <v>812.95606403877161</v>
      </c>
      <c r="E38" s="109">
        <v>646.25691659805977</v>
      </c>
      <c r="F38" s="109"/>
      <c r="G38" s="109">
        <v>678.82995850491852</v>
      </c>
      <c r="H38" s="109">
        <v>749.32198331857489</v>
      </c>
      <c r="I38" s="113">
        <v>616.99798891264049</v>
      </c>
      <c r="J38" s="109"/>
      <c r="K38" s="109">
        <v>761.3570957644788</v>
      </c>
      <c r="L38" s="109">
        <v>797.03067603123441</v>
      </c>
      <c r="M38" s="109">
        <v>618.46456730753641</v>
      </c>
      <c r="N38" s="109"/>
      <c r="O38" s="109" t="s">
        <v>6</v>
      </c>
      <c r="P38" s="109" t="s">
        <v>6</v>
      </c>
      <c r="Q38" s="109" t="s">
        <v>6</v>
      </c>
      <c r="R38" s="126"/>
    </row>
    <row r="39" spans="1:18" ht="12.75" customHeight="1">
      <c r="A39" s="105"/>
      <c r="B39" s="108">
        <v>2017</v>
      </c>
      <c r="C39" s="109">
        <v>811.29060891176982</v>
      </c>
      <c r="D39" s="109">
        <v>856.55955973726259</v>
      </c>
      <c r="E39" s="109">
        <v>613.34990236108649</v>
      </c>
      <c r="F39" s="109"/>
      <c r="G39" s="109">
        <v>717.20220131368717</v>
      </c>
      <c r="H39" s="109">
        <v>778.44842890111852</v>
      </c>
      <c r="I39" s="113">
        <v>608.0241434404403</v>
      </c>
      <c r="J39" s="109"/>
      <c r="K39" s="109">
        <v>701.22492455174859</v>
      </c>
      <c r="L39" s="109">
        <v>756.25776673175938</v>
      </c>
      <c r="M39" s="109">
        <v>623.11379371560452</v>
      </c>
      <c r="N39" s="109"/>
      <c r="O39" s="109">
        <v>737.72686650885271</v>
      </c>
      <c r="P39" s="109">
        <v>789.0084312924497</v>
      </c>
      <c r="Q39" s="109">
        <v>617.30925017388665</v>
      </c>
      <c r="R39" s="126"/>
    </row>
    <row r="40" spans="1:18" ht="12.75" customHeight="1">
      <c r="A40" s="105"/>
      <c r="B40" s="108">
        <v>2018</v>
      </c>
      <c r="C40" s="109">
        <v>861.34119649775198</v>
      </c>
      <c r="D40" s="109">
        <v>901.02869558294572</v>
      </c>
      <c r="E40" s="109">
        <v>664.23325206958748</v>
      </c>
      <c r="F40" s="109"/>
      <c r="G40" s="109">
        <v>783.33768751962191</v>
      </c>
      <c r="H40" s="109">
        <v>838.32967971764219</v>
      </c>
      <c r="I40" s="113">
        <v>637.88861275445004</v>
      </c>
      <c r="J40" s="109"/>
      <c r="K40" s="109">
        <v>684.90004098624263</v>
      </c>
      <c r="L40" s="109">
        <v>752.19045473614108</v>
      </c>
      <c r="M40" s="109">
        <v>689.47256353091132</v>
      </c>
      <c r="N40" s="109"/>
      <c r="O40" s="109">
        <v>778.52168860155359</v>
      </c>
      <c r="P40" s="109">
        <v>821.20222607939843</v>
      </c>
      <c r="Q40" s="109">
        <v>667.26417983868089</v>
      </c>
      <c r="R40" s="126"/>
    </row>
    <row r="41" spans="1:18" ht="12.75" customHeight="1">
      <c r="A41" s="105"/>
      <c r="B41" s="108" t="s">
        <v>59</v>
      </c>
      <c r="C41" s="109">
        <v>899.32732292430262</v>
      </c>
      <c r="D41" s="109">
        <v>960.24191849037356</v>
      </c>
      <c r="E41" s="109">
        <v>713.41779092983404</v>
      </c>
      <c r="F41" s="109"/>
      <c r="G41" s="109">
        <v>824.52042900004642</v>
      </c>
      <c r="H41" s="109">
        <v>873.81294703502522</v>
      </c>
      <c r="I41" s="113">
        <v>692.64221243820191</v>
      </c>
      <c r="J41" s="109"/>
      <c r="K41" s="109">
        <v>769.13689718563307</v>
      </c>
      <c r="L41" s="109">
        <v>800.3009733929897</v>
      </c>
      <c r="M41" s="109">
        <v>719.98305574524807</v>
      </c>
      <c r="N41" s="109"/>
      <c r="O41" s="109">
        <v>859.79652144894419</v>
      </c>
      <c r="P41" s="109">
        <v>827.38250691026701</v>
      </c>
      <c r="Q41" s="109">
        <v>837.27110950418364</v>
      </c>
      <c r="R41" s="126"/>
    </row>
    <row r="42" spans="1:18" ht="12.75" customHeight="1">
      <c r="A42" s="114" t="s">
        <v>3</v>
      </c>
      <c r="B42" s="142"/>
      <c r="C42" s="143"/>
      <c r="D42" s="143"/>
      <c r="E42" s="143"/>
      <c r="F42" s="143"/>
      <c r="G42" s="143"/>
      <c r="H42" s="143"/>
      <c r="I42" s="144"/>
      <c r="J42" s="143"/>
      <c r="K42" s="143"/>
      <c r="L42" s="143"/>
      <c r="M42" s="143"/>
      <c r="N42" s="86"/>
      <c r="O42" s="117"/>
      <c r="P42" s="117"/>
      <c r="Q42" s="117"/>
      <c r="R42" s="126"/>
    </row>
    <row r="43" spans="1:18" ht="12.75" customHeight="1" thickBot="1">
      <c r="A43" s="121"/>
      <c r="B43" s="122" t="s">
        <v>60</v>
      </c>
      <c r="C43" s="123">
        <v>4.6465620388586766</v>
      </c>
      <c r="D43" s="123">
        <v>6.8130790631190123</v>
      </c>
      <c r="E43" s="123">
        <v>7.6479388148385095</v>
      </c>
      <c r="F43" s="123"/>
      <c r="G43" s="123">
        <v>5.4957089744553347</v>
      </c>
      <c r="H43" s="123">
        <v>4.46866128206314</v>
      </c>
      <c r="I43" s="123">
        <v>8.8294670570784888</v>
      </c>
      <c r="J43" s="123"/>
      <c r="K43" s="123">
        <v>12.553459922085796</v>
      </c>
      <c r="L43" s="123">
        <v>6.6370011487744813</v>
      </c>
      <c r="M43" s="123">
        <v>4.6616755374771843</v>
      </c>
      <c r="N43" s="1"/>
      <c r="O43" s="123">
        <v>10.439636305236828</v>
      </c>
      <c r="P43" s="123">
        <v>0.75258939084646836</v>
      </c>
      <c r="Q43" s="123">
        <v>25.478204105996515</v>
      </c>
      <c r="R43" s="126"/>
    </row>
    <row r="44" spans="1:18" ht="12" customHeight="1" thickTop="1">
      <c r="A44" s="145"/>
      <c r="B44" s="95"/>
      <c r="C44" s="95"/>
      <c r="D44" s="95"/>
      <c r="E44" s="95"/>
      <c r="F44" s="95"/>
      <c r="G44" s="95"/>
      <c r="H44" s="95"/>
      <c r="I44" s="95"/>
      <c r="J44" s="95"/>
      <c r="K44" s="95"/>
      <c r="L44" s="95"/>
      <c r="M44" s="106"/>
      <c r="N44" s="109"/>
      <c r="O44" s="119"/>
      <c r="P44" s="119"/>
      <c r="Q44" s="106"/>
      <c r="R44" s="124"/>
    </row>
    <row r="45" spans="1:18" ht="48" customHeight="1">
      <c r="B45" s="266" t="s">
        <v>55</v>
      </c>
      <c r="C45" s="266"/>
      <c r="D45" s="266"/>
      <c r="E45" s="266"/>
      <c r="F45" s="266"/>
      <c r="G45" s="266"/>
      <c r="H45" s="266"/>
      <c r="I45" s="266"/>
      <c r="J45" s="266"/>
      <c r="K45" s="266"/>
      <c r="L45" s="266"/>
      <c r="M45" s="266"/>
      <c r="N45" s="109"/>
      <c r="O45" s="155"/>
      <c r="P45" s="155"/>
      <c r="Q45" s="155"/>
      <c r="R45" s="88"/>
    </row>
    <row r="46" spans="1:18" ht="12" customHeight="1">
      <c r="B46" s="267" t="s">
        <v>53</v>
      </c>
      <c r="C46" s="267"/>
      <c r="D46" s="267"/>
      <c r="E46" s="267"/>
      <c r="F46" s="267"/>
      <c r="G46" s="267"/>
      <c r="H46" s="267"/>
      <c r="I46" s="267"/>
      <c r="J46" s="267"/>
      <c r="K46" s="267"/>
      <c r="L46" s="267"/>
      <c r="M46" s="267"/>
      <c r="N46" s="109"/>
      <c r="O46" s="156"/>
      <c r="P46" s="156"/>
      <c r="Q46" s="156"/>
      <c r="R46" s="4"/>
    </row>
    <row r="47" spans="1:18" ht="24" customHeight="1">
      <c r="B47" s="266" t="s">
        <v>54</v>
      </c>
      <c r="C47" s="266"/>
      <c r="D47" s="266"/>
      <c r="E47" s="266"/>
      <c r="F47" s="266"/>
      <c r="G47" s="266"/>
      <c r="H47" s="266"/>
      <c r="I47" s="266"/>
      <c r="J47" s="266"/>
      <c r="K47" s="266"/>
      <c r="L47" s="266"/>
      <c r="M47" s="266"/>
      <c r="N47" s="109"/>
      <c r="O47" s="155"/>
      <c r="P47" s="155"/>
      <c r="Q47" s="155"/>
      <c r="R47" s="88"/>
    </row>
    <row r="48" spans="1:18" ht="12" customHeight="1">
      <c r="B48" s="84" t="s">
        <v>48</v>
      </c>
      <c r="C48" s="9"/>
      <c r="D48" s="9"/>
      <c r="E48" s="9"/>
      <c r="F48" s="9"/>
      <c r="G48" s="9"/>
      <c r="H48" s="9"/>
      <c r="I48" s="9"/>
      <c r="J48" s="9"/>
      <c r="K48" s="9"/>
      <c r="L48" s="9"/>
      <c r="N48" s="109"/>
      <c r="O48" s="157"/>
      <c r="P48" s="157"/>
      <c r="Q48" s="157"/>
      <c r="R48"/>
    </row>
    <row r="49" spans="1:18" ht="24" customHeight="1">
      <c r="B49" s="266" t="s">
        <v>51</v>
      </c>
      <c r="C49" s="266"/>
      <c r="D49" s="266"/>
      <c r="E49" s="266"/>
      <c r="F49" s="266"/>
      <c r="G49" s="266"/>
      <c r="H49" s="266"/>
      <c r="I49" s="266"/>
      <c r="J49" s="266"/>
      <c r="K49" s="266"/>
      <c r="L49" s="266"/>
      <c r="M49" s="266"/>
      <c r="N49" s="109"/>
      <c r="O49" s="155"/>
      <c r="P49" s="155"/>
      <c r="Q49" s="155"/>
      <c r="R49" s="88"/>
    </row>
    <row r="50" spans="1:18" ht="12" customHeight="1">
      <c r="B50" s="4"/>
      <c r="C50" s="9"/>
      <c r="D50" s="9"/>
      <c r="E50" s="9"/>
      <c r="F50" s="9"/>
      <c r="G50" s="9"/>
      <c r="H50" s="9"/>
      <c r="I50" s="9"/>
      <c r="J50" s="9"/>
      <c r="K50" s="9"/>
      <c r="L50" s="9"/>
      <c r="M50" s="9"/>
      <c r="N50" s="109"/>
      <c r="O50" s="9"/>
      <c r="P50" s="9"/>
      <c r="Q50" s="9"/>
      <c r="R50" s="21"/>
    </row>
    <row r="51" spans="1:18" ht="12" customHeight="1">
      <c r="B51" s="267" t="s">
        <v>49</v>
      </c>
      <c r="C51" s="267"/>
      <c r="D51" s="267"/>
      <c r="E51" s="267"/>
      <c r="F51" s="267"/>
      <c r="G51" s="267"/>
      <c r="H51" s="267"/>
      <c r="I51" s="267"/>
      <c r="J51" s="267"/>
      <c r="K51" s="267"/>
      <c r="L51" s="267"/>
      <c r="M51" s="267"/>
      <c r="N51" s="109"/>
      <c r="O51" s="156"/>
      <c r="P51" s="156"/>
      <c r="Q51" s="156"/>
      <c r="R51" s="4"/>
    </row>
    <row r="52" spans="1:18" ht="12" customHeight="1">
      <c r="B52" s="265" t="s">
        <v>50</v>
      </c>
      <c r="C52" s="265"/>
      <c r="D52" s="265"/>
      <c r="E52" s="265"/>
      <c r="F52" s="265"/>
      <c r="G52" s="265"/>
      <c r="H52" s="265"/>
      <c r="I52" s="265"/>
      <c r="J52" s="265"/>
      <c r="K52" s="265"/>
      <c r="L52" s="265"/>
      <c r="M52" s="265"/>
      <c r="N52" s="109"/>
      <c r="O52" s="154"/>
      <c r="P52" s="154"/>
      <c r="Q52" s="154"/>
      <c r="R52" s="90"/>
    </row>
    <row r="53" spans="1:18" ht="12" customHeight="1">
      <c r="N53" s="109"/>
    </row>
    <row r="54" spans="1:18" ht="12" customHeight="1">
      <c r="A54" s="84" t="s">
        <v>35</v>
      </c>
      <c r="N54" s="109"/>
    </row>
    <row r="55" spans="1:18" ht="12" customHeight="1">
      <c r="N55" s="109"/>
    </row>
    <row r="56" spans="1:18" ht="12" customHeight="1">
      <c r="N56" s="112"/>
    </row>
    <row r="57" spans="1:18" ht="12" customHeight="1">
      <c r="N57" s="109"/>
    </row>
    <row r="58" spans="1:18" ht="12" customHeight="1">
      <c r="N58" s="109"/>
    </row>
    <row r="59" spans="1:18">
      <c r="N59" s="109"/>
    </row>
    <row r="60" spans="1:18">
      <c r="N60" s="109"/>
    </row>
    <row r="61" spans="1:18">
      <c r="N61" s="109"/>
    </row>
    <row r="62" spans="1:18">
      <c r="N62" s="109"/>
    </row>
    <row r="63" spans="1:18">
      <c r="N63" s="109"/>
    </row>
    <row r="64" spans="1:18">
      <c r="N64" s="109"/>
    </row>
    <row r="65" spans="14:14">
      <c r="N65" s="109"/>
    </row>
    <row r="66" spans="14:14">
      <c r="N66" s="109"/>
    </row>
    <row r="67" spans="14:14">
      <c r="N67" s="109"/>
    </row>
    <row r="68" spans="14:14">
      <c r="N68" s="109"/>
    </row>
    <row r="69" spans="14:14">
      <c r="N69" s="109"/>
    </row>
    <row r="70" spans="14:14">
      <c r="N70" s="117"/>
    </row>
    <row r="71" spans="14:14" ht="13.5" thickBot="1">
      <c r="N71" s="123"/>
    </row>
    <row r="72" spans="14:14" ht="13.5" thickTop="1">
      <c r="N72" s="119"/>
    </row>
    <row r="73" spans="14:14">
      <c r="N73" s="155"/>
    </row>
    <row r="74" spans="14:14">
      <c r="N74" s="156"/>
    </row>
    <row r="75" spans="14:14">
      <c r="N75" s="155"/>
    </row>
    <row r="76" spans="14:14">
      <c r="N76" s="157"/>
    </row>
    <row r="77" spans="14:14">
      <c r="N77" s="155"/>
    </row>
    <row r="78" spans="14:14">
      <c r="N78" s="9"/>
    </row>
    <row r="79" spans="14:14">
      <c r="N79" s="156"/>
    </row>
    <row r="80" spans="14:14">
      <c r="N80" s="154"/>
    </row>
  </sheetData>
  <mergeCells count="10">
    <mergeCell ref="O4:Q4"/>
    <mergeCell ref="B52:M52"/>
    <mergeCell ref="C4:E4"/>
    <mergeCell ref="G4:I4"/>
    <mergeCell ref="K4:M4"/>
    <mergeCell ref="B45:M45"/>
    <mergeCell ref="B46:M46"/>
    <mergeCell ref="B47:M47"/>
    <mergeCell ref="B49:M49"/>
    <mergeCell ref="B51:M51"/>
  </mergeCells>
  <phoneticPr fontId="0" type="noConversion"/>
  <hyperlinks>
    <hyperlink ref="A54" location="Contents!A1" display="Return to Contents Page" xr:uid="{00000000-0004-0000-0400-000000000000}"/>
    <hyperlink ref="B48" r:id="rId1" xr:uid="{00000000-0004-0000-0400-000001000000}"/>
  </hyperlinks>
  <pageMargins left="0.78740157480314965" right="0.19685039370078741" top="0.78740157480314965" bottom="0" header="0.51181102362204722" footer="0.51181102362204722"/>
  <pageSetup paperSize="9" orientation="portrait" horizontalDpi="4294967292" r:id="rId2"/>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4" tint="0.39997558519241921"/>
  </sheetPr>
  <dimension ref="A1:AA56"/>
  <sheetViews>
    <sheetView workbookViewId="0">
      <selection sqref="A1:M1"/>
    </sheetView>
  </sheetViews>
  <sheetFormatPr defaultColWidth="9.140625" defaultRowHeight="12.75"/>
  <cols>
    <col min="1" max="1" width="4" style="34" customWidth="1"/>
    <col min="2" max="2" width="6.5703125" style="58" customWidth="1"/>
    <col min="3" max="4" width="8" style="34" customWidth="1"/>
    <col min="5" max="5" width="7.85546875" style="34" customWidth="1"/>
    <col min="6" max="6" width="1.42578125" style="34" customWidth="1"/>
    <col min="7" max="9" width="8" style="34" customWidth="1"/>
    <col min="10" max="10" width="1.42578125" style="34" customWidth="1"/>
    <col min="11" max="11" width="8" style="34" customWidth="1"/>
    <col min="12" max="12" width="8.140625" style="34" customWidth="1"/>
    <col min="13" max="13" width="7.85546875" style="34" customWidth="1"/>
    <col min="14" max="14" width="0.85546875" style="34" hidden="1" customWidth="1"/>
    <col min="15" max="16384" width="9.140625" style="34"/>
  </cols>
  <sheetData>
    <row r="1" spans="1:25" ht="33.75" customHeight="1">
      <c r="A1" s="270" t="s">
        <v>32</v>
      </c>
      <c r="B1" s="271"/>
      <c r="C1" s="271"/>
      <c r="D1" s="271"/>
      <c r="E1" s="271"/>
      <c r="F1" s="271"/>
      <c r="G1" s="271"/>
      <c r="H1" s="271"/>
      <c r="I1" s="271"/>
      <c r="J1" s="271"/>
      <c r="K1" s="271"/>
      <c r="L1" s="271"/>
      <c r="M1" s="271"/>
    </row>
    <row r="2" spans="1:25" ht="6.75" customHeight="1">
      <c r="A2" s="55"/>
      <c r="B2" s="56"/>
      <c r="C2" s="56"/>
      <c r="D2" s="56"/>
      <c r="E2" s="56"/>
      <c r="F2" s="56"/>
      <c r="G2" s="56"/>
      <c r="H2" s="56"/>
      <c r="I2" s="56"/>
      <c r="J2" s="56"/>
      <c r="K2" s="56"/>
      <c r="L2" s="56"/>
      <c r="M2" s="56"/>
    </row>
    <row r="3" spans="1:25" ht="13.5" thickBot="1">
      <c r="A3" s="57"/>
      <c r="E3" s="57"/>
      <c r="F3" s="57"/>
      <c r="G3" s="57"/>
      <c r="H3" s="57"/>
      <c r="I3" s="57"/>
      <c r="J3" s="57"/>
      <c r="M3" s="59" t="s">
        <v>4</v>
      </c>
    </row>
    <row r="4" spans="1:25" s="35" customFormat="1" ht="14.25" thickTop="1">
      <c r="B4" s="60"/>
      <c r="C4" s="272" t="s">
        <v>15</v>
      </c>
      <c r="D4" s="272"/>
      <c r="E4" s="273"/>
      <c r="F4" s="61"/>
      <c r="G4" s="273" t="s">
        <v>33</v>
      </c>
      <c r="H4" s="273"/>
      <c r="I4" s="273"/>
      <c r="J4" s="61"/>
      <c r="K4" s="272" t="s">
        <v>14</v>
      </c>
      <c r="L4" s="272"/>
      <c r="M4" s="272"/>
    </row>
    <row r="5" spans="1:25" s="35" customFormat="1" ht="24">
      <c r="A5" s="62"/>
      <c r="B5" s="63"/>
      <c r="C5" s="64" t="s">
        <v>0</v>
      </c>
      <c r="D5" s="64" t="s">
        <v>1</v>
      </c>
      <c r="E5" s="64" t="s">
        <v>2</v>
      </c>
      <c r="F5" s="65"/>
      <c r="G5" s="65" t="s">
        <v>0</v>
      </c>
      <c r="H5" s="65" t="s">
        <v>1</v>
      </c>
      <c r="I5" s="65" t="s">
        <v>2</v>
      </c>
      <c r="J5" s="65"/>
      <c r="K5" s="65" t="s">
        <v>0</v>
      </c>
      <c r="L5" s="65" t="s">
        <v>1</v>
      </c>
      <c r="M5" s="65" t="s">
        <v>2</v>
      </c>
    </row>
    <row r="6" spans="1:25" s="35" customFormat="1" ht="12">
      <c r="A6" s="66" t="s">
        <v>5</v>
      </c>
      <c r="B6" s="67"/>
      <c r="C6" s="68"/>
      <c r="D6" s="68"/>
      <c r="E6" s="68"/>
      <c r="F6" s="68"/>
      <c r="G6" s="68"/>
      <c r="H6" s="68"/>
      <c r="I6" s="68"/>
      <c r="J6" s="68"/>
      <c r="K6" s="68"/>
      <c r="L6" s="68"/>
      <c r="M6" s="68"/>
    </row>
    <row r="7" spans="1:25" s="35" customFormat="1" ht="10.5" customHeight="1">
      <c r="A7" s="66"/>
      <c r="B7" s="69">
        <v>1996</v>
      </c>
      <c r="C7" s="70">
        <v>295</v>
      </c>
      <c r="D7" s="70">
        <v>297</v>
      </c>
      <c r="E7" s="70">
        <v>362</v>
      </c>
      <c r="F7" s="70"/>
      <c r="G7" s="70">
        <v>289</v>
      </c>
      <c r="H7" s="70">
        <v>292</v>
      </c>
      <c r="I7" s="70">
        <v>362</v>
      </c>
      <c r="J7" s="70"/>
      <c r="K7" s="70">
        <v>315</v>
      </c>
      <c r="L7" s="70">
        <v>313</v>
      </c>
      <c r="M7" s="70">
        <v>389</v>
      </c>
    </row>
    <row r="8" spans="1:25" s="35" customFormat="1" ht="10.5" customHeight="1">
      <c r="A8" s="66"/>
      <c r="B8" s="69">
        <v>1997</v>
      </c>
      <c r="C8" s="70">
        <v>283</v>
      </c>
      <c r="D8" s="70">
        <v>283</v>
      </c>
      <c r="E8" s="70">
        <v>352</v>
      </c>
      <c r="F8" s="70"/>
      <c r="G8" s="70">
        <v>275</v>
      </c>
      <c r="H8" s="70">
        <v>278</v>
      </c>
      <c r="I8" s="70">
        <v>352</v>
      </c>
      <c r="J8" s="70"/>
      <c r="K8" s="70">
        <v>300</v>
      </c>
      <c r="L8" s="70">
        <v>296</v>
      </c>
      <c r="M8" s="70">
        <v>375</v>
      </c>
    </row>
    <row r="9" spans="1:25" s="35" customFormat="1" ht="10.5" customHeight="1">
      <c r="A9" s="66"/>
      <c r="B9" s="69">
        <v>1998</v>
      </c>
      <c r="C9" s="70">
        <v>266</v>
      </c>
      <c r="D9" s="70">
        <v>275</v>
      </c>
      <c r="E9" s="70">
        <v>326</v>
      </c>
      <c r="F9" s="70"/>
      <c r="G9" s="70">
        <v>256</v>
      </c>
      <c r="H9" s="70">
        <v>270</v>
      </c>
      <c r="I9" s="70">
        <v>317</v>
      </c>
      <c r="J9" s="70"/>
      <c r="K9" s="70">
        <v>283</v>
      </c>
      <c r="L9" s="70">
        <v>288</v>
      </c>
      <c r="M9" s="70">
        <v>345</v>
      </c>
    </row>
    <row r="10" spans="1:25" s="35" customFormat="1" ht="10.5" customHeight="1">
      <c r="A10" s="66"/>
      <c r="B10" s="69">
        <v>1999</v>
      </c>
      <c r="C10" s="70">
        <v>260</v>
      </c>
      <c r="D10" s="70">
        <v>273</v>
      </c>
      <c r="E10" s="70">
        <v>326</v>
      </c>
      <c r="F10" s="70"/>
      <c r="G10" s="70">
        <v>251</v>
      </c>
      <c r="H10" s="70">
        <v>264</v>
      </c>
      <c r="I10" s="70">
        <v>317</v>
      </c>
      <c r="J10" s="70"/>
      <c r="K10" s="70">
        <v>279</v>
      </c>
      <c r="L10" s="70">
        <v>285</v>
      </c>
      <c r="M10" s="70">
        <v>345</v>
      </c>
    </row>
    <row r="11" spans="1:25" s="35" customFormat="1" ht="10.5" customHeight="1">
      <c r="A11" s="66"/>
      <c r="B11" s="69">
        <v>2000</v>
      </c>
      <c r="C11" s="70">
        <v>253</v>
      </c>
      <c r="D11" s="70">
        <v>269</v>
      </c>
      <c r="E11" s="70">
        <v>308</v>
      </c>
      <c r="F11" s="70"/>
      <c r="G11" s="70">
        <v>243</v>
      </c>
      <c r="H11" s="70">
        <v>259</v>
      </c>
      <c r="I11" s="70">
        <v>299</v>
      </c>
      <c r="J11" s="70"/>
      <c r="K11" s="70">
        <v>272</v>
      </c>
      <c r="L11" s="70">
        <v>280</v>
      </c>
      <c r="M11" s="70">
        <v>314</v>
      </c>
      <c r="P11" s="71"/>
      <c r="Q11" s="71"/>
      <c r="R11" s="71"/>
      <c r="S11" s="71"/>
      <c r="T11" s="71"/>
      <c r="U11" s="71"/>
      <c r="V11" s="71"/>
      <c r="W11" s="71"/>
      <c r="X11" s="71"/>
      <c r="Y11" s="71"/>
    </row>
    <row r="12" spans="1:25" s="35" customFormat="1" ht="10.5" customHeight="1">
      <c r="A12" s="66"/>
      <c r="B12" s="69">
        <v>2001</v>
      </c>
      <c r="C12" s="70">
        <v>246</v>
      </c>
      <c r="D12" s="70">
        <v>267</v>
      </c>
      <c r="E12" s="70">
        <v>317</v>
      </c>
      <c r="F12" s="70"/>
      <c r="G12" s="70">
        <v>236</v>
      </c>
      <c r="H12" s="70">
        <v>255</v>
      </c>
      <c r="I12" s="70">
        <v>307</v>
      </c>
      <c r="J12" s="70"/>
      <c r="K12" s="70">
        <v>263</v>
      </c>
      <c r="L12" s="70">
        <v>276</v>
      </c>
      <c r="M12" s="70">
        <v>329</v>
      </c>
    </row>
    <row r="13" spans="1:25" s="35" customFormat="1" ht="10.5" customHeight="1">
      <c r="A13" s="66"/>
      <c r="B13" s="69">
        <v>2002</v>
      </c>
      <c r="C13" s="70">
        <v>244</v>
      </c>
      <c r="D13" s="70">
        <v>267</v>
      </c>
      <c r="E13" s="70">
        <v>325</v>
      </c>
      <c r="F13" s="70"/>
      <c r="G13" s="70">
        <v>234</v>
      </c>
      <c r="H13" s="70">
        <v>256</v>
      </c>
      <c r="I13" s="70">
        <v>315</v>
      </c>
      <c r="J13" s="70"/>
      <c r="K13" s="70">
        <v>261</v>
      </c>
      <c r="L13" s="70">
        <v>277</v>
      </c>
      <c r="M13" s="70">
        <v>321</v>
      </c>
    </row>
    <row r="14" spans="1:25" s="35" customFormat="1" ht="10.5" customHeight="1">
      <c r="A14" s="66"/>
      <c r="B14" s="69">
        <v>2003</v>
      </c>
      <c r="C14" s="70">
        <v>245</v>
      </c>
      <c r="D14" s="70">
        <v>268</v>
      </c>
      <c r="E14" s="70">
        <v>325</v>
      </c>
      <c r="F14" s="70"/>
      <c r="G14" s="70">
        <v>235</v>
      </c>
      <c r="H14" s="70">
        <v>259</v>
      </c>
      <c r="I14" s="70">
        <v>315</v>
      </c>
      <c r="J14" s="70"/>
      <c r="K14" s="70">
        <v>261</v>
      </c>
      <c r="L14" s="70">
        <v>280</v>
      </c>
      <c r="M14" s="70">
        <v>320</v>
      </c>
    </row>
    <row r="15" spans="1:25" s="35" customFormat="1" ht="10.5" customHeight="1">
      <c r="A15" s="66"/>
      <c r="B15" s="69">
        <v>2004</v>
      </c>
      <c r="C15" s="70">
        <v>251</v>
      </c>
      <c r="D15" s="70">
        <v>286</v>
      </c>
      <c r="E15" s="70">
        <v>329</v>
      </c>
      <c r="F15" s="70"/>
      <c r="G15" s="70">
        <v>239</v>
      </c>
      <c r="H15" s="70">
        <v>272</v>
      </c>
      <c r="I15" s="70">
        <v>319</v>
      </c>
      <c r="J15" s="70"/>
      <c r="K15" s="70">
        <v>267</v>
      </c>
      <c r="L15" s="70">
        <v>298</v>
      </c>
      <c r="M15" s="70">
        <v>325</v>
      </c>
    </row>
    <row r="16" spans="1:25" s="35" customFormat="1" ht="10.5" customHeight="1">
      <c r="A16" s="66"/>
      <c r="B16" s="69">
        <v>2005</v>
      </c>
      <c r="C16" s="70">
        <v>281</v>
      </c>
      <c r="D16" s="70">
        <v>313</v>
      </c>
      <c r="E16" s="70">
        <v>338</v>
      </c>
      <c r="F16" s="70"/>
      <c r="G16" s="70">
        <v>265</v>
      </c>
      <c r="H16" s="70">
        <v>293</v>
      </c>
      <c r="I16" s="70">
        <v>325</v>
      </c>
      <c r="J16" s="70"/>
      <c r="K16" s="70">
        <v>301</v>
      </c>
      <c r="L16" s="70">
        <v>316</v>
      </c>
      <c r="M16" s="70">
        <v>330</v>
      </c>
    </row>
    <row r="17" spans="1:27" s="35" customFormat="1" ht="10.5" customHeight="1">
      <c r="A17" s="72"/>
      <c r="B17" s="73">
        <v>2006</v>
      </c>
      <c r="C17" s="74">
        <v>335</v>
      </c>
      <c r="D17" s="74">
        <v>362</v>
      </c>
      <c r="E17" s="74">
        <v>360</v>
      </c>
      <c r="F17" s="74"/>
      <c r="G17" s="74">
        <v>310</v>
      </c>
      <c r="H17" s="74">
        <v>334</v>
      </c>
      <c r="I17" s="74">
        <v>346</v>
      </c>
      <c r="J17" s="74"/>
      <c r="K17" s="74">
        <v>356</v>
      </c>
      <c r="L17" s="74">
        <v>382</v>
      </c>
      <c r="M17" s="74">
        <v>351</v>
      </c>
    </row>
    <row r="18" spans="1:27" s="35" customFormat="1" ht="13.5" customHeight="1">
      <c r="A18" s="66"/>
      <c r="B18" s="69" t="s">
        <v>34</v>
      </c>
      <c r="C18" s="70">
        <v>376</v>
      </c>
      <c r="D18" s="70">
        <v>396</v>
      </c>
      <c r="E18" s="70">
        <v>377</v>
      </c>
      <c r="F18" s="70"/>
      <c r="G18" s="70">
        <v>347</v>
      </c>
      <c r="H18" s="70">
        <v>359</v>
      </c>
      <c r="I18" s="70">
        <v>363</v>
      </c>
      <c r="J18" s="70"/>
      <c r="K18" s="70">
        <v>393</v>
      </c>
      <c r="L18" s="70">
        <v>411</v>
      </c>
      <c r="M18" s="70">
        <v>367</v>
      </c>
      <c r="N18" s="71"/>
    </row>
    <row r="19" spans="1:27" s="35" customFormat="1" ht="10.5" customHeight="1">
      <c r="A19" s="66"/>
      <c r="B19" s="69">
        <v>2008</v>
      </c>
      <c r="C19" s="70">
        <v>433</v>
      </c>
      <c r="D19" s="70">
        <v>447</v>
      </c>
      <c r="E19" s="70">
        <v>456</v>
      </c>
      <c r="F19" s="70"/>
      <c r="G19" s="70">
        <v>399</v>
      </c>
      <c r="H19" s="70">
        <v>403</v>
      </c>
      <c r="I19" s="70">
        <v>438</v>
      </c>
      <c r="J19" s="70"/>
      <c r="K19" s="70">
        <v>452</v>
      </c>
      <c r="L19" s="70">
        <v>467</v>
      </c>
      <c r="M19" s="70">
        <v>444</v>
      </c>
      <c r="N19" s="71"/>
      <c r="O19" s="71"/>
      <c r="P19" s="71"/>
      <c r="Q19" s="71"/>
      <c r="R19" s="71"/>
      <c r="S19" s="71"/>
      <c r="T19" s="71"/>
      <c r="U19" s="71"/>
      <c r="V19" s="71"/>
      <c r="W19" s="71"/>
      <c r="X19" s="71"/>
      <c r="Y19" s="71"/>
    </row>
    <row r="20" spans="1:27" s="35" customFormat="1" ht="10.5" customHeight="1">
      <c r="A20" s="66"/>
      <c r="B20" s="69">
        <v>2009</v>
      </c>
      <c r="C20" s="70">
        <v>443</v>
      </c>
      <c r="D20" s="70">
        <v>468</v>
      </c>
      <c r="E20" s="70">
        <v>514</v>
      </c>
      <c r="F20" s="70"/>
      <c r="G20" s="70">
        <v>406</v>
      </c>
      <c r="H20" s="70">
        <v>422</v>
      </c>
      <c r="I20" s="70">
        <v>495</v>
      </c>
      <c r="J20" s="70"/>
      <c r="K20" s="70">
        <v>452</v>
      </c>
      <c r="L20" s="70">
        <v>470</v>
      </c>
      <c r="M20" s="70">
        <v>501</v>
      </c>
      <c r="N20" s="71"/>
      <c r="O20" s="71"/>
      <c r="P20" s="71"/>
      <c r="Q20" s="71"/>
      <c r="R20" s="71"/>
      <c r="S20" s="71"/>
      <c r="T20" s="71"/>
      <c r="U20" s="71"/>
      <c r="V20" s="71"/>
      <c r="W20" s="71"/>
      <c r="X20" s="71"/>
      <c r="Y20" s="71"/>
      <c r="Z20" s="71"/>
    </row>
    <row r="21" spans="1:27" s="35" customFormat="1" ht="10.5" customHeight="1">
      <c r="A21" s="66"/>
      <c r="B21" s="69">
        <v>2010</v>
      </c>
      <c r="C21" s="70">
        <v>431</v>
      </c>
      <c r="D21" s="70">
        <v>457</v>
      </c>
      <c r="E21" s="70">
        <v>496</v>
      </c>
      <c r="F21" s="70"/>
      <c r="G21" s="70">
        <v>395</v>
      </c>
      <c r="H21" s="70">
        <v>414</v>
      </c>
      <c r="I21" s="70">
        <v>477</v>
      </c>
      <c r="J21" s="70"/>
      <c r="K21" s="70">
        <v>441</v>
      </c>
      <c r="L21" s="70">
        <v>459</v>
      </c>
      <c r="M21" s="70">
        <v>483</v>
      </c>
      <c r="N21" s="71"/>
      <c r="O21" s="34"/>
      <c r="P21" s="34"/>
      <c r="Q21" s="34"/>
      <c r="R21" s="34"/>
      <c r="S21" s="34"/>
      <c r="T21" s="34"/>
      <c r="U21" s="34"/>
      <c r="V21" s="34"/>
      <c r="W21" s="34"/>
      <c r="X21" s="34"/>
      <c r="Y21" s="34"/>
      <c r="Z21" s="34"/>
    </row>
    <row r="22" spans="1:27" s="35" customFormat="1" ht="10.5" customHeight="1">
      <c r="A22" s="66"/>
      <c r="B22" s="69">
        <v>2011</v>
      </c>
      <c r="C22" s="70">
        <v>469</v>
      </c>
      <c r="D22" s="70">
        <v>489</v>
      </c>
      <c r="E22" s="70">
        <v>523</v>
      </c>
      <c r="F22" s="70"/>
      <c r="G22" s="70">
        <v>432</v>
      </c>
      <c r="H22" s="70">
        <v>446</v>
      </c>
      <c r="I22" s="70">
        <v>504</v>
      </c>
      <c r="J22" s="70"/>
      <c r="K22" s="70">
        <v>475</v>
      </c>
      <c r="L22" s="70">
        <v>485</v>
      </c>
      <c r="M22" s="70">
        <v>510</v>
      </c>
      <c r="N22" s="71"/>
      <c r="O22" s="34"/>
      <c r="P22" s="34"/>
      <c r="Q22" s="34"/>
      <c r="R22" s="34"/>
      <c r="S22" s="34"/>
      <c r="T22" s="34"/>
      <c r="U22" s="34"/>
      <c r="V22" s="34"/>
      <c r="W22" s="34"/>
      <c r="X22" s="34"/>
      <c r="Y22" s="34"/>
      <c r="Z22" s="34"/>
      <c r="AA22" s="71"/>
    </row>
    <row r="23" spans="1:27" s="35" customFormat="1" ht="10.5" customHeight="1">
      <c r="A23" s="66"/>
      <c r="B23" s="69">
        <v>2012</v>
      </c>
      <c r="C23" s="70">
        <v>497</v>
      </c>
      <c r="D23" s="70">
        <v>515</v>
      </c>
      <c r="E23" s="70">
        <v>563</v>
      </c>
      <c r="F23" s="70"/>
      <c r="G23" s="70">
        <v>458</v>
      </c>
      <c r="H23" s="70">
        <v>469</v>
      </c>
      <c r="I23" s="70">
        <v>533</v>
      </c>
      <c r="J23" s="70"/>
      <c r="K23" s="70">
        <v>498</v>
      </c>
      <c r="L23" s="70">
        <v>500</v>
      </c>
      <c r="M23" s="70">
        <v>544</v>
      </c>
      <c r="N23" s="71"/>
      <c r="O23" s="34"/>
      <c r="P23" s="75"/>
      <c r="Q23" s="75"/>
      <c r="R23" s="75"/>
      <c r="S23" s="75"/>
      <c r="T23" s="75"/>
      <c r="U23" s="75"/>
      <c r="V23" s="75"/>
      <c r="W23" s="75"/>
      <c r="X23" s="75"/>
      <c r="Y23" s="75"/>
      <c r="Z23" s="75"/>
      <c r="AA23" s="75"/>
    </row>
    <row r="24" spans="1:27" s="35" customFormat="1" ht="10.5" customHeight="1">
      <c r="A24" s="66"/>
      <c r="B24" s="69">
        <v>2013</v>
      </c>
      <c r="C24" s="70">
        <v>530</v>
      </c>
      <c r="D24" s="70">
        <v>546</v>
      </c>
      <c r="E24" s="70">
        <v>550</v>
      </c>
      <c r="F24" s="70"/>
      <c r="G24" s="70">
        <v>490</v>
      </c>
      <c r="H24" s="70">
        <v>499</v>
      </c>
      <c r="I24" s="70">
        <v>521</v>
      </c>
      <c r="J24" s="70"/>
      <c r="K24" s="70">
        <v>533</v>
      </c>
      <c r="L24" s="70">
        <v>538</v>
      </c>
      <c r="M24" s="70">
        <v>528</v>
      </c>
      <c r="N24" s="71"/>
      <c r="O24" s="34"/>
      <c r="P24" s="75"/>
      <c r="Q24" s="75"/>
      <c r="R24" s="75"/>
      <c r="S24" s="75"/>
      <c r="T24" s="75"/>
      <c r="U24" s="75"/>
      <c r="V24" s="75"/>
      <c r="W24" s="75"/>
      <c r="X24" s="75"/>
      <c r="Y24" s="75"/>
      <c r="Z24" s="75"/>
      <c r="AA24" s="75"/>
    </row>
    <row r="25" spans="1:27" s="35" customFormat="1" ht="12">
      <c r="A25" s="76" t="s">
        <v>3</v>
      </c>
      <c r="B25" s="77"/>
      <c r="C25" s="77"/>
      <c r="D25" s="78"/>
      <c r="E25" s="79"/>
      <c r="F25" s="78"/>
      <c r="G25" s="78"/>
      <c r="H25" s="78"/>
      <c r="I25" s="78"/>
      <c r="J25" s="78"/>
      <c r="K25" s="78"/>
      <c r="L25" s="78"/>
      <c r="M25" s="78"/>
      <c r="Q25" s="71"/>
      <c r="R25" s="71"/>
      <c r="S25" s="71"/>
    </row>
    <row r="26" spans="1:27" s="35" customFormat="1" ht="12">
      <c r="A26" s="62"/>
      <c r="B26" s="63" t="s">
        <v>26</v>
      </c>
      <c r="C26" s="80">
        <v>6.6</v>
      </c>
      <c r="D26" s="80">
        <v>6</v>
      </c>
      <c r="E26" s="80">
        <v>-2.2999999999999998</v>
      </c>
      <c r="F26" s="80"/>
      <c r="G26" s="80">
        <v>7</v>
      </c>
      <c r="H26" s="80">
        <v>6.4</v>
      </c>
      <c r="I26" s="80">
        <v>-2.2999999999999998</v>
      </c>
      <c r="J26" s="80"/>
      <c r="K26" s="80">
        <v>7</v>
      </c>
      <c r="L26" s="80">
        <v>7.6</v>
      </c>
      <c r="M26" s="80">
        <v>-2.9</v>
      </c>
      <c r="Q26" s="71"/>
      <c r="R26" s="71"/>
      <c r="S26" s="71"/>
    </row>
    <row r="27" spans="1:27" s="35" customFormat="1" ht="13.5">
      <c r="A27" s="66" t="s">
        <v>10</v>
      </c>
      <c r="B27" s="58"/>
      <c r="C27" s="70"/>
      <c r="D27" s="70"/>
      <c r="E27" s="70"/>
      <c r="F27" s="70"/>
      <c r="G27" s="70"/>
      <c r="H27" s="70"/>
      <c r="I27" s="70"/>
      <c r="J27" s="70"/>
      <c r="K27" s="70"/>
      <c r="L27" s="70"/>
      <c r="M27" s="70"/>
    </row>
    <row r="28" spans="1:27" s="35" customFormat="1" ht="10.5" customHeight="1">
      <c r="A28" s="66"/>
      <c r="B28" s="69">
        <v>1996</v>
      </c>
      <c r="C28" s="70">
        <v>403</v>
      </c>
      <c r="D28" s="70">
        <v>406</v>
      </c>
      <c r="E28" s="70">
        <v>495</v>
      </c>
      <c r="F28" s="70"/>
      <c r="G28" s="70">
        <v>395</v>
      </c>
      <c r="H28" s="70">
        <v>399</v>
      </c>
      <c r="I28" s="70">
        <v>495</v>
      </c>
      <c r="J28" s="70"/>
      <c r="K28" s="70">
        <v>430</v>
      </c>
      <c r="L28" s="70">
        <v>428</v>
      </c>
      <c r="M28" s="70">
        <v>531</v>
      </c>
    </row>
    <row r="29" spans="1:27" s="35" customFormat="1" ht="10.5" customHeight="1">
      <c r="A29" s="66"/>
      <c r="B29" s="69">
        <v>1997</v>
      </c>
      <c r="C29" s="70">
        <v>380</v>
      </c>
      <c r="D29" s="70">
        <v>380</v>
      </c>
      <c r="E29" s="70">
        <v>472</v>
      </c>
      <c r="F29" s="70"/>
      <c r="G29" s="70">
        <v>369</v>
      </c>
      <c r="H29" s="70">
        <v>373</v>
      </c>
      <c r="I29" s="70">
        <v>472</v>
      </c>
      <c r="J29" s="70"/>
      <c r="K29" s="70">
        <v>403</v>
      </c>
      <c r="L29" s="70">
        <v>397</v>
      </c>
      <c r="M29" s="70">
        <v>503</v>
      </c>
    </row>
    <row r="30" spans="1:27" s="35" customFormat="1" ht="10.5" customHeight="1">
      <c r="A30" s="66"/>
      <c r="B30" s="69">
        <v>1998</v>
      </c>
      <c r="C30" s="70">
        <v>350</v>
      </c>
      <c r="D30" s="70">
        <v>362</v>
      </c>
      <c r="E30" s="70">
        <v>430</v>
      </c>
      <c r="F30" s="70"/>
      <c r="G30" s="70">
        <v>337</v>
      </c>
      <c r="H30" s="70">
        <v>356</v>
      </c>
      <c r="I30" s="70">
        <v>418</v>
      </c>
      <c r="J30" s="70"/>
      <c r="K30" s="70">
        <v>373</v>
      </c>
      <c r="L30" s="70">
        <v>379</v>
      </c>
      <c r="M30" s="70">
        <v>455</v>
      </c>
    </row>
    <row r="31" spans="1:27" s="35" customFormat="1" ht="10.5" customHeight="1">
      <c r="A31" s="66"/>
      <c r="B31" s="69">
        <v>1999</v>
      </c>
      <c r="C31" s="70">
        <v>335</v>
      </c>
      <c r="D31" s="70">
        <v>352</v>
      </c>
      <c r="E31" s="70">
        <v>420</v>
      </c>
      <c r="F31" s="70"/>
      <c r="G31" s="70">
        <v>323</v>
      </c>
      <c r="H31" s="70">
        <v>340</v>
      </c>
      <c r="I31" s="70">
        <v>409</v>
      </c>
      <c r="J31" s="70"/>
      <c r="K31" s="70">
        <v>360</v>
      </c>
      <c r="L31" s="70">
        <v>367</v>
      </c>
      <c r="M31" s="70">
        <v>445</v>
      </c>
    </row>
    <row r="32" spans="1:27" s="35" customFormat="1" ht="10.5" customHeight="1">
      <c r="A32" s="66"/>
      <c r="B32" s="69">
        <v>2000</v>
      </c>
      <c r="C32" s="70">
        <v>324</v>
      </c>
      <c r="D32" s="70">
        <v>344</v>
      </c>
      <c r="E32" s="70">
        <v>394</v>
      </c>
      <c r="F32" s="70"/>
      <c r="G32" s="70">
        <v>311</v>
      </c>
      <c r="H32" s="70">
        <v>331</v>
      </c>
      <c r="I32" s="70">
        <v>382</v>
      </c>
      <c r="J32" s="70"/>
      <c r="K32" s="70">
        <v>348</v>
      </c>
      <c r="L32" s="70">
        <v>358</v>
      </c>
      <c r="M32" s="70">
        <v>402</v>
      </c>
    </row>
    <row r="33" spans="1:27" s="35" customFormat="1" ht="10.5" customHeight="1">
      <c r="A33" s="66"/>
      <c r="B33" s="69">
        <v>2001</v>
      </c>
      <c r="C33" s="70">
        <v>308</v>
      </c>
      <c r="D33" s="70">
        <v>334</v>
      </c>
      <c r="E33" s="70">
        <v>396</v>
      </c>
      <c r="F33" s="70"/>
      <c r="G33" s="70">
        <v>295</v>
      </c>
      <c r="H33" s="70">
        <v>319</v>
      </c>
      <c r="I33" s="70">
        <v>384</v>
      </c>
      <c r="J33" s="70"/>
      <c r="K33" s="70">
        <v>329</v>
      </c>
      <c r="L33" s="70">
        <v>345</v>
      </c>
      <c r="M33" s="70">
        <v>411</v>
      </c>
    </row>
    <row r="34" spans="1:27" s="35" customFormat="1" ht="10.5" customHeight="1">
      <c r="A34" s="66"/>
      <c r="B34" s="69">
        <v>2002</v>
      </c>
      <c r="C34" s="70">
        <v>298</v>
      </c>
      <c r="D34" s="70">
        <v>326</v>
      </c>
      <c r="E34" s="70">
        <v>397</v>
      </c>
      <c r="F34" s="70"/>
      <c r="G34" s="70">
        <v>286</v>
      </c>
      <c r="H34" s="70">
        <v>313</v>
      </c>
      <c r="I34" s="70">
        <v>385</v>
      </c>
      <c r="J34" s="70"/>
      <c r="K34" s="70">
        <v>319</v>
      </c>
      <c r="L34" s="70">
        <v>338</v>
      </c>
      <c r="M34" s="70">
        <v>392</v>
      </c>
    </row>
    <row r="35" spans="1:27" s="35" customFormat="1" ht="10.5" customHeight="1">
      <c r="A35" s="66"/>
      <c r="B35" s="69">
        <v>2003</v>
      </c>
      <c r="C35" s="70">
        <v>293</v>
      </c>
      <c r="D35" s="70">
        <v>320</v>
      </c>
      <c r="E35" s="70">
        <v>388</v>
      </c>
      <c r="F35" s="70"/>
      <c r="G35" s="70">
        <v>281</v>
      </c>
      <c r="H35" s="70">
        <v>309</v>
      </c>
      <c r="I35" s="70">
        <v>376</v>
      </c>
      <c r="J35" s="70"/>
      <c r="K35" s="70">
        <v>312</v>
      </c>
      <c r="L35" s="70">
        <v>335</v>
      </c>
      <c r="M35" s="70">
        <v>382</v>
      </c>
    </row>
    <row r="36" spans="1:27" s="35" customFormat="1" ht="10.5" customHeight="1">
      <c r="A36" s="66"/>
      <c r="B36" s="69">
        <v>2004</v>
      </c>
      <c r="C36" s="70">
        <v>293</v>
      </c>
      <c r="D36" s="70">
        <v>334</v>
      </c>
      <c r="E36" s="70">
        <v>383</v>
      </c>
      <c r="F36" s="70"/>
      <c r="G36" s="70">
        <v>279</v>
      </c>
      <c r="H36" s="70">
        <v>318</v>
      </c>
      <c r="I36" s="70">
        <v>372</v>
      </c>
      <c r="J36" s="70"/>
      <c r="K36" s="70">
        <v>312</v>
      </c>
      <c r="L36" s="70">
        <v>347</v>
      </c>
      <c r="M36" s="70">
        <v>380</v>
      </c>
    </row>
    <row r="37" spans="1:27" s="35" customFormat="1" ht="10.5" customHeight="1">
      <c r="A37" s="66"/>
      <c r="B37" s="69">
        <v>2005</v>
      </c>
      <c r="C37" s="70">
        <v>321</v>
      </c>
      <c r="D37" s="70">
        <v>358</v>
      </c>
      <c r="E37" s="70">
        <v>387</v>
      </c>
      <c r="F37" s="70"/>
      <c r="G37" s="70">
        <v>304</v>
      </c>
      <c r="H37" s="70">
        <v>335</v>
      </c>
      <c r="I37" s="70">
        <v>371</v>
      </c>
      <c r="J37" s="70"/>
      <c r="K37" s="70">
        <v>344</v>
      </c>
      <c r="L37" s="70">
        <v>362</v>
      </c>
      <c r="M37" s="70">
        <v>377</v>
      </c>
    </row>
    <row r="38" spans="1:27" s="35" customFormat="1" ht="10.5" customHeight="1">
      <c r="A38" s="72"/>
      <c r="B38" s="73">
        <v>2006</v>
      </c>
      <c r="C38" s="74">
        <v>373</v>
      </c>
      <c r="D38" s="74">
        <v>403</v>
      </c>
      <c r="E38" s="74">
        <v>400</v>
      </c>
      <c r="F38" s="74"/>
      <c r="G38" s="74">
        <v>345</v>
      </c>
      <c r="H38" s="74">
        <v>372</v>
      </c>
      <c r="I38" s="74">
        <v>385</v>
      </c>
      <c r="J38" s="74"/>
      <c r="K38" s="74">
        <v>396</v>
      </c>
      <c r="L38" s="74">
        <v>425</v>
      </c>
      <c r="M38" s="74">
        <v>390</v>
      </c>
    </row>
    <row r="39" spans="1:27" s="35" customFormat="1" ht="13.5" customHeight="1">
      <c r="A39" s="66"/>
      <c r="B39" s="69" t="s">
        <v>34</v>
      </c>
      <c r="C39" s="70">
        <v>410</v>
      </c>
      <c r="D39" s="70">
        <v>431</v>
      </c>
      <c r="E39" s="70">
        <v>410</v>
      </c>
      <c r="F39" s="70"/>
      <c r="G39" s="70">
        <v>378</v>
      </c>
      <c r="H39" s="70">
        <v>391</v>
      </c>
      <c r="I39" s="70">
        <v>395</v>
      </c>
      <c r="J39" s="70"/>
      <c r="K39" s="70">
        <v>428</v>
      </c>
      <c r="L39" s="70">
        <v>447</v>
      </c>
      <c r="M39" s="70">
        <v>400</v>
      </c>
    </row>
    <row r="40" spans="1:27" s="35" customFormat="1" ht="10.5" customHeight="1">
      <c r="A40" s="66"/>
      <c r="B40" s="69">
        <v>2008</v>
      </c>
      <c r="C40" s="70">
        <v>456</v>
      </c>
      <c r="D40" s="70">
        <v>471</v>
      </c>
      <c r="E40" s="70">
        <v>480</v>
      </c>
      <c r="F40" s="70"/>
      <c r="G40" s="70">
        <v>420</v>
      </c>
      <c r="H40" s="70">
        <v>424</v>
      </c>
      <c r="I40" s="70">
        <v>462</v>
      </c>
      <c r="J40" s="70"/>
      <c r="K40" s="70">
        <v>477</v>
      </c>
      <c r="L40" s="70">
        <v>492</v>
      </c>
      <c r="M40" s="70">
        <v>468</v>
      </c>
    </row>
    <row r="41" spans="1:27" s="35" customFormat="1" ht="10.5" customHeight="1">
      <c r="A41" s="66"/>
      <c r="B41" s="69">
        <v>2009</v>
      </c>
      <c r="C41" s="70">
        <v>457</v>
      </c>
      <c r="D41" s="70">
        <v>483</v>
      </c>
      <c r="E41" s="70">
        <v>530</v>
      </c>
      <c r="F41" s="70"/>
      <c r="G41" s="70">
        <v>418</v>
      </c>
      <c r="H41" s="70">
        <v>435</v>
      </c>
      <c r="I41" s="70">
        <v>510</v>
      </c>
      <c r="J41" s="70"/>
      <c r="K41" s="70">
        <v>466</v>
      </c>
      <c r="L41" s="70">
        <v>484</v>
      </c>
      <c r="M41" s="70">
        <v>517</v>
      </c>
    </row>
    <row r="42" spans="1:27" s="35" customFormat="1" ht="10.5" customHeight="1">
      <c r="A42" s="66"/>
      <c r="B42" s="69">
        <v>2010</v>
      </c>
      <c r="C42" s="70">
        <v>431</v>
      </c>
      <c r="D42" s="70">
        <v>457</v>
      </c>
      <c r="E42" s="70">
        <v>496</v>
      </c>
      <c r="F42" s="70"/>
      <c r="G42" s="70">
        <v>395</v>
      </c>
      <c r="H42" s="70">
        <v>414</v>
      </c>
      <c r="I42" s="70">
        <v>477</v>
      </c>
      <c r="J42" s="70"/>
      <c r="K42" s="70">
        <v>441</v>
      </c>
      <c r="L42" s="70">
        <v>459</v>
      </c>
      <c r="M42" s="70">
        <v>483</v>
      </c>
    </row>
    <row r="43" spans="1:27" s="35" customFormat="1" ht="10.5" customHeight="1">
      <c r="A43" s="66"/>
      <c r="B43" s="69">
        <v>2011</v>
      </c>
      <c r="C43" s="70">
        <v>458</v>
      </c>
      <c r="D43" s="70">
        <v>478</v>
      </c>
      <c r="E43" s="70">
        <v>512</v>
      </c>
      <c r="F43" s="70"/>
      <c r="G43" s="70">
        <v>422</v>
      </c>
      <c r="H43" s="70">
        <v>436</v>
      </c>
      <c r="I43" s="70">
        <v>492</v>
      </c>
      <c r="J43" s="70"/>
      <c r="K43" s="70">
        <v>464</v>
      </c>
      <c r="L43" s="70">
        <v>474</v>
      </c>
      <c r="M43" s="70">
        <v>499</v>
      </c>
    </row>
    <row r="44" spans="1:27" s="35" customFormat="1" ht="10.5" customHeight="1">
      <c r="A44" s="66"/>
      <c r="B44" s="69">
        <v>2012</v>
      </c>
      <c r="C44" s="70">
        <v>477</v>
      </c>
      <c r="D44" s="70">
        <v>495</v>
      </c>
      <c r="E44" s="70">
        <v>541</v>
      </c>
      <c r="F44" s="70"/>
      <c r="G44" s="70">
        <v>440</v>
      </c>
      <c r="H44" s="70">
        <v>451</v>
      </c>
      <c r="I44" s="70">
        <v>512</v>
      </c>
      <c r="J44" s="70"/>
      <c r="K44" s="70">
        <v>478</v>
      </c>
      <c r="L44" s="70">
        <v>480</v>
      </c>
      <c r="M44" s="70">
        <v>522</v>
      </c>
    </row>
    <row r="45" spans="1:27" s="35" customFormat="1" ht="10.5" customHeight="1">
      <c r="A45" s="66"/>
      <c r="B45" s="69">
        <v>2013</v>
      </c>
      <c r="C45" s="70">
        <v>501</v>
      </c>
      <c r="D45" s="70">
        <v>516</v>
      </c>
      <c r="E45" s="70">
        <v>520</v>
      </c>
      <c r="F45" s="70"/>
      <c r="G45" s="70">
        <v>463</v>
      </c>
      <c r="H45" s="70">
        <v>472</v>
      </c>
      <c r="I45" s="70">
        <v>493</v>
      </c>
      <c r="J45" s="70"/>
      <c r="K45" s="70">
        <v>504</v>
      </c>
      <c r="L45" s="70">
        <v>509</v>
      </c>
      <c r="M45" s="70">
        <v>499</v>
      </c>
      <c r="N45" s="71"/>
      <c r="O45" s="34"/>
      <c r="P45" s="75"/>
      <c r="Q45" s="75"/>
      <c r="R45" s="75"/>
      <c r="S45" s="75"/>
      <c r="T45" s="75"/>
      <c r="U45" s="75"/>
      <c r="V45" s="75"/>
      <c r="W45" s="75"/>
      <c r="X45" s="75"/>
      <c r="Y45" s="75"/>
      <c r="Z45" s="75"/>
      <c r="AA45" s="75"/>
    </row>
    <row r="46" spans="1:27" s="35" customFormat="1" ht="12">
      <c r="A46" s="76" t="s">
        <v>3</v>
      </c>
      <c r="B46" s="78"/>
      <c r="C46" s="79"/>
      <c r="D46" s="79"/>
      <c r="E46" s="79"/>
      <c r="F46" s="79"/>
      <c r="G46" s="79"/>
      <c r="H46" s="79"/>
      <c r="I46" s="79"/>
      <c r="J46" s="79"/>
      <c r="K46" s="79"/>
      <c r="L46" s="79"/>
      <c r="M46" s="79"/>
    </row>
    <row r="47" spans="1:27" s="35" customFormat="1" thickBot="1">
      <c r="A47" s="81"/>
      <c r="B47" s="82" t="s">
        <v>26</v>
      </c>
      <c r="C47" s="83">
        <v>5</v>
      </c>
      <c r="D47" s="83">
        <v>4.2</v>
      </c>
      <c r="E47" s="83">
        <v>-3.9</v>
      </c>
      <c r="F47" s="83"/>
      <c r="G47" s="83">
        <v>5.2</v>
      </c>
      <c r="H47" s="83">
        <v>4.7</v>
      </c>
      <c r="I47" s="83">
        <v>-3.7</v>
      </c>
      <c r="J47" s="83"/>
      <c r="K47" s="83">
        <v>5.4</v>
      </c>
      <c r="L47" s="83">
        <v>6</v>
      </c>
      <c r="M47" s="83">
        <v>-4.4000000000000004</v>
      </c>
    </row>
    <row r="48" spans="1:27" ht="13.5" thickTop="1">
      <c r="A48" s="36"/>
      <c r="C48" s="58"/>
      <c r="D48" s="58"/>
      <c r="E48" s="58"/>
      <c r="F48" s="58"/>
      <c r="G48" s="58"/>
      <c r="H48" s="58"/>
      <c r="I48" s="58"/>
      <c r="J48" s="58"/>
      <c r="K48" s="58"/>
      <c r="L48" s="58"/>
      <c r="M48" s="67"/>
    </row>
    <row r="56" spans="2:2">
      <c r="B56" s="34"/>
    </row>
  </sheetData>
  <mergeCells count="4">
    <mergeCell ref="A1:M1"/>
    <mergeCell ref="C4:E4"/>
    <mergeCell ref="G4:I4"/>
    <mergeCell ref="K4:M4"/>
  </mergeCells>
  <pageMargins left="0.78740157480314965" right="0.78740157480314965" top="0.78740157480314965" bottom="0.78740157480314965" header="0.51181102362204722" footer="0.51181102362204722"/>
  <pageSetup paperSize="9" orientation="portrait" horizontalDpi="4294967292" r:id="rId1"/>
  <headerFooter alignWithMargins="0">
    <oddFooter>&amp;C18</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sheetPr>
  <dimension ref="A1:M29"/>
  <sheetViews>
    <sheetView showGridLines="0" tabSelected="1" zoomScaleNormal="100" workbookViewId="0"/>
  </sheetViews>
  <sheetFormatPr defaultColWidth="8.7109375" defaultRowHeight="15" customHeight="1"/>
  <sheetData>
    <row r="1" spans="1:13" ht="36" customHeight="1">
      <c r="A1" s="180" t="s">
        <v>93</v>
      </c>
    </row>
    <row r="2" spans="1:13" ht="24" customHeight="1">
      <c r="A2" s="172" t="s">
        <v>69</v>
      </c>
    </row>
    <row r="3" spans="1:13" ht="18" customHeight="1">
      <c r="A3" s="223" t="s">
        <v>146</v>
      </c>
    </row>
    <row r="4" spans="1:13" ht="18" customHeight="1">
      <c r="A4" s="222" t="s">
        <v>147</v>
      </c>
    </row>
    <row r="5" spans="1:13" ht="18" customHeight="1">
      <c r="A5" s="222" t="s">
        <v>148</v>
      </c>
    </row>
    <row r="6" spans="1:13" s="96" customFormat="1" ht="36" customHeight="1">
      <c r="A6" s="183" t="s">
        <v>164</v>
      </c>
      <c r="B6" s="125"/>
      <c r="C6" s="125"/>
      <c r="D6" s="125"/>
      <c r="E6" s="125"/>
      <c r="F6" s="125"/>
      <c r="G6" s="125"/>
      <c r="H6" s="125"/>
      <c r="I6" s="125"/>
      <c r="J6" s="125"/>
      <c r="K6" s="125"/>
      <c r="L6" s="125"/>
      <c r="M6" s="125"/>
    </row>
    <row r="7" spans="1:13" s="96" customFormat="1" ht="18" customHeight="1">
      <c r="A7" s="182" t="s">
        <v>165</v>
      </c>
      <c r="B7" s="274"/>
      <c r="C7" s="274"/>
      <c r="D7" s="275"/>
      <c r="E7" s="125"/>
      <c r="F7" s="125"/>
      <c r="G7" s="125"/>
      <c r="H7" s="125"/>
      <c r="I7" s="125"/>
      <c r="J7" s="125"/>
      <c r="K7" s="125"/>
      <c r="L7" s="125"/>
      <c r="M7" s="125"/>
    </row>
    <row r="8" spans="1:13" s="96" customFormat="1" ht="18" customHeight="1">
      <c r="A8" s="182" t="s">
        <v>166</v>
      </c>
      <c r="B8" s="274"/>
      <c r="C8" s="274"/>
      <c r="D8" s="275"/>
      <c r="E8" s="125"/>
      <c r="F8" s="125"/>
      <c r="G8" s="125"/>
      <c r="H8" s="125"/>
      <c r="I8" s="125"/>
      <c r="J8" s="125"/>
      <c r="K8" s="125"/>
      <c r="L8" s="125"/>
      <c r="M8" s="125"/>
    </row>
    <row r="9" spans="1:13" s="96" customFormat="1" ht="18" customHeight="1">
      <c r="A9" s="182" t="s">
        <v>167</v>
      </c>
      <c r="B9" s="274"/>
      <c r="C9" s="274"/>
      <c r="D9" s="275"/>
      <c r="E9" s="125"/>
      <c r="F9" s="125"/>
      <c r="G9" s="125"/>
      <c r="H9" s="125"/>
      <c r="I9" s="125"/>
      <c r="J9" s="125"/>
      <c r="K9" s="125"/>
      <c r="L9" s="125"/>
      <c r="M9" s="125"/>
    </row>
    <row r="10" spans="1:13" s="96" customFormat="1" ht="18" customHeight="1">
      <c r="A10" s="276" t="s">
        <v>168</v>
      </c>
      <c r="B10" s="274"/>
      <c r="C10" s="274"/>
      <c r="D10" s="275"/>
      <c r="E10" s="125"/>
      <c r="F10" s="125"/>
      <c r="G10" s="125"/>
      <c r="H10" s="125"/>
      <c r="I10" s="125"/>
      <c r="J10" s="125"/>
      <c r="K10" s="125"/>
      <c r="L10" s="125"/>
      <c r="M10" s="125"/>
    </row>
    <row r="11" spans="1:13" s="96" customFormat="1" ht="18" customHeight="1">
      <c r="A11" s="277" t="s">
        <v>169</v>
      </c>
      <c r="B11" s="274"/>
      <c r="C11" s="274"/>
      <c r="D11" s="275"/>
      <c r="E11" s="125"/>
      <c r="F11" s="125"/>
      <c r="G11" s="125"/>
      <c r="H11" s="125"/>
      <c r="I11" s="125"/>
      <c r="J11" s="125"/>
      <c r="K11" s="125"/>
      <c r="L11" s="125"/>
      <c r="M11" s="125"/>
    </row>
    <row r="12" spans="1:13" ht="36" customHeight="1">
      <c r="A12" s="183" t="s">
        <v>67</v>
      </c>
    </row>
    <row r="13" spans="1:13" ht="15.95" customHeight="1">
      <c r="A13" s="182" t="s">
        <v>68</v>
      </c>
    </row>
    <row r="14" spans="1:13" ht="15.95" customHeight="1">
      <c r="A14" s="182" t="s">
        <v>43</v>
      </c>
    </row>
    <row r="15" spans="1:13" ht="15.95" customHeight="1">
      <c r="A15" s="182" t="s">
        <v>129</v>
      </c>
    </row>
    <row r="16" spans="1:13" ht="15.95" customHeight="1">
      <c r="A16" s="182" t="s">
        <v>150</v>
      </c>
    </row>
    <row r="17" spans="1:1" ht="36" customHeight="1">
      <c r="A17" s="183" t="s">
        <v>41</v>
      </c>
    </row>
    <row r="18" spans="1:1" ht="16.5" customHeight="1">
      <c r="A18" s="184" t="s">
        <v>94</v>
      </c>
    </row>
    <row r="19" spans="1:1" ht="16.5" customHeight="1">
      <c r="A19" s="184" t="s">
        <v>96</v>
      </c>
    </row>
    <row r="20" spans="1:1" ht="16.5" customHeight="1">
      <c r="A20" s="184" t="s">
        <v>97</v>
      </c>
    </row>
    <row r="21" spans="1:1" ht="16.5" customHeight="1">
      <c r="A21" s="184" t="s">
        <v>113</v>
      </c>
    </row>
    <row r="22" spans="1:1" ht="16.5" customHeight="1">
      <c r="A22" s="185" t="s">
        <v>98</v>
      </c>
    </row>
    <row r="23" spans="1:1" ht="36" customHeight="1">
      <c r="A23" s="179" t="s">
        <v>42</v>
      </c>
    </row>
    <row r="24" spans="1:1" ht="15.95" customHeight="1">
      <c r="A24" s="161" t="s">
        <v>95</v>
      </c>
    </row>
    <row r="25" spans="1:1" ht="15.95" customHeight="1">
      <c r="A25" s="160" t="s">
        <v>124</v>
      </c>
    </row>
    <row r="26" spans="1:1" s="211" customFormat="1" ht="15.95" customHeight="1">
      <c r="A26" s="210" t="s">
        <v>117</v>
      </c>
    </row>
    <row r="27" spans="1:1" ht="36" customHeight="1">
      <c r="A27" s="181" t="s">
        <v>112</v>
      </c>
    </row>
    <row r="28" spans="1:1" ht="15.95" customHeight="1">
      <c r="A28" s="160" t="s">
        <v>149</v>
      </c>
    </row>
    <row r="29" spans="1:1" ht="15.95" customHeight="1">
      <c r="A29" s="186" t="s">
        <v>115</v>
      </c>
    </row>
  </sheetData>
  <hyperlinks>
    <hyperlink ref="A18" r:id="rId1" xr:uid="{31E55D37-7A5D-458A-BE33-D0F85B5D41D6}"/>
    <hyperlink ref="A19" r:id="rId2" xr:uid="{C9A4553A-4413-4AFB-BBC5-DBFEAAA95208}"/>
    <hyperlink ref="A20" r:id="rId3" xr:uid="{31D8BC3C-B314-4AF5-B100-A89E37C4F6AE}"/>
    <hyperlink ref="A22" r:id="rId4" xr:uid="{5A693A1A-2332-4C95-9CF3-18BAD6EBDE62}"/>
    <hyperlink ref="A26" r:id="rId5" xr:uid="{B751688D-58A7-45B9-91EE-34625822D830}"/>
    <hyperlink ref="A21" r:id="rId6" xr:uid="{B15BC280-E70E-4C75-A547-DD0012527BB9}"/>
    <hyperlink ref="A29" r:id="rId7" xr:uid="{28EC9890-C8EB-44DA-9D90-D7EB68CB341A}"/>
    <hyperlink ref="A10" r:id="rId8" xr:uid="{6618F5CF-96D0-4BA1-973B-4B5DF1E03004}"/>
  </hyperlinks>
  <pageMargins left="0.7" right="0.7" top="0.75" bottom="0.75" header="0.3" footer="0.3"/>
  <pageSetup paperSize="9" orientation="portrait" verticalDpi="0" r:id="rId9"/>
  <drawing r:id="rId1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1">
    <tabColor theme="4" tint="0.39997558519241921"/>
  </sheetPr>
  <dimension ref="A1:AB42"/>
  <sheetViews>
    <sheetView workbookViewId="0">
      <selection sqref="A1:M1"/>
    </sheetView>
  </sheetViews>
  <sheetFormatPr defaultRowHeight="12.75"/>
  <cols>
    <col min="1" max="1" width="4" customWidth="1"/>
    <col min="2" max="2" width="6.5703125" style="2" customWidth="1"/>
    <col min="3" max="4" width="8" customWidth="1"/>
    <col min="5" max="5" width="7.85546875" customWidth="1"/>
    <col min="6" max="6" width="1.42578125" customWidth="1"/>
    <col min="7" max="9" width="8" customWidth="1"/>
    <col min="10" max="10" width="1.42578125" customWidth="1"/>
    <col min="11" max="13" width="8.140625" customWidth="1"/>
    <col min="14" max="14" width="7.42578125" style="45" customWidth="1"/>
    <col min="15" max="25" width="9.140625" style="45" customWidth="1"/>
  </cols>
  <sheetData>
    <row r="1" spans="1:28" ht="32.25" customHeight="1">
      <c r="A1" s="259" t="s">
        <v>16</v>
      </c>
      <c r="B1" s="260"/>
      <c r="C1" s="260"/>
      <c r="D1" s="260"/>
      <c r="E1" s="260"/>
      <c r="F1" s="260"/>
      <c r="G1" s="260"/>
      <c r="H1" s="260"/>
      <c r="I1" s="260"/>
      <c r="J1" s="260"/>
      <c r="K1" s="260"/>
      <c r="L1" s="260"/>
      <c r="M1" s="260"/>
    </row>
    <row r="2" spans="1:28" ht="15">
      <c r="A2" s="15"/>
    </row>
    <row r="3" spans="1:28" ht="13.5" thickBot="1">
      <c r="A3" s="1"/>
      <c r="E3" s="1"/>
      <c r="F3" s="1"/>
      <c r="G3" s="1"/>
      <c r="H3" s="1"/>
      <c r="I3" s="1"/>
      <c r="J3" s="1"/>
      <c r="M3" s="14" t="s">
        <v>4</v>
      </c>
    </row>
    <row r="4" spans="1:28" s="4" customFormat="1" thickTop="1">
      <c r="B4" s="13"/>
      <c r="C4" s="256" t="s">
        <v>15</v>
      </c>
      <c r="D4" s="256"/>
      <c r="E4" s="255"/>
      <c r="F4" s="5"/>
      <c r="G4" s="255" t="s">
        <v>12</v>
      </c>
      <c r="H4" s="255"/>
      <c r="I4" s="255"/>
      <c r="J4" s="5"/>
      <c r="K4" s="256" t="s">
        <v>14</v>
      </c>
      <c r="L4" s="256"/>
      <c r="M4" s="256"/>
      <c r="N4" s="46"/>
      <c r="O4" s="46"/>
      <c r="P4" s="46"/>
      <c r="Q4" s="46"/>
      <c r="R4" s="46"/>
      <c r="S4" s="46"/>
      <c r="T4" s="46"/>
      <c r="U4" s="46"/>
      <c r="V4" s="46"/>
      <c r="W4" s="46"/>
      <c r="X4" s="46"/>
      <c r="Y4" s="46"/>
    </row>
    <row r="5" spans="1:28" s="4" customFormat="1" ht="24">
      <c r="A5" s="11"/>
      <c r="B5" s="10"/>
      <c r="C5" s="6" t="s">
        <v>0</v>
      </c>
      <c r="D5" s="6" t="s">
        <v>1</v>
      </c>
      <c r="E5" s="6" t="s">
        <v>2</v>
      </c>
      <c r="F5" s="7"/>
      <c r="G5" s="7" t="s">
        <v>0</v>
      </c>
      <c r="H5" s="7" t="s">
        <v>1</v>
      </c>
      <c r="I5" s="7" t="s">
        <v>2</v>
      </c>
      <c r="J5" s="7"/>
      <c r="K5" s="7" t="s">
        <v>0</v>
      </c>
      <c r="L5" s="7" t="s">
        <v>1</v>
      </c>
      <c r="M5" s="7" t="s">
        <v>2</v>
      </c>
      <c r="N5" s="46"/>
      <c r="O5" s="46"/>
      <c r="P5" s="46"/>
      <c r="Q5" s="46"/>
      <c r="R5" s="46"/>
      <c r="S5" s="46"/>
      <c r="T5" s="46"/>
      <c r="U5" s="46"/>
      <c r="V5" s="46"/>
      <c r="W5" s="46"/>
      <c r="X5" s="46"/>
      <c r="Y5" s="46"/>
    </row>
    <row r="6" spans="1:28" s="4" customFormat="1" ht="12">
      <c r="A6" s="8" t="s">
        <v>5</v>
      </c>
      <c r="B6" s="9"/>
      <c r="C6" s="12"/>
      <c r="D6" s="22"/>
      <c r="E6" s="23"/>
      <c r="F6" s="12"/>
      <c r="G6" s="12"/>
      <c r="H6" s="12"/>
      <c r="I6" s="24"/>
      <c r="J6" s="12"/>
      <c r="K6" s="12"/>
      <c r="L6" s="12"/>
      <c r="M6" s="24"/>
      <c r="N6" s="46"/>
      <c r="O6" s="46"/>
      <c r="P6" s="46"/>
      <c r="Q6" s="46"/>
      <c r="R6" s="46"/>
      <c r="S6" s="46"/>
      <c r="T6" s="46"/>
      <c r="U6" s="46"/>
      <c r="V6" s="46"/>
      <c r="W6" s="46"/>
      <c r="X6" s="46"/>
      <c r="Y6" s="46"/>
    </row>
    <row r="7" spans="1:28" s="4" customFormat="1" ht="12">
      <c r="A7" s="8"/>
      <c r="B7" s="43">
        <v>2004</v>
      </c>
      <c r="C7" s="20">
        <v>363</v>
      </c>
      <c r="D7" s="20">
        <v>431</v>
      </c>
      <c r="E7" s="37" t="s">
        <v>6</v>
      </c>
      <c r="F7" s="20"/>
      <c r="G7" s="20">
        <v>346</v>
      </c>
      <c r="H7" s="20">
        <v>411</v>
      </c>
      <c r="I7" s="37" t="s">
        <v>6</v>
      </c>
      <c r="J7" s="20"/>
      <c r="K7" s="19">
        <v>368</v>
      </c>
      <c r="L7" s="20">
        <v>415</v>
      </c>
      <c r="M7" s="37" t="s">
        <v>6</v>
      </c>
      <c r="N7" s="46"/>
      <c r="O7" s="46"/>
      <c r="P7" s="46"/>
      <c r="Q7" s="46"/>
      <c r="R7" s="46"/>
      <c r="S7" s="46"/>
      <c r="T7" s="46"/>
      <c r="U7" s="46"/>
      <c r="V7" s="46"/>
      <c r="W7" s="46"/>
      <c r="X7" s="46"/>
      <c r="Y7" s="46"/>
    </row>
    <row r="8" spans="1:28" s="4" customFormat="1" ht="12">
      <c r="A8" s="8"/>
      <c r="B8" s="43">
        <v>2005</v>
      </c>
      <c r="C8" s="20">
        <v>399</v>
      </c>
      <c r="D8" s="20">
        <v>463</v>
      </c>
      <c r="E8" s="20">
        <v>483</v>
      </c>
      <c r="F8" s="20"/>
      <c r="G8" s="20">
        <v>379</v>
      </c>
      <c r="H8" s="20">
        <v>441</v>
      </c>
      <c r="I8" s="20">
        <v>470</v>
      </c>
      <c r="J8" s="20"/>
      <c r="K8" s="19">
        <v>406</v>
      </c>
      <c r="L8" s="20">
        <v>450</v>
      </c>
      <c r="M8" s="20">
        <v>471</v>
      </c>
      <c r="N8" s="46"/>
      <c r="O8" s="46"/>
      <c r="P8" s="46"/>
      <c r="Q8" s="46"/>
      <c r="R8" s="46"/>
      <c r="S8" s="46"/>
      <c r="T8" s="46"/>
      <c r="U8" s="46"/>
      <c r="V8" s="46"/>
      <c r="W8" s="46"/>
      <c r="X8" s="46"/>
      <c r="Y8" s="46"/>
    </row>
    <row r="9" spans="1:28" s="4" customFormat="1" ht="12">
      <c r="A9" s="38"/>
      <c r="B9" s="44">
        <v>2006</v>
      </c>
      <c r="C9" s="40">
        <v>473</v>
      </c>
      <c r="D9" s="40">
        <v>523</v>
      </c>
      <c r="E9" s="40">
        <v>512</v>
      </c>
      <c r="F9" s="40"/>
      <c r="G9" s="40">
        <v>442</v>
      </c>
      <c r="H9" s="40">
        <v>492</v>
      </c>
      <c r="I9" s="40">
        <v>484</v>
      </c>
      <c r="J9" s="40"/>
      <c r="K9" s="39">
        <v>487</v>
      </c>
      <c r="L9" s="40">
        <v>533</v>
      </c>
      <c r="M9" s="40">
        <v>499</v>
      </c>
      <c r="N9" s="46"/>
      <c r="O9" s="46"/>
      <c r="P9" s="46"/>
      <c r="Q9" s="46"/>
      <c r="R9" s="46"/>
      <c r="S9" s="46"/>
      <c r="T9" s="46"/>
      <c r="U9" s="46"/>
      <c r="V9" s="46"/>
      <c r="W9" s="46"/>
      <c r="X9" s="46"/>
      <c r="Y9" s="46"/>
    </row>
    <row r="10" spans="1:28" s="4" customFormat="1" ht="13.5">
      <c r="A10" s="8"/>
      <c r="B10" s="43" t="s">
        <v>24</v>
      </c>
      <c r="C10" s="20">
        <v>547</v>
      </c>
      <c r="D10" s="20">
        <v>599</v>
      </c>
      <c r="E10" s="20">
        <v>537</v>
      </c>
      <c r="F10" s="20"/>
      <c r="G10" s="20">
        <v>512</v>
      </c>
      <c r="H10" s="20">
        <v>552</v>
      </c>
      <c r="I10" s="20">
        <v>518</v>
      </c>
      <c r="J10" s="20"/>
      <c r="K10" s="19">
        <v>555</v>
      </c>
      <c r="L10" s="20">
        <v>609</v>
      </c>
      <c r="M10" s="20">
        <v>524</v>
      </c>
      <c r="N10" s="46"/>
      <c r="O10"/>
      <c r="P10"/>
      <c r="Q10"/>
      <c r="R10"/>
      <c r="S10"/>
      <c r="T10"/>
      <c r="U10"/>
      <c r="V10"/>
      <c r="W10"/>
      <c r="X10"/>
      <c r="Y10"/>
      <c r="Z10"/>
      <c r="AA10"/>
      <c r="AB10"/>
    </row>
    <row r="11" spans="1:28" s="4" customFormat="1">
      <c r="A11" s="8"/>
      <c r="B11" s="43">
        <v>2008</v>
      </c>
      <c r="C11" s="20">
        <v>653</v>
      </c>
      <c r="D11" s="20">
        <v>673</v>
      </c>
      <c r="E11" s="20">
        <v>658</v>
      </c>
      <c r="F11" s="20"/>
      <c r="G11" s="20">
        <v>612</v>
      </c>
      <c r="H11" s="20">
        <v>617</v>
      </c>
      <c r="I11" s="20">
        <v>640</v>
      </c>
      <c r="J11" s="20"/>
      <c r="K11" s="19">
        <v>646</v>
      </c>
      <c r="L11" s="20">
        <v>686</v>
      </c>
      <c r="M11" s="20">
        <v>641</v>
      </c>
      <c r="N11" s="47"/>
      <c r="O11"/>
      <c r="P11"/>
      <c r="Q11"/>
      <c r="R11"/>
      <c r="S11"/>
      <c r="T11"/>
      <c r="U11"/>
      <c r="V11"/>
      <c r="W11"/>
      <c r="X11"/>
      <c r="Y11"/>
      <c r="Z11"/>
      <c r="AA11"/>
      <c r="AB11"/>
    </row>
    <row r="12" spans="1:28" s="4" customFormat="1">
      <c r="A12" s="8"/>
      <c r="B12" s="43">
        <v>2009</v>
      </c>
      <c r="C12" s="20">
        <v>689</v>
      </c>
      <c r="D12" s="20">
        <v>731</v>
      </c>
      <c r="E12" s="20">
        <v>743</v>
      </c>
      <c r="F12" s="20"/>
      <c r="G12" s="20">
        <v>640</v>
      </c>
      <c r="H12" s="20">
        <v>668</v>
      </c>
      <c r="I12" s="20">
        <v>725</v>
      </c>
      <c r="J12" s="20"/>
      <c r="K12" s="19">
        <v>678</v>
      </c>
      <c r="L12" s="20">
        <v>711</v>
      </c>
      <c r="M12" s="20">
        <v>724</v>
      </c>
      <c r="N12" s="47"/>
      <c r="O12"/>
      <c r="P12"/>
      <c r="Q12"/>
      <c r="R12"/>
      <c r="S12"/>
      <c r="T12"/>
      <c r="U12"/>
      <c r="V12"/>
      <c r="W12"/>
      <c r="X12"/>
      <c r="Y12"/>
      <c r="Z12"/>
      <c r="AA12"/>
      <c r="AB12"/>
    </row>
    <row r="13" spans="1:28" s="4" customFormat="1">
      <c r="A13" s="8"/>
      <c r="B13" s="43">
        <v>2010</v>
      </c>
      <c r="C13" s="20">
        <v>674</v>
      </c>
      <c r="D13" s="20">
        <v>736</v>
      </c>
      <c r="E13" s="20">
        <v>722</v>
      </c>
      <c r="F13" s="20"/>
      <c r="G13" s="20">
        <v>624</v>
      </c>
      <c r="H13" s="20">
        <v>670</v>
      </c>
      <c r="I13" s="20">
        <v>705</v>
      </c>
      <c r="J13" s="20"/>
      <c r="K13" s="19">
        <v>661</v>
      </c>
      <c r="L13" s="20">
        <v>682</v>
      </c>
      <c r="M13" s="20">
        <v>704</v>
      </c>
      <c r="N13" s="47"/>
      <c r="O13"/>
      <c r="P13"/>
      <c r="Q13"/>
      <c r="R13"/>
      <c r="S13"/>
      <c r="T13"/>
      <c r="U13"/>
      <c r="V13"/>
      <c r="W13"/>
      <c r="X13"/>
      <c r="Y13"/>
      <c r="Z13"/>
      <c r="AA13"/>
      <c r="AB13"/>
    </row>
    <row r="14" spans="1:28" s="4" customFormat="1">
      <c r="A14" s="8"/>
      <c r="B14" s="43">
        <v>2011</v>
      </c>
      <c r="C14" s="20">
        <v>733</v>
      </c>
      <c r="D14" s="20">
        <v>782</v>
      </c>
      <c r="E14" s="20">
        <v>762</v>
      </c>
      <c r="F14" s="20"/>
      <c r="G14" s="20">
        <v>677</v>
      </c>
      <c r="H14" s="20">
        <v>723</v>
      </c>
      <c r="I14" s="20">
        <v>741</v>
      </c>
      <c r="J14" s="20"/>
      <c r="K14" s="19">
        <v>729</v>
      </c>
      <c r="L14" s="20">
        <v>742</v>
      </c>
      <c r="M14" s="20">
        <v>743</v>
      </c>
      <c r="N14" s="47"/>
      <c r="O14"/>
      <c r="P14"/>
      <c r="Q14"/>
      <c r="R14"/>
      <c r="S14"/>
      <c r="T14"/>
      <c r="U14"/>
      <c r="V14"/>
      <c r="W14"/>
      <c r="X14"/>
      <c r="Y14"/>
      <c r="Z14"/>
      <c r="AA14"/>
      <c r="AB14"/>
    </row>
    <row r="15" spans="1:28" s="4" customFormat="1">
      <c r="A15" s="8"/>
      <c r="B15" s="43">
        <v>2012</v>
      </c>
      <c r="C15" s="20">
        <v>784</v>
      </c>
      <c r="D15" s="20">
        <v>856</v>
      </c>
      <c r="E15" s="20">
        <v>832</v>
      </c>
      <c r="F15" s="20"/>
      <c r="G15" s="20">
        <v>720</v>
      </c>
      <c r="H15" s="20">
        <v>788</v>
      </c>
      <c r="I15" s="20">
        <v>805</v>
      </c>
      <c r="J15" s="20"/>
      <c r="K15" s="19">
        <v>779</v>
      </c>
      <c r="L15" s="20">
        <v>778</v>
      </c>
      <c r="M15" s="20">
        <v>807</v>
      </c>
      <c r="N15" s="47"/>
      <c r="O15" s="50"/>
      <c r="P15" s="50"/>
      <c r="Q15" s="50"/>
      <c r="R15" s="50"/>
      <c r="S15" s="50"/>
      <c r="T15" s="50"/>
      <c r="U15" s="50"/>
      <c r="V15" s="50"/>
      <c r="W15" s="50"/>
      <c r="X15" s="50"/>
      <c r="Y15" s="50"/>
      <c r="Z15"/>
      <c r="AA15"/>
      <c r="AB15"/>
    </row>
    <row r="16" spans="1:28" s="4" customFormat="1">
      <c r="A16" s="29"/>
      <c r="B16" s="49">
        <v>2013</v>
      </c>
      <c r="C16" s="42">
        <v>845</v>
      </c>
      <c r="D16" s="42">
        <v>907</v>
      </c>
      <c r="E16" s="42">
        <v>840</v>
      </c>
      <c r="F16" s="42"/>
      <c r="G16" s="42">
        <v>778</v>
      </c>
      <c r="H16" s="42">
        <v>853</v>
      </c>
      <c r="I16" s="42">
        <v>818</v>
      </c>
      <c r="J16" s="42"/>
      <c r="K16" s="41">
        <v>848</v>
      </c>
      <c r="L16" s="42">
        <v>881</v>
      </c>
      <c r="M16" s="42">
        <v>813</v>
      </c>
      <c r="N16" s="32"/>
      <c r="O16" s="50"/>
      <c r="P16" s="50"/>
      <c r="Q16" s="50"/>
      <c r="R16" s="50"/>
      <c r="S16" s="50"/>
      <c r="T16" s="50"/>
      <c r="U16" s="50"/>
      <c r="V16" s="50"/>
      <c r="W16" s="50"/>
      <c r="X16" s="50"/>
      <c r="Y16" s="50"/>
      <c r="Z16"/>
      <c r="AA16"/>
      <c r="AB16"/>
    </row>
    <row r="17" spans="1:28" s="4" customFormat="1">
      <c r="A17" s="8" t="s">
        <v>3</v>
      </c>
      <c r="B17" s="9"/>
      <c r="C17" s="33"/>
      <c r="D17" s="33"/>
      <c r="E17" s="33"/>
      <c r="F17" s="33"/>
      <c r="G17" s="33"/>
      <c r="H17" s="33"/>
      <c r="I17" s="33"/>
      <c r="J17" s="33"/>
      <c r="K17" s="33"/>
      <c r="L17" s="33"/>
      <c r="M17" s="33"/>
      <c r="N17" s="46"/>
      <c r="O17"/>
      <c r="P17"/>
      <c r="Q17"/>
      <c r="R17"/>
      <c r="S17"/>
      <c r="T17"/>
      <c r="U17"/>
      <c r="V17"/>
      <c r="W17"/>
      <c r="X17"/>
      <c r="Y17"/>
      <c r="Z17"/>
      <c r="AA17"/>
      <c r="AB17"/>
    </row>
    <row r="18" spans="1:28" s="4" customFormat="1">
      <c r="A18" s="11"/>
      <c r="B18" s="10" t="s">
        <v>26</v>
      </c>
      <c r="C18" s="18">
        <v>7.7806122448979593</v>
      </c>
      <c r="D18" s="18">
        <v>5.9579439252336446</v>
      </c>
      <c r="E18" s="18">
        <v>0.96153846153846156</v>
      </c>
      <c r="F18" s="18"/>
      <c r="G18" s="18">
        <v>8.0555555555555554</v>
      </c>
      <c r="H18" s="18">
        <v>8.2487309644670042</v>
      </c>
      <c r="I18" s="18">
        <v>1.6149068322981366</v>
      </c>
      <c r="J18" s="18"/>
      <c r="K18" s="18">
        <v>8.8575096277278575</v>
      </c>
      <c r="L18" s="18">
        <v>13.239074550128535</v>
      </c>
      <c r="M18" s="18">
        <v>0.74349442379182151</v>
      </c>
      <c r="N18" s="20"/>
      <c r="O18" s="54"/>
      <c r="P18" s="54"/>
      <c r="Q18"/>
      <c r="R18"/>
      <c r="S18"/>
      <c r="T18"/>
      <c r="U18"/>
      <c r="V18"/>
      <c r="W18"/>
      <c r="X18"/>
      <c r="Y18"/>
      <c r="Z18"/>
      <c r="AA18"/>
      <c r="AB18"/>
    </row>
    <row r="19" spans="1:28" s="4" customFormat="1">
      <c r="B19" s="9"/>
      <c r="C19" s="17"/>
      <c r="D19" s="17"/>
      <c r="E19" s="17"/>
      <c r="F19" s="17"/>
      <c r="G19" s="17"/>
      <c r="H19" s="17"/>
      <c r="I19" s="17"/>
      <c r="J19" s="17"/>
      <c r="K19" s="17"/>
      <c r="L19" s="17"/>
      <c r="M19" s="17"/>
      <c r="N19" s="20"/>
      <c r="O19" s="54"/>
      <c r="P19" s="54"/>
      <c r="Q19"/>
      <c r="R19"/>
      <c r="S19"/>
      <c r="T19"/>
      <c r="U19"/>
      <c r="V19"/>
      <c r="W19"/>
      <c r="X19"/>
      <c r="Y19"/>
      <c r="Z19"/>
      <c r="AA19"/>
      <c r="AB19"/>
    </row>
    <row r="20" spans="1:28" s="4" customFormat="1" ht="13.5">
      <c r="A20" s="8" t="s">
        <v>10</v>
      </c>
      <c r="B20" s="27"/>
      <c r="C20" s="31"/>
      <c r="D20" s="31"/>
      <c r="E20" s="31"/>
      <c r="F20" s="31"/>
      <c r="G20" s="31"/>
      <c r="H20" s="31"/>
      <c r="I20" s="31"/>
      <c r="J20" s="31"/>
      <c r="K20" s="31"/>
      <c r="L20" s="31"/>
      <c r="M20" s="31"/>
      <c r="N20" s="46"/>
      <c r="O20"/>
      <c r="P20"/>
      <c r="Q20"/>
      <c r="R20"/>
      <c r="S20"/>
      <c r="T20"/>
      <c r="U20"/>
      <c r="V20"/>
      <c r="W20"/>
      <c r="X20"/>
      <c r="Y20"/>
      <c r="Z20"/>
      <c r="AA20"/>
      <c r="AB20"/>
    </row>
    <row r="21" spans="1:28" s="4" customFormat="1">
      <c r="A21" s="8"/>
      <c r="B21" s="43">
        <v>2004</v>
      </c>
      <c r="C21" s="19">
        <v>424</v>
      </c>
      <c r="D21" s="19">
        <v>503</v>
      </c>
      <c r="E21" s="37" t="s">
        <v>6</v>
      </c>
      <c r="F21" s="19"/>
      <c r="G21" s="19">
        <v>403</v>
      </c>
      <c r="H21" s="19">
        <v>480</v>
      </c>
      <c r="I21" s="37" t="s">
        <v>6</v>
      </c>
      <c r="J21" s="19"/>
      <c r="K21" s="19">
        <v>429</v>
      </c>
      <c r="L21" s="19">
        <v>484</v>
      </c>
      <c r="M21" s="37" t="s">
        <v>6</v>
      </c>
      <c r="N21" s="46"/>
      <c r="O21"/>
      <c r="P21"/>
      <c r="Q21"/>
      <c r="R21"/>
      <c r="S21"/>
      <c r="T21"/>
      <c r="U21"/>
      <c r="V21"/>
      <c r="W21"/>
      <c r="X21"/>
      <c r="Y21"/>
      <c r="Z21"/>
      <c r="AA21"/>
      <c r="AB21"/>
    </row>
    <row r="22" spans="1:28" s="4" customFormat="1">
      <c r="A22" s="8"/>
      <c r="B22" s="43">
        <v>2005</v>
      </c>
      <c r="C22" s="19">
        <v>457</v>
      </c>
      <c r="D22" s="19">
        <v>530</v>
      </c>
      <c r="E22" s="19">
        <v>553</v>
      </c>
      <c r="F22" s="19"/>
      <c r="G22" s="19">
        <v>433</v>
      </c>
      <c r="H22" s="19">
        <v>505</v>
      </c>
      <c r="I22" s="19">
        <v>538</v>
      </c>
      <c r="J22" s="19"/>
      <c r="K22" s="19">
        <v>464</v>
      </c>
      <c r="L22" s="19">
        <v>515</v>
      </c>
      <c r="M22" s="19">
        <v>539</v>
      </c>
      <c r="N22" s="46"/>
      <c r="O22"/>
      <c r="P22"/>
      <c r="Q22"/>
      <c r="R22"/>
      <c r="S22"/>
      <c r="T22"/>
      <c r="U22"/>
      <c r="V22"/>
      <c r="W22"/>
      <c r="X22"/>
      <c r="Y22"/>
      <c r="Z22"/>
      <c r="AA22"/>
      <c r="AB22"/>
    </row>
    <row r="23" spans="1:28" s="4" customFormat="1">
      <c r="A23" s="38"/>
      <c r="B23" s="44">
        <v>2006</v>
      </c>
      <c r="C23" s="39">
        <v>526</v>
      </c>
      <c r="D23" s="39">
        <v>581</v>
      </c>
      <c r="E23" s="39">
        <v>570</v>
      </c>
      <c r="F23" s="39"/>
      <c r="G23" s="39">
        <v>492</v>
      </c>
      <c r="H23" s="39">
        <v>547</v>
      </c>
      <c r="I23" s="39">
        <v>539</v>
      </c>
      <c r="J23" s="39"/>
      <c r="K23" s="39">
        <v>542</v>
      </c>
      <c r="L23" s="39">
        <v>592</v>
      </c>
      <c r="M23" s="39">
        <v>555</v>
      </c>
      <c r="N23" s="46"/>
      <c r="O23"/>
      <c r="P23"/>
      <c r="Q23"/>
      <c r="R23"/>
      <c r="S23"/>
      <c r="T23"/>
      <c r="U23"/>
      <c r="V23"/>
      <c r="W23"/>
      <c r="X23"/>
      <c r="Y23"/>
      <c r="Z23"/>
      <c r="AA23"/>
      <c r="AB23"/>
    </row>
    <row r="24" spans="1:28" s="4" customFormat="1" ht="13.5">
      <c r="A24" s="8"/>
      <c r="B24" s="43" t="s">
        <v>24</v>
      </c>
      <c r="C24" s="19">
        <v>595</v>
      </c>
      <c r="D24" s="19">
        <v>652</v>
      </c>
      <c r="E24" s="19">
        <v>584</v>
      </c>
      <c r="F24" s="19"/>
      <c r="G24" s="19">
        <v>557</v>
      </c>
      <c r="H24" s="19">
        <v>601</v>
      </c>
      <c r="I24" s="19">
        <v>564</v>
      </c>
      <c r="J24" s="19"/>
      <c r="K24" s="19">
        <v>604</v>
      </c>
      <c r="L24" s="19">
        <v>663</v>
      </c>
      <c r="M24" s="19">
        <v>570</v>
      </c>
      <c r="N24" s="46"/>
      <c r="O24"/>
      <c r="P24"/>
      <c r="Q24"/>
      <c r="R24"/>
      <c r="S24"/>
      <c r="T24"/>
      <c r="U24"/>
      <c r="V24"/>
      <c r="W24"/>
      <c r="X24"/>
      <c r="Y24"/>
      <c r="Z24"/>
      <c r="AA24"/>
      <c r="AB24"/>
    </row>
    <row r="25" spans="1:28" s="4" customFormat="1">
      <c r="A25" s="8"/>
      <c r="B25" s="43">
        <v>2008</v>
      </c>
      <c r="C25" s="19">
        <v>688</v>
      </c>
      <c r="D25" s="19">
        <v>709</v>
      </c>
      <c r="E25" s="19">
        <v>693</v>
      </c>
      <c r="F25" s="19"/>
      <c r="G25" s="19">
        <v>644</v>
      </c>
      <c r="H25" s="19">
        <v>650</v>
      </c>
      <c r="I25" s="19">
        <v>675</v>
      </c>
      <c r="J25" s="19"/>
      <c r="K25" s="19">
        <v>681</v>
      </c>
      <c r="L25" s="19">
        <v>723</v>
      </c>
      <c r="M25" s="19">
        <v>676</v>
      </c>
      <c r="N25" s="46"/>
      <c r="O25"/>
      <c r="P25"/>
      <c r="Q25"/>
      <c r="R25"/>
      <c r="S25"/>
      <c r="T25"/>
      <c r="U25"/>
      <c r="V25"/>
      <c r="W25"/>
      <c r="X25"/>
      <c r="Y25"/>
      <c r="Z25"/>
      <c r="AA25"/>
      <c r="AB25"/>
    </row>
    <row r="26" spans="1:28" s="4" customFormat="1">
      <c r="A26" s="8"/>
      <c r="B26" s="43">
        <v>2009</v>
      </c>
      <c r="C26" s="19">
        <v>711</v>
      </c>
      <c r="D26" s="19">
        <v>754</v>
      </c>
      <c r="E26" s="19">
        <v>765</v>
      </c>
      <c r="F26" s="19"/>
      <c r="G26" s="19">
        <v>660</v>
      </c>
      <c r="H26" s="19">
        <v>688</v>
      </c>
      <c r="I26" s="19">
        <v>748</v>
      </c>
      <c r="J26" s="19"/>
      <c r="K26" s="19">
        <v>699</v>
      </c>
      <c r="L26" s="19">
        <v>733</v>
      </c>
      <c r="M26" s="19">
        <v>746</v>
      </c>
      <c r="N26" s="46"/>
      <c r="O26"/>
      <c r="P26"/>
      <c r="Q26"/>
      <c r="R26"/>
      <c r="S26"/>
      <c r="T26"/>
      <c r="U26"/>
      <c r="V26"/>
      <c r="W26"/>
      <c r="X26"/>
      <c r="Y26"/>
      <c r="Z26"/>
      <c r="AA26"/>
      <c r="AB26"/>
    </row>
    <row r="27" spans="1:28" s="4" customFormat="1">
      <c r="A27" s="8"/>
      <c r="B27" s="43">
        <v>2010</v>
      </c>
      <c r="C27" s="19">
        <v>674</v>
      </c>
      <c r="D27" s="19">
        <v>736</v>
      </c>
      <c r="E27" s="19">
        <v>722</v>
      </c>
      <c r="F27" s="19"/>
      <c r="G27" s="19">
        <v>624</v>
      </c>
      <c r="H27" s="19">
        <v>670</v>
      </c>
      <c r="I27" s="19">
        <v>705</v>
      </c>
      <c r="J27" s="19"/>
      <c r="K27" s="19">
        <v>661</v>
      </c>
      <c r="L27" s="19">
        <v>682</v>
      </c>
      <c r="M27" s="19">
        <v>704</v>
      </c>
      <c r="N27" s="46"/>
      <c r="O27"/>
      <c r="P27"/>
      <c r="Q27"/>
      <c r="R27"/>
      <c r="S27"/>
      <c r="T27"/>
      <c r="U27"/>
      <c r="V27"/>
      <c r="W27"/>
      <c r="X27"/>
      <c r="Y27"/>
      <c r="Z27"/>
      <c r="AA27"/>
      <c r="AB27"/>
    </row>
    <row r="28" spans="1:28" s="4" customFormat="1">
      <c r="A28" s="8"/>
      <c r="B28" s="43">
        <v>2011</v>
      </c>
      <c r="C28" s="19">
        <v>716</v>
      </c>
      <c r="D28" s="19">
        <v>765</v>
      </c>
      <c r="E28" s="19">
        <v>745</v>
      </c>
      <c r="F28" s="19"/>
      <c r="G28" s="19">
        <v>662</v>
      </c>
      <c r="H28" s="19">
        <v>707</v>
      </c>
      <c r="I28" s="19">
        <v>725</v>
      </c>
      <c r="J28" s="19"/>
      <c r="K28" s="19">
        <v>713</v>
      </c>
      <c r="L28" s="19">
        <v>725</v>
      </c>
      <c r="M28" s="19">
        <v>726</v>
      </c>
      <c r="N28" s="46"/>
      <c r="O28"/>
      <c r="P28"/>
      <c r="Q28"/>
      <c r="R28"/>
      <c r="S28"/>
      <c r="T28"/>
      <c r="U28"/>
      <c r="V28"/>
      <c r="W28"/>
      <c r="X28"/>
      <c r="Y28"/>
      <c r="Z28"/>
      <c r="AA28"/>
      <c r="AB28"/>
    </row>
    <row r="29" spans="1:28" s="4" customFormat="1" ht="12">
      <c r="A29" s="8"/>
      <c r="B29" s="43">
        <v>2012</v>
      </c>
      <c r="C29" s="19">
        <v>753</v>
      </c>
      <c r="D29" s="19">
        <v>822</v>
      </c>
      <c r="E29" s="19">
        <v>799</v>
      </c>
      <c r="F29" s="19"/>
      <c r="G29" s="19">
        <v>692</v>
      </c>
      <c r="H29" s="19">
        <v>757</v>
      </c>
      <c r="I29" s="19">
        <v>774</v>
      </c>
      <c r="J29" s="19"/>
      <c r="K29" s="19">
        <v>749</v>
      </c>
      <c r="L29" s="19">
        <v>747</v>
      </c>
      <c r="M29" s="19">
        <v>776</v>
      </c>
      <c r="N29" s="46"/>
      <c r="O29" s="46"/>
      <c r="P29" s="46"/>
      <c r="Q29" s="46"/>
      <c r="R29" s="46"/>
      <c r="S29" s="46"/>
      <c r="T29" s="46"/>
      <c r="U29" s="46"/>
      <c r="V29" s="46"/>
      <c r="W29" s="46"/>
      <c r="X29" s="46"/>
      <c r="Y29" s="46"/>
    </row>
    <row r="30" spans="1:28" s="4" customFormat="1" ht="12">
      <c r="A30" s="29"/>
      <c r="B30" s="49">
        <v>2013</v>
      </c>
      <c r="C30" s="41">
        <v>799</v>
      </c>
      <c r="D30" s="41">
        <v>857</v>
      </c>
      <c r="E30" s="41">
        <v>794</v>
      </c>
      <c r="F30" s="41"/>
      <c r="G30" s="41">
        <v>736</v>
      </c>
      <c r="H30" s="41">
        <v>806</v>
      </c>
      <c r="I30" s="41">
        <v>773</v>
      </c>
      <c r="J30" s="41"/>
      <c r="K30" s="41">
        <v>802</v>
      </c>
      <c r="L30" s="41">
        <v>833</v>
      </c>
      <c r="M30" s="41">
        <v>768</v>
      </c>
      <c r="N30" s="46"/>
      <c r="O30" s="46"/>
      <c r="P30" s="46"/>
      <c r="Q30" s="46"/>
      <c r="R30" s="46"/>
      <c r="S30" s="46"/>
      <c r="T30" s="46"/>
      <c r="U30" s="46"/>
      <c r="V30" s="46"/>
      <c r="W30" s="46"/>
      <c r="X30" s="46"/>
      <c r="Y30" s="46"/>
    </row>
    <row r="31" spans="1:28" s="4" customFormat="1" ht="12">
      <c r="A31" s="8" t="s">
        <v>3</v>
      </c>
      <c r="B31" s="9"/>
      <c r="C31" s="30"/>
      <c r="D31" s="30"/>
      <c r="E31" s="30"/>
      <c r="F31" s="30"/>
      <c r="G31" s="30"/>
      <c r="H31" s="30"/>
      <c r="I31" s="31"/>
      <c r="J31" s="30"/>
      <c r="K31" s="30"/>
      <c r="L31" s="30"/>
      <c r="M31" s="30"/>
      <c r="N31" s="46"/>
      <c r="O31" s="48"/>
      <c r="P31" s="46"/>
      <c r="Q31" s="46"/>
      <c r="R31" s="46"/>
      <c r="S31" s="46"/>
      <c r="T31" s="46"/>
      <c r="U31" s="46"/>
      <c r="V31" s="46"/>
      <c r="W31" s="46"/>
      <c r="X31" s="46"/>
      <c r="Y31" s="46"/>
    </row>
    <row r="32" spans="1:28" s="4" customFormat="1" ht="12">
      <c r="A32" s="11"/>
      <c r="B32" s="10" t="s">
        <v>26</v>
      </c>
      <c r="C32" s="18">
        <v>6.1088977423638777</v>
      </c>
      <c r="D32" s="18">
        <v>4.2579075425790753</v>
      </c>
      <c r="E32" s="18">
        <v>-0.62578222778473092</v>
      </c>
      <c r="F32" s="18"/>
      <c r="G32" s="18">
        <v>6.3583815028901727</v>
      </c>
      <c r="H32" s="18">
        <v>6.4729194187582566</v>
      </c>
      <c r="I32" s="18">
        <v>-0.12919896640826875</v>
      </c>
      <c r="J32" s="18"/>
      <c r="K32" s="18">
        <v>7.0761014686248336</v>
      </c>
      <c r="L32" s="18">
        <v>11.512717536813923</v>
      </c>
      <c r="M32" s="18">
        <v>-1.0309278350515463</v>
      </c>
      <c r="N32" s="46"/>
      <c r="O32" s="48"/>
      <c r="P32" s="46"/>
      <c r="Q32" s="46"/>
      <c r="R32" s="46"/>
      <c r="S32" s="46"/>
      <c r="T32" s="46"/>
      <c r="U32" s="46"/>
      <c r="V32" s="46"/>
      <c r="W32" s="46"/>
      <c r="X32" s="46"/>
      <c r="Y32" s="46"/>
    </row>
    <row r="33" spans="1:13">
      <c r="A33" s="3"/>
      <c r="C33" s="2"/>
      <c r="D33" s="2"/>
      <c r="E33" s="2"/>
      <c r="F33" s="2"/>
      <c r="G33" s="2"/>
      <c r="H33" s="2"/>
      <c r="I33" s="2"/>
      <c r="J33" s="2"/>
      <c r="K33" s="2"/>
      <c r="L33" s="2"/>
      <c r="M33" s="9"/>
    </row>
    <row r="42" spans="1:13">
      <c r="A42" s="28"/>
      <c r="B42" s="28"/>
    </row>
  </sheetData>
  <mergeCells count="4">
    <mergeCell ref="A1:M1"/>
    <mergeCell ref="C4:E4"/>
    <mergeCell ref="G4:I4"/>
    <mergeCell ref="K4:M4"/>
  </mergeCells>
  <pageMargins left="0.78740157480314965" right="0.78740157480314965" top="0.78740157480314965" bottom="0.78740157480314965" header="0.51181102362204722" footer="0.51181102362204722"/>
  <pageSetup paperSize="9" orientation="portrait" horizont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5DCAB-D834-41C6-BABF-78EC079729FB}">
  <sheetPr>
    <tabColor theme="3"/>
  </sheetPr>
  <dimension ref="A1:K10"/>
  <sheetViews>
    <sheetView showGridLines="0" zoomScaleNormal="100" workbookViewId="0"/>
  </sheetViews>
  <sheetFormatPr defaultRowHeight="12.75"/>
  <sheetData>
    <row r="1" spans="1:11" ht="18" customHeight="1">
      <c r="A1" s="93" t="s">
        <v>37</v>
      </c>
    </row>
    <row r="2" spans="1:11" ht="18" customHeight="1">
      <c r="A2" s="125" t="s">
        <v>38</v>
      </c>
    </row>
    <row r="3" spans="1:11" ht="18" customHeight="1">
      <c r="A3" s="187" t="s">
        <v>159</v>
      </c>
      <c r="B3" s="215"/>
      <c r="C3" s="215"/>
      <c r="D3" s="215"/>
      <c r="E3" s="215"/>
      <c r="F3" s="215"/>
      <c r="G3" s="215"/>
      <c r="H3" s="215"/>
      <c r="I3" s="215"/>
      <c r="J3" s="215"/>
      <c r="K3" s="15"/>
    </row>
    <row r="4" spans="1:11" ht="18" customHeight="1">
      <c r="A4" s="187" t="s">
        <v>158</v>
      </c>
      <c r="B4" s="215"/>
      <c r="C4" s="215"/>
      <c r="D4" s="215"/>
      <c r="E4" s="215"/>
      <c r="F4" s="215"/>
      <c r="G4" s="215"/>
      <c r="H4" s="215"/>
      <c r="I4" s="215"/>
      <c r="J4" s="215"/>
      <c r="K4" s="15"/>
    </row>
    <row r="5" spans="1:11" ht="18" customHeight="1">
      <c r="A5" s="187" t="s">
        <v>160</v>
      </c>
    </row>
    <row r="6" spans="1:11" ht="18" customHeight="1">
      <c r="A6" s="187" t="s">
        <v>161</v>
      </c>
    </row>
    <row r="7" spans="1:11" ht="18" customHeight="1">
      <c r="A7" s="187" t="s">
        <v>162</v>
      </c>
    </row>
    <row r="8" spans="1:11" ht="18" customHeight="1">
      <c r="A8" s="187" t="s">
        <v>163</v>
      </c>
    </row>
    <row r="9" spans="1:11" ht="18" customHeight="1">
      <c r="A9" s="125" t="s">
        <v>39</v>
      </c>
    </row>
    <row r="10" spans="1:11" ht="18" customHeight="1">
      <c r="A10" s="178" t="s">
        <v>40</v>
      </c>
    </row>
  </sheetData>
  <hyperlinks>
    <hyperlink ref="A3" location="'2.2.2'!A1" display="Table 2.2.2 (standard): Average annual domestic standard electricity bills by UK country" xr:uid="{00000000-0004-0000-0000-000001000000}"/>
    <hyperlink ref="A4" location="'2.2.2 (Real)'!A1" display="Table 2.2.2 (E7): Average annual domestic Economy 7 electricity bills by UK country" xr:uid="{00000000-0004-0000-0000-000002000000}"/>
    <hyperlink ref="A10" location="Methodology!A1" display="Methodology notes" xr:uid="{00000000-0004-0000-0000-000003000000}"/>
    <hyperlink ref="A5" location="'2.2.2 (Economy 7)'!A1" display="Table 2.2.2 Average annual Economy 7 domestic electricity bills in cash terms for UK countries based on consumption of 5,100kWh per year" xr:uid="{A9774378-20EA-4D80-8892-F39DE24F8A2C}"/>
    <hyperlink ref="A6" location="'2.2.2 (Economy 7 Real)'!A1" display="Table 2.2.2 Average annual Economy 7 domestic electricity bills in real terms for UK countries based on consumption of 5,100kWh per year" xr:uid="{F929A64F-F1CF-45FB-A50A-72618C31EE21}"/>
    <hyperlink ref="A7" location="'2.2.2 (Financial Year)'!A1" display="Table 2.2.2 Average financial year domestic standard electricity bills in cash terms for UK countries based on consumption of 3,600kWh/year" xr:uid="{77A2B106-D58D-4140-8C31-F629CFF0A976}"/>
    <hyperlink ref="A8" location="'2.2.2 (Financial Year E7)'!A1" display="Table 2.2.2 Average financial year Economy 7 domestic electricity bills in cash terms for UK countries based on consumption of 5,100kWh per year" xr:uid="{28A4CE71-62EC-4C14-B6D2-29359BD23BEC}"/>
  </hyperlink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C35E6-4F0F-4870-A37D-E460F8EDEC38}">
  <sheetPr>
    <tabColor theme="4"/>
    <pageSetUpPr fitToPage="1"/>
  </sheetPr>
  <dimension ref="A1:M13"/>
  <sheetViews>
    <sheetView showGridLines="0" zoomScaleNormal="100" workbookViewId="0"/>
  </sheetViews>
  <sheetFormatPr defaultColWidth="17" defaultRowHeight="12.75"/>
  <cols>
    <col min="1" max="13" width="14.5703125" customWidth="1"/>
  </cols>
  <sheetData>
    <row r="1" spans="1:13" s="96" customFormat="1" ht="18" customHeight="1">
      <c r="A1" s="175" t="s">
        <v>130</v>
      </c>
    </row>
    <row r="2" spans="1:13" s="96" customFormat="1" ht="18" customHeight="1">
      <c r="A2" s="177" t="s">
        <v>85</v>
      </c>
    </row>
    <row r="3" spans="1:13" s="96" customFormat="1" ht="18" customHeight="1">
      <c r="A3" s="177" t="s">
        <v>108</v>
      </c>
      <c r="B3" s="93"/>
      <c r="C3" s="93"/>
      <c r="D3" s="93"/>
      <c r="E3" s="93"/>
      <c r="F3" s="93"/>
      <c r="G3" s="93"/>
      <c r="H3" s="93"/>
      <c r="I3" s="93"/>
      <c r="J3" s="93"/>
      <c r="K3" s="93"/>
      <c r="L3" s="93"/>
      <c r="M3" s="93"/>
    </row>
    <row r="4" spans="1:13" s="96" customFormat="1" ht="18" customHeight="1">
      <c r="A4" s="125" t="s">
        <v>131</v>
      </c>
      <c r="B4" s="146"/>
      <c r="C4" s="146"/>
      <c r="D4" s="146"/>
      <c r="E4" s="146"/>
      <c r="F4" s="146"/>
      <c r="G4" s="146"/>
      <c r="H4" s="146"/>
      <c r="I4" s="146"/>
      <c r="J4" s="146"/>
      <c r="K4" s="146"/>
      <c r="L4" s="146"/>
      <c r="M4" s="146"/>
    </row>
    <row r="5" spans="1:13" s="96" customFormat="1" ht="18" customHeight="1">
      <c r="A5" s="205" t="s">
        <v>87</v>
      </c>
      <c r="B5" s="190"/>
      <c r="C5" s="190"/>
      <c r="D5" s="190"/>
      <c r="E5" s="190"/>
      <c r="F5" s="190"/>
      <c r="G5" s="190"/>
      <c r="H5" s="190"/>
      <c r="I5" s="190"/>
      <c r="J5" s="190"/>
      <c r="K5" s="190"/>
      <c r="L5" s="190"/>
      <c r="M5" s="190"/>
    </row>
    <row r="6" spans="1:13" s="96" customFormat="1" ht="18" customHeight="1">
      <c r="A6" s="206" t="s">
        <v>88</v>
      </c>
      <c r="B6" s="146"/>
      <c r="C6" s="146"/>
      <c r="D6" s="146"/>
      <c r="E6" s="146"/>
      <c r="F6" s="146"/>
      <c r="G6" s="146"/>
      <c r="H6" s="146"/>
      <c r="I6" s="146"/>
      <c r="J6" s="146"/>
      <c r="K6" s="146"/>
      <c r="L6" s="146"/>
      <c r="M6" s="146"/>
    </row>
    <row r="7" spans="1:13" s="96" customFormat="1" ht="18" customHeight="1">
      <c r="A7" s="207" t="s">
        <v>104</v>
      </c>
      <c r="B7" s="146"/>
      <c r="C7" s="146"/>
      <c r="D7" s="146"/>
      <c r="E7" s="146"/>
      <c r="F7" s="146"/>
      <c r="G7" s="146"/>
      <c r="H7" s="146"/>
      <c r="I7" s="146"/>
      <c r="J7" s="146"/>
      <c r="K7" s="146"/>
      <c r="L7" s="146"/>
      <c r="M7" s="146"/>
    </row>
    <row r="8" spans="1:13" s="96" customFormat="1" ht="18" customHeight="1">
      <c r="A8" s="125" t="s">
        <v>114</v>
      </c>
      <c r="B8" s="146"/>
      <c r="C8" s="146"/>
      <c r="D8" s="146"/>
      <c r="E8" s="146"/>
      <c r="F8" s="146"/>
      <c r="G8" s="146"/>
      <c r="H8" s="146"/>
      <c r="I8" s="146"/>
      <c r="J8" s="146"/>
      <c r="K8" s="146"/>
      <c r="L8" s="146"/>
      <c r="M8" s="146"/>
    </row>
    <row r="9" spans="1:13" s="2" customFormat="1" ht="63.95" customHeight="1">
      <c r="A9" s="198" t="s">
        <v>84</v>
      </c>
      <c r="B9" s="198" t="s">
        <v>72</v>
      </c>
      <c r="C9" s="198" t="s">
        <v>73</v>
      </c>
      <c r="D9" s="198" t="s">
        <v>74</v>
      </c>
      <c r="E9" s="198" t="s">
        <v>75</v>
      </c>
      <c r="F9" s="198" t="s">
        <v>76</v>
      </c>
      <c r="G9" s="198" t="s">
        <v>77</v>
      </c>
      <c r="H9" s="198" t="s">
        <v>78</v>
      </c>
      <c r="I9" s="198" t="s">
        <v>79</v>
      </c>
      <c r="J9" s="198" t="s">
        <v>80</v>
      </c>
      <c r="K9" s="198" t="s">
        <v>81</v>
      </c>
      <c r="L9" s="198" t="s">
        <v>82</v>
      </c>
      <c r="M9" s="198" t="s">
        <v>83</v>
      </c>
    </row>
    <row r="10" spans="1:13" ht="14.45" customHeight="1">
      <c r="A10" s="212">
        <v>2022</v>
      </c>
      <c r="B10" s="201">
        <f>calc_new!C33</f>
        <v>1177.1493827540271</v>
      </c>
      <c r="C10" s="201">
        <f>calc_new!D33</f>
        <v>1174.1310741546447</v>
      </c>
      <c r="D10" s="201">
        <f>calc_new!E33</f>
        <v>845.70788889872608</v>
      </c>
      <c r="E10" s="201">
        <f>calc_new!F33</f>
        <v>1103.6402441175139</v>
      </c>
      <c r="F10" s="201">
        <f>calc_new!G33</f>
        <v>1092.9560617512827</v>
      </c>
      <c r="G10" s="201">
        <f>calc_new!H33</f>
        <v>794.95762967231985</v>
      </c>
      <c r="H10" s="201">
        <f>calc_new!I33</f>
        <v>1083.1649035081061</v>
      </c>
      <c r="I10" s="201">
        <f>calc_new!J33</f>
        <v>1068.2431632778948</v>
      </c>
      <c r="J10" s="201">
        <f>calc_new!K33</f>
        <v>870.78659294163924</v>
      </c>
      <c r="K10" s="201">
        <f>calc_new!L33</f>
        <v>1113.6827505862832</v>
      </c>
      <c r="L10" s="201">
        <f>calc_new!M33</f>
        <v>1102.2043638094985</v>
      </c>
      <c r="M10" s="201">
        <f>calc_new!N33</f>
        <v>826.42656990230535</v>
      </c>
    </row>
    <row r="11" spans="1:13" ht="14.45" customHeight="1">
      <c r="A11" s="212">
        <v>2023</v>
      </c>
      <c r="B11" s="201">
        <f>calc_new!C34</f>
        <v>1260.7809998022935</v>
      </c>
      <c r="C11" s="201">
        <f>calc_new!D34</f>
        <v>1374.4544421312755</v>
      </c>
      <c r="D11" s="201">
        <f>calc_new!E34</f>
        <v>969.62184621517076</v>
      </c>
      <c r="E11" s="201">
        <f>calc_new!F34</f>
        <v>1204.9021809093119</v>
      </c>
      <c r="F11" s="201">
        <f>calc_new!G34</f>
        <v>1245.0288682149906</v>
      </c>
      <c r="G11" s="201">
        <f>calc_new!H34</f>
        <v>1087.8854087757022</v>
      </c>
      <c r="H11" s="201">
        <f>calc_new!I34</f>
        <v>1199.6559527634292</v>
      </c>
      <c r="I11" s="201">
        <f>calc_new!J34</f>
        <v>1214.7240675731448</v>
      </c>
      <c r="J11" s="201">
        <f>calc_new!K34</f>
        <v>1004.1404882085557</v>
      </c>
      <c r="K11" s="201">
        <f>calc_new!L34</f>
        <v>1213.6438510190301</v>
      </c>
      <c r="L11" s="201">
        <f>calc_new!M34</f>
        <v>1261.5405385178331</v>
      </c>
      <c r="M11" s="201">
        <f>calc_new!N34</f>
        <v>1041.2932544234177</v>
      </c>
    </row>
    <row r="12" spans="1:13">
      <c r="A12" s="212">
        <v>2024</v>
      </c>
      <c r="B12" s="201">
        <f>calc_new!C35</f>
        <v>1108.4003165888378</v>
      </c>
      <c r="C12" s="201">
        <f>calc_new!D35</f>
        <v>1113.9093665204616</v>
      </c>
      <c r="D12" s="201">
        <f>calc_new!E35</f>
        <v>1065.8157662733004</v>
      </c>
      <c r="E12" s="201">
        <f>calc_new!F35</f>
        <v>1071.3711657875749</v>
      </c>
      <c r="F12" s="201">
        <f>calc_new!G35</f>
        <v>1079.1784138818712</v>
      </c>
      <c r="G12" s="201">
        <f>calc_new!H35</f>
        <v>1057.3528902239402</v>
      </c>
      <c r="H12" s="201">
        <f>calc_new!I35</f>
        <v>985.39374883742187</v>
      </c>
      <c r="I12" s="201">
        <f>calc_new!J35</f>
        <v>994.85762739167649</v>
      </c>
      <c r="J12" s="201">
        <f>calc_new!K35</f>
        <v>1218.4747864391268</v>
      </c>
      <c r="K12" s="201">
        <f>calc_new!L35</f>
        <v>1066.2276079746243</v>
      </c>
      <c r="L12" s="201">
        <f>calc_new!M35</f>
        <v>1071.3071903049799</v>
      </c>
      <c r="M12" s="201">
        <f>calc_new!N35</f>
        <v>1062.1517418058693</v>
      </c>
    </row>
    <row r="13" spans="1:13">
      <c r="A13" s="254">
        <v>2025</v>
      </c>
      <c r="B13" s="201">
        <f>calc_new!C36</f>
        <v>1124.8452411817309</v>
      </c>
      <c r="C13" s="201">
        <f>calc_new!D36</f>
        <v>1118.4368525335187</v>
      </c>
      <c r="D13" s="201">
        <f>calc_new!E36</f>
        <v>1085.4652985458183</v>
      </c>
      <c r="E13" s="201">
        <f>calc_new!F36</f>
        <v>1059.9415678743508</v>
      </c>
      <c r="F13" s="201">
        <f>calc_new!G36</f>
        <v>1064.972032932712</v>
      </c>
      <c r="G13" s="201">
        <f>calc_new!H36</f>
        <v>997.7133249640267</v>
      </c>
      <c r="H13" s="201">
        <f>calc_new!I36</f>
        <v>1007.3232706199534</v>
      </c>
      <c r="I13" s="201">
        <f>calc_new!J36</f>
        <v>999.84559080951931</v>
      </c>
      <c r="J13" s="201">
        <f>calc_new!K36</f>
        <v>1077.2230650352906</v>
      </c>
      <c r="K13" s="201">
        <f>calc_new!L36</f>
        <v>1064.3063065664026</v>
      </c>
      <c r="L13" s="201">
        <f>calc_new!M36</f>
        <v>1063.7393607242029</v>
      </c>
      <c r="M13" s="201">
        <f>calc_new!N36</f>
        <v>1032.6132702125956</v>
      </c>
    </row>
  </sheetData>
  <hyperlinks>
    <hyperlink ref="A5" r:id="rId1" xr:uid="{96B6C090-CEE5-484D-A5AB-D03D0C94C617}"/>
  </hyperlinks>
  <printOptions horizontalCentered="1"/>
  <pageMargins left="0.78740157480314965" right="0.78740157480314965" top="0.78740157480314965" bottom="0.78740157480314965" header="0.51181102362204722" footer="0.51181102362204722"/>
  <pageSetup paperSize="9" scale="85" orientation="portrait" r:id="rId2"/>
  <headerFooter alignWithMargins="0"/>
  <drawing r:id="rId3"/>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BEAA2-4345-4B84-AF29-4412E2408219}">
  <sheetPr>
    <tabColor theme="4"/>
  </sheetPr>
  <dimension ref="A1:N16"/>
  <sheetViews>
    <sheetView showGridLines="0" zoomScaleNormal="100" workbookViewId="0"/>
  </sheetViews>
  <sheetFormatPr defaultColWidth="15.85546875" defaultRowHeight="12.75"/>
  <cols>
    <col min="1" max="13" width="14.5703125" customWidth="1"/>
  </cols>
  <sheetData>
    <row r="1" spans="1:14" s="96" customFormat="1" ht="18" customHeight="1">
      <c r="A1" s="175" t="s">
        <v>156</v>
      </c>
    </row>
    <row r="2" spans="1:14" s="96" customFormat="1" ht="18" customHeight="1">
      <c r="A2" s="177" t="s">
        <v>86</v>
      </c>
    </row>
    <row r="3" spans="1:14" s="96" customFormat="1" ht="18" customHeight="1">
      <c r="A3" s="177" t="s">
        <v>108</v>
      </c>
      <c r="B3" s="93"/>
      <c r="C3" s="93"/>
      <c r="D3" s="93"/>
      <c r="E3" s="93"/>
      <c r="F3" s="93"/>
      <c r="G3" s="93"/>
      <c r="H3" s="93"/>
      <c r="I3" s="93"/>
      <c r="J3" s="93"/>
      <c r="K3" s="93"/>
      <c r="L3" s="93"/>
      <c r="M3" s="93"/>
    </row>
    <row r="4" spans="1:14" s="96" customFormat="1" ht="18" customHeight="1">
      <c r="A4" s="125" t="s">
        <v>131</v>
      </c>
      <c r="B4" s="146"/>
      <c r="C4" s="146"/>
      <c r="D4" s="146"/>
      <c r="E4" s="146"/>
      <c r="F4" s="146"/>
      <c r="G4" s="146"/>
      <c r="H4" s="146"/>
      <c r="I4" s="146"/>
      <c r="J4" s="146"/>
      <c r="K4" s="146"/>
      <c r="L4" s="146"/>
      <c r="M4" s="146"/>
    </row>
    <row r="5" spans="1:14" s="96" customFormat="1" ht="18" customHeight="1">
      <c r="A5" s="205" t="s">
        <v>87</v>
      </c>
      <c r="B5" s="190"/>
      <c r="C5" s="190"/>
      <c r="D5" s="190"/>
      <c r="E5" s="190"/>
      <c r="F5" s="190"/>
      <c r="G5" s="190"/>
      <c r="H5" s="190"/>
      <c r="I5" s="190"/>
      <c r="J5" s="190"/>
      <c r="K5" s="190"/>
      <c r="L5" s="190"/>
      <c r="M5" s="190"/>
    </row>
    <row r="6" spans="1:14" s="96" customFormat="1" ht="18" customHeight="1">
      <c r="A6" s="206" t="s">
        <v>64</v>
      </c>
      <c r="B6" s="146"/>
      <c r="C6" s="146"/>
      <c r="D6" s="146"/>
      <c r="E6" s="146"/>
      <c r="F6" s="146"/>
      <c r="G6" s="146"/>
      <c r="H6" s="146"/>
      <c r="I6" s="146"/>
      <c r="J6" s="146"/>
      <c r="K6" s="146"/>
      <c r="L6" s="146"/>
      <c r="M6" s="146"/>
    </row>
    <row r="7" spans="1:14" s="96" customFormat="1" ht="18" customHeight="1">
      <c r="A7" s="206" t="s">
        <v>105</v>
      </c>
      <c r="B7" s="146"/>
      <c r="C7" s="146"/>
      <c r="D7" s="146"/>
      <c r="E7" s="146"/>
      <c r="F7" s="146"/>
      <c r="G7" s="146"/>
      <c r="H7" s="146"/>
      <c r="I7" s="146"/>
      <c r="J7" s="146"/>
      <c r="K7" s="146"/>
      <c r="L7" s="146"/>
      <c r="M7" s="146"/>
    </row>
    <row r="8" spans="1:14" ht="18" customHeight="1">
      <c r="A8" s="206" t="s">
        <v>104</v>
      </c>
      <c r="B8" s="146"/>
      <c r="C8" s="146"/>
      <c r="D8" s="146"/>
      <c r="E8" s="146"/>
      <c r="F8" s="146"/>
      <c r="G8" s="146"/>
      <c r="H8" s="146"/>
      <c r="I8" s="146"/>
      <c r="J8" s="146"/>
      <c r="K8" s="146"/>
      <c r="L8" s="146"/>
      <c r="M8" s="146"/>
      <c r="N8" s="96"/>
    </row>
    <row r="9" spans="1:14" ht="18" customHeight="1">
      <c r="A9" s="207" t="s">
        <v>106</v>
      </c>
      <c r="B9" s="146"/>
      <c r="C9" s="146"/>
      <c r="D9" s="146"/>
      <c r="E9" s="146"/>
      <c r="F9" s="146"/>
      <c r="G9" s="146"/>
      <c r="H9" s="146"/>
      <c r="I9" s="146"/>
      <c r="J9" s="146"/>
      <c r="K9" s="146"/>
      <c r="L9" s="146"/>
      <c r="M9" s="146"/>
    </row>
    <row r="10" spans="1:14" ht="18" customHeight="1">
      <c r="A10" s="278" t="s">
        <v>170</v>
      </c>
      <c r="B10" s="279"/>
      <c r="C10" s="279"/>
      <c r="D10" s="119"/>
      <c r="E10" s="279"/>
      <c r="F10" s="279"/>
      <c r="G10" s="279"/>
      <c r="H10" s="280"/>
      <c r="I10" s="28"/>
      <c r="J10" s="28"/>
      <c r="K10" s="28"/>
      <c r="L10" s="28"/>
      <c r="M10" s="281"/>
    </row>
    <row r="11" spans="1:14" s="2" customFormat="1" ht="15">
      <c r="A11" s="125" t="s">
        <v>114</v>
      </c>
      <c r="B11" s="146"/>
      <c r="C11" s="146"/>
      <c r="D11" s="146"/>
      <c r="E11" s="146"/>
      <c r="F11" s="146"/>
      <c r="G11" s="146"/>
      <c r="H11" s="146"/>
      <c r="I11" s="146"/>
      <c r="J11" s="146"/>
      <c r="K11" s="146"/>
      <c r="L11" s="146"/>
      <c r="M11" s="146"/>
      <c r="N11"/>
    </row>
    <row r="12" spans="1:14" ht="63.75">
      <c r="A12" s="197" t="s">
        <v>84</v>
      </c>
      <c r="B12" s="197" t="s">
        <v>72</v>
      </c>
      <c r="C12" s="197" t="s">
        <v>73</v>
      </c>
      <c r="D12" s="197" t="s">
        <v>74</v>
      </c>
      <c r="E12" s="197" t="s">
        <v>75</v>
      </c>
      <c r="F12" s="197" t="s">
        <v>76</v>
      </c>
      <c r="G12" s="197" t="s">
        <v>77</v>
      </c>
      <c r="H12" s="197" t="s">
        <v>78</v>
      </c>
      <c r="I12" s="197" t="s">
        <v>79</v>
      </c>
      <c r="J12" s="197" t="s">
        <v>80</v>
      </c>
      <c r="K12" s="197" t="s">
        <v>81</v>
      </c>
      <c r="L12" s="197" t="s">
        <v>82</v>
      </c>
      <c r="M12" s="197" t="s">
        <v>83</v>
      </c>
      <c r="N12" s="2"/>
    </row>
    <row r="13" spans="1:14" ht="14.45" customHeight="1">
      <c r="A13" s="212">
        <v>2022</v>
      </c>
      <c r="B13" s="203">
        <f>calc_new!C40</f>
        <v>899.14176257169311</v>
      </c>
      <c r="C13" s="203">
        <f>calc_new!D40</f>
        <v>896.83628855642019</v>
      </c>
      <c r="D13" s="203">
        <f>calc_new!E40</f>
        <v>645.97687683966524</v>
      </c>
      <c r="E13" s="203">
        <f>calc_new!F40</f>
        <v>842.9932928472075</v>
      </c>
      <c r="F13" s="203">
        <f>calc_new!G40</f>
        <v>834.83239610363944</v>
      </c>
      <c r="G13" s="203">
        <f>calc_new!H40</f>
        <v>607.21231713268685</v>
      </c>
      <c r="H13" s="203">
        <f>calc_new!I40</f>
        <v>827.35361778597894</v>
      </c>
      <c r="I13" s="203">
        <f>calc_new!J40</f>
        <v>815.95594812077502</v>
      </c>
      <c r="J13" s="203">
        <f>calc_new!K40</f>
        <v>665.13273801286914</v>
      </c>
      <c r="K13" s="203">
        <f>calc_new!L40</f>
        <v>850.66405842654399</v>
      </c>
      <c r="L13" s="203">
        <f>calc_new!M40</f>
        <v>841.89652469704265</v>
      </c>
      <c r="M13" s="203">
        <f>calc_new!N40</f>
        <v>631.24923105303753</v>
      </c>
    </row>
    <row r="14" spans="1:14">
      <c r="A14" s="212">
        <v>2023</v>
      </c>
      <c r="B14" s="203">
        <f>calc_new!C41</f>
        <v>905.24075785804655</v>
      </c>
      <c r="C14" s="203">
        <f>calc_new!D41</f>
        <v>986.85828945025571</v>
      </c>
      <c r="D14" s="203">
        <f>calc_new!E41</f>
        <v>696.18848558249249</v>
      </c>
      <c r="E14" s="203">
        <f>calc_new!F41</f>
        <v>865.11976589288577</v>
      </c>
      <c r="F14" s="203">
        <f>calc_new!G41</f>
        <v>893.93072737836314</v>
      </c>
      <c r="G14" s="203">
        <f>calc_new!H41</f>
        <v>781.10172350095411</v>
      </c>
      <c r="H14" s="203">
        <f>calc_new!I41</f>
        <v>861.35297408414215</v>
      </c>
      <c r="I14" s="203">
        <f>calc_new!J41</f>
        <v>872.17188051751793</v>
      </c>
      <c r="J14" s="203">
        <f>calc_new!K41</f>
        <v>720.97287053374282</v>
      </c>
      <c r="K14" s="203">
        <f>calc_new!L41</f>
        <v>871.39628503166352</v>
      </c>
      <c r="L14" s="203">
        <f>calc_new!M41</f>
        <v>905.78610665580402</v>
      </c>
      <c r="M14" s="203">
        <f>calc_new!N41</f>
        <v>747.64855667601387</v>
      </c>
    </row>
    <row r="15" spans="1:14">
      <c r="A15" s="212">
        <v>2024</v>
      </c>
      <c r="B15" s="203">
        <f>calc_new!C42</f>
        <v>768.17705338878909</v>
      </c>
      <c r="C15" s="203">
        <f>calc_new!D42</f>
        <v>771.99510150742424</v>
      </c>
      <c r="D15" s="203">
        <f>calc_new!E42</f>
        <v>738.66382257165026</v>
      </c>
      <c r="E15" s="203">
        <f>calc_new!F42</f>
        <v>742.51399327748925</v>
      </c>
      <c r="F15" s="203">
        <f>calc_new!G42</f>
        <v>747.92480807643199</v>
      </c>
      <c r="G15" s="203">
        <f>calc_new!H42</f>
        <v>732.7986246918814</v>
      </c>
      <c r="H15" s="203">
        <f>calc_new!I42</f>
        <v>682.92732786222871</v>
      </c>
      <c r="I15" s="203">
        <f>calc_new!J42</f>
        <v>689.48627072125839</v>
      </c>
      <c r="J15" s="203">
        <f>calc_new!K42</f>
        <v>844.46418596842955</v>
      </c>
      <c r="K15" s="203">
        <f>calc_new!L42</f>
        <v>738.94924954225894</v>
      </c>
      <c r="L15" s="203">
        <f>calc_new!M42</f>
        <v>742.46965505692629</v>
      </c>
      <c r="M15" s="203">
        <f>calc_new!N42</f>
        <v>736.12446970715655</v>
      </c>
    </row>
    <row r="16" spans="1:14">
      <c r="A16" s="254">
        <v>2025</v>
      </c>
      <c r="B16" s="203">
        <f>calc_new!C43</f>
        <v>752.16659666447606</v>
      </c>
      <c r="C16" s="203">
        <f>calc_new!D43</f>
        <v>747.88140639726646</v>
      </c>
      <c r="D16" s="203">
        <f>calc_new!E43</f>
        <v>725.83383874821516</v>
      </c>
      <c r="E16" s="203">
        <f>calc_new!F43</f>
        <v>708.76651523518728</v>
      </c>
      <c r="F16" s="203">
        <f>calc_new!G43</f>
        <v>712.13030933241964</v>
      </c>
      <c r="G16" s="203">
        <f>calc_new!H43</f>
        <v>667.15545268840015</v>
      </c>
      <c r="H16" s="203">
        <f>calc_new!I43</f>
        <v>673.58147455657752</v>
      </c>
      <c r="I16" s="203">
        <f>calc_new!J43</f>
        <v>668.58126584515333</v>
      </c>
      <c r="J16" s="203">
        <f>calc_new!K43</f>
        <v>720.32238481521495</v>
      </c>
      <c r="K16" s="203">
        <f>calc_new!L43</f>
        <v>711.68514841878971</v>
      </c>
      <c r="L16" s="203">
        <f>calc_new!M43</f>
        <v>711.30604051220132</v>
      </c>
      <c r="M16" s="203">
        <f>calc_new!N43</f>
        <v>690.49250571608115</v>
      </c>
    </row>
  </sheetData>
  <hyperlinks>
    <hyperlink ref="A5" r:id="rId1" xr:uid="{9275D647-3F89-4D48-909F-6E0A13A63FD4}"/>
  </hyperlinks>
  <pageMargins left="0.7" right="0.7" top="0.75" bottom="0.75" header="0.3" footer="0.3"/>
  <pageSetup paperSize="9" orientation="portrait" verticalDpi="0" r:id="rId2"/>
  <drawing r:id="rId3"/>
  <tableParts count="1">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C49E8-B07C-42B3-ADAD-0BCA490CE969}">
  <sheetPr>
    <tabColor theme="4"/>
  </sheetPr>
  <dimension ref="A1:M13"/>
  <sheetViews>
    <sheetView showGridLines="0" zoomScaleNormal="100" workbookViewId="0"/>
  </sheetViews>
  <sheetFormatPr defaultColWidth="15.5703125" defaultRowHeight="12.75"/>
  <cols>
    <col min="1" max="13" width="14.5703125" customWidth="1"/>
  </cols>
  <sheetData>
    <row r="1" spans="1:13" s="96" customFormat="1" ht="18" customHeight="1">
      <c r="A1" s="175" t="s">
        <v>139</v>
      </c>
      <c r="K1" s="124"/>
      <c r="L1" s="124"/>
      <c r="M1" s="124"/>
    </row>
    <row r="2" spans="1:13" s="96" customFormat="1" ht="18" customHeight="1">
      <c r="A2" s="177" t="s">
        <v>85</v>
      </c>
      <c r="K2" s="124"/>
      <c r="L2" s="124"/>
      <c r="M2" s="124"/>
    </row>
    <row r="3" spans="1:13" s="96" customFormat="1" ht="18" customHeight="1">
      <c r="A3" s="177" t="s">
        <v>108</v>
      </c>
      <c r="B3" s="93"/>
      <c r="C3" s="93"/>
      <c r="D3" s="93"/>
      <c r="E3" s="93"/>
      <c r="F3" s="93"/>
      <c r="G3" s="93"/>
      <c r="H3" s="93"/>
      <c r="I3" s="93"/>
      <c r="J3" s="93"/>
      <c r="K3" s="93"/>
      <c r="L3" s="93"/>
      <c r="M3" s="93"/>
    </row>
    <row r="4" spans="1:13" s="96" customFormat="1" ht="18" customHeight="1">
      <c r="A4" s="125" t="s">
        <v>133</v>
      </c>
      <c r="K4" s="124"/>
      <c r="L4" s="124"/>
      <c r="M4" s="124"/>
    </row>
    <row r="5" spans="1:13" s="96" customFormat="1" ht="18" customHeight="1">
      <c r="A5" s="205" t="s">
        <v>87</v>
      </c>
      <c r="B5" s="191"/>
      <c r="C5" s="191"/>
      <c r="D5" s="191"/>
      <c r="E5" s="191"/>
      <c r="F5" s="191"/>
      <c r="G5" s="191"/>
      <c r="H5" s="191"/>
      <c r="I5" s="191"/>
      <c r="J5" s="191"/>
      <c r="K5" s="191"/>
      <c r="L5" s="191"/>
      <c r="M5" s="191"/>
    </row>
    <row r="6" spans="1:13" s="96" customFormat="1" ht="18" customHeight="1">
      <c r="A6" s="206" t="s">
        <v>88</v>
      </c>
      <c r="K6" s="124"/>
      <c r="L6" s="124"/>
      <c r="M6" s="124"/>
    </row>
    <row r="7" spans="1:13" s="96" customFormat="1" ht="18" customHeight="1">
      <c r="A7" s="207" t="s">
        <v>104</v>
      </c>
      <c r="K7" s="124"/>
      <c r="L7" s="124"/>
      <c r="M7" s="124"/>
    </row>
    <row r="8" spans="1:13" s="96" customFormat="1" ht="18" customHeight="1">
      <c r="A8" s="125" t="s">
        <v>114</v>
      </c>
      <c r="K8" s="124"/>
      <c r="L8" s="124"/>
      <c r="M8" s="124"/>
    </row>
    <row r="9" spans="1:13" s="2" customFormat="1" ht="63.95" customHeight="1">
      <c r="A9" s="198" t="s">
        <v>84</v>
      </c>
      <c r="B9" s="198" t="s">
        <v>72</v>
      </c>
      <c r="C9" s="198" t="s">
        <v>73</v>
      </c>
      <c r="D9" s="198" t="s">
        <v>74</v>
      </c>
      <c r="E9" s="198" t="s">
        <v>75</v>
      </c>
      <c r="F9" s="198" t="s">
        <v>76</v>
      </c>
      <c r="G9" s="198" t="s">
        <v>77</v>
      </c>
      <c r="H9" s="198" t="s">
        <v>78</v>
      </c>
      <c r="I9" s="198" t="s">
        <v>79</v>
      </c>
      <c r="J9" s="198" t="s">
        <v>80</v>
      </c>
      <c r="K9" s="198" t="s">
        <v>81</v>
      </c>
      <c r="L9" s="198" t="s">
        <v>82</v>
      </c>
      <c r="M9" s="198" t="s">
        <v>83</v>
      </c>
    </row>
    <row r="10" spans="1:13" ht="14.45" customHeight="1">
      <c r="A10" s="212">
        <v>2022</v>
      </c>
      <c r="B10" s="201">
        <f>calc_new!Q33</f>
        <v>1420.3525414208243</v>
      </c>
      <c r="C10" s="201">
        <f>calc_new!R33</f>
        <v>1467.6765866318756</v>
      </c>
      <c r="D10" s="201">
        <f>calc_new!S33</f>
        <v>939.58950403038989</v>
      </c>
      <c r="E10" s="201">
        <f>calc_new!T33</f>
        <v>1335.578133302691</v>
      </c>
      <c r="F10" s="201">
        <f>calc_new!U33</f>
        <v>1342.4892127600467</v>
      </c>
      <c r="G10" s="201">
        <f>calc_new!V33</f>
        <v>893.02350004735149</v>
      </c>
      <c r="H10" s="201">
        <f>calc_new!W33</f>
        <v>1331.938762479843</v>
      </c>
      <c r="I10" s="201">
        <f>calc_new!X33</f>
        <v>1356.579798756027</v>
      </c>
      <c r="J10" s="201">
        <f>calc_new!Y33</f>
        <v>1018.1808517179122</v>
      </c>
      <c r="K10" s="201">
        <f>calc_new!Z33</f>
        <v>1350.8018087380592</v>
      </c>
      <c r="L10" s="201">
        <f>calc_new!AA33</f>
        <v>1377.1361245668247</v>
      </c>
      <c r="M10" s="201">
        <f>calc_new!AB33</f>
        <v>954.50067485061118</v>
      </c>
    </row>
    <row r="11" spans="1:13" ht="14.45" customHeight="1">
      <c r="A11" s="212">
        <v>2023</v>
      </c>
      <c r="B11" s="201">
        <f>calc_new!Q34</f>
        <v>1551.5739695831096</v>
      </c>
      <c r="C11" s="201">
        <f>calc_new!R34</f>
        <v>1798.3816256209732</v>
      </c>
      <c r="D11" s="201">
        <f>calc_new!S34</f>
        <v>1449.8156735938787</v>
      </c>
      <c r="E11" s="201">
        <f>calc_new!T34</f>
        <v>1485.081975045744</v>
      </c>
      <c r="F11" s="201">
        <f>calc_new!U34</f>
        <v>1609.0391591619371</v>
      </c>
      <c r="G11" s="201">
        <f>calc_new!V34</f>
        <v>1461.0141481267044</v>
      </c>
      <c r="H11" s="201">
        <f>calc_new!W34</f>
        <v>1483.4528621095983</v>
      </c>
      <c r="I11" s="201">
        <f>calc_new!X34</f>
        <v>1622.7754365446085</v>
      </c>
      <c r="J11" s="201">
        <f>calc_new!Y34</f>
        <v>1487.0730846660185</v>
      </c>
      <c r="K11" s="201">
        <f>calc_new!Z34</f>
        <v>1497.3158277408222</v>
      </c>
      <c r="L11" s="201">
        <f>calc_new!AA34</f>
        <v>1655.5608592159647</v>
      </c>
      <c r="M11" s="201">
        <f>calc_new!AB34</f>
        <v>1469.4770855899128</v>
      </c>
    </row>
    <row r="12" spans="1:13">
      <c r="A12" s="212">
        <v>2024</v>
      </c>
      <c r="B12" s="201">
        <f>calc_new!Q35</f>
        <v>1351.692298902431</v>
      </c>
      <c r="C12" s="201">
        <f>calc_new!R35</f>
        <v>1395.2401873860699</v>
      </c>
      <c r="D12" s="201">
        <f>calc_new!S35</f>
        <v>1310.8256123303411</v>
      </c>
      <c r="E12" s="201">
        <f>calc_new!T35</f>
        <v>1332.8700110870691</v>
      </c>
      <c r="F12" s="201">
        <f>calc_new!U35</f>
        <v>1326.8895649948765</v>
      </c>
      <c r="G12" s="201">
        <f>calc_new!V35</f>
        <v>1239.1508993016175</v>
      </c>
      <c r="H12" s="201">
        <f>calc_new!W35</f>
        <v>1233.480331983659</v>
      </c>
      <c r="I12" s="201">
        <f>calc_new!X35</f>
        <v>1270.9323535568647</v>
      </c>
      <c r="J12" s="201">
        <f>calc_new!Y35</f>
        <v>1292.5332559563219</v>
      </c>
      <c r="K12" s="201">
        <f>calc_new!Z35</f>
        <v>1320.3064638109158</v>
      </c>
      <c r="L12" s="201">
        <f>calc_new!AA35</f>
        <v>1324.4932726737457</v>
      </c>
      <c r="M12" s="201">
        <f>calc_new!AB35</f>
        <v>1261.0434704485349</v>
      </c>
    </row>
    <row r="13" spans="1:13">
      <c r="A13" s="254">
        <v>2025</v>
      </c>
      <c r="B13" s="201">
        <f>calc_new!Q36</f>
        <v>1397.6828436634189</v>
      </c>
      <c r="C13" s="201">
        <f>calc_new!R36</f>
        <v>1395.7524541177193</v>
      </c>
      <c r="D13" s="201">
        <f>calc_new!S36</f>
        <v>1376.4905525054985</v>
      </c>
      <c r="E13" s="201">
        <f>calc_new!T36</f>
        <v>1263.9159746828016</v>
      </c>
      <c r="F13" s="201">
        <f>calc_new!U36</f>
        <v>1286.4301706484573</v>
      </c>
      <c r="G13" s="201">
        <f>calc_new!V36</f>
        <v>1203.798948232728</v>
      </c>
      <c r="H13" s="201">
        <f>calc_new!W36</f>
        <v>1273.6171401241777</v>
      </c>
      <c r="I13" s="201">
        <f>calc_new!X36</f>
        <v>1284.0277412425505</v>
      </c>
      <c r="J13" s="201">
        <f>calc_new!Y36</f>
        <v>1363.5788235713264</v>
      </c>
      <c r="K13" s="201">
        <f>calc_new!Z36</f>
        <v>1286.3639301569708</v>
      </c>
      <c r="L13" s="201">
        <f>calc_new!AA36</f>
        <v>1307.6381522048559</v>
      </c>
      <c r="M13" s="201">
        <f>calc_new!AB36</f>
        <v>1265.0725375560771</v>
      </c>
    </row>
  </sheetData>
  <hyperlinks>
    <hyperlink ref="A5" r:id="rId1" xr:uid="{45EDD636-EBEC-4968-AE5A-7FA724256A93}"/>
  </hyperlinks>
  <pageMargins left="0.78740157480314965" right="0.19685039370078741" top="0.78740157480314965" bottom="0" header="0.51181102362204722" footer="0.51181102362204722"/>
  <pageSetup paperSize="9" orientation="portrait" horizontalDpi="4294967292" r:id="rId2"/>
  <headerFooter alignWithMargins="0"/>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DFE58-37BE-44E1-97B9-2B92026F2FCE}">
  <sheetPr>
    <tabColor theme="4"/>
  </sheetPr>
  <dimension ref="A1:M16"/>
  <sheetViews>
    <sheetView showGridLines="0" zoomScaleNormal="100" workbookViewId="0"/>
  </sheetViews>
  <sheetFormatPr defaultColWidth="14.5703125" defaultRowHeight="12.75"/>
  <cols>
    <col min="1" max="13" width="14.5703125" customWidth="1"/>
  </cols>
  <sheetData>
    <row r="1" spans="1:13" s="96" customFormat="1" ht="18" customHeight="1">
      <c r="A1" s="175" t="s">
        <v>138</v>
      </c>
      <c r="K1" s="124"/>
      <c r="L1" s="124"/>
      <c r="M1" s="124"/>
    </row>
    <row r="2" spans="1:13" s="96" customFormat="1" ht="18" customHeight="1">
      <c r="A2" s="177" t="s">
        <v>86</v>
      </c>
      <c r="K2" s="124"/>
      <c r="L2" s="124"/>
      <c r="M2" s="124"/>
    </row>
    <row r="3" spans="1:13" s="96" customFormat="1" ht="18" customHeight="1">
      <c r="A3" s="177" t="s">
        <v>108</v>
      </c>
      <c r="B3" s="93"/>
      <c r="C3" s="93"/>
      <c r="D3" s="93"/>
      <c r="E3" s="93"/>
      <c r="F3" s="93"/>
      <c r="G3" s="93"/>
      <c r="H3" s="93"/>
      <c r="I3" s="93"/>
      <c r="J3" s="93"/>
      <c r="K3" s="93"/>
      <c r="L3" s="93"/>
      <c r="M3" s="93"/>
    </row>
    <row r="4" spans="1:13" s="96" customFormat="1" ht="18" customHeight="1">
      <c r="A4" s="125" t="s">
        <v>133</v>
      </c>
      <c r="K4" s="124"/>
      <c r="L4" s="124"/>
      <c r="M4" s="124"/>
    </row>
    <row r="5" spans="1:13" s="96" customFormat="1" ht="18" customHeight="1">
      <c r="A5" s="205" t="s">
        <v>87</v>
      </c>
      <c r="B5" s="191"/>
      <c r="C5" s="191"/>
      <c r="D5" s="191"/>
      <c r="E5" s="191"/>
      <c r="F5" s="191"/>
      <c r="G5" s="191"/>
      <c r="H5" s="191"/>
      <c r="I5" s="191"/>
      <c r="J5" s="191"/>
      <c r="K5" s="191"/>
      <c r="L5" s="191"/>
      <c r="M5" s="191"/>
    </row>
    <row r="6" spans="1:13" s="96" customFormat="1" ht="18" customHeight="1">
      <c r="A6" s="206" t="s">
        <v>64</v>
      </c>
      <c r="K6" s="124"/>
      <c r="L6" s="124"/>
      <c r="M6" s="124"/>
    </row>
    <row r="7" spans="1:13" s="96" customFormat="1" ht="18" customHeight="1">
      <c r="A7" s="206" t="s">
        <v>105</v>
      </c>
      <c r="K7" s="124"/>
      <c r="L7" s="124"/>
      <c r="M7" s="124"/>
    </row>
    <row r="8" spans="1:13" s="96" customFormat="1" ht="18" customHeight="1">
      <c r="A8" s="206" t="s">
        <v>104</v>
      </c>
      <c r="K8" s="124"/>
      <c r="L8" s="124"/>
      <c r="M8" s="124"/>
    </row>
    <row r="9" spans="1:13" ht="18" customHeight="1">
      <c r="A9" s="176" t="s">
        <v>106</v>
      </c>
      <c r="B9" s="96"/>
      <c r="C9" s="96"/>
      <c r="D9" s="96"/>
      <c r="E9" s="96"/>
      <c r="F9" s="96"/>
      <c r="G9" s="96"/>
      <c r="H9" s="96"/>
      <c r="I9" s="96"/>
      <c r="J9" s="96"/>
      <c r="K9" s="124"/>
      <c r="L9" s="124"/>
      <c r="M9" s="124"/>
    </row>
    <row r="10" spans="1:13" ht="18" customHeight="1">
      <c r="A10" s="278" t="s">
        <v>170</v>
      </c>
      <c r="B10" s="279"/>
      <c r="C10" s="279"/>
      <c r="D10" s="119"/>
      <c r="E10" s="279"/>
      <c r="F10" s="279"/>
      <c r="G10" s="279"/>
      <c r="H10" s="280"/>
      <c r="I10" s="28"/>
      <c r="J10" s="28"/>
      <c r="K10" s="28"/>
      <c r="L10" s="28"/>
      <c r="M10" s="281"/>
    </row>
    <row r="11" spans="1:13" ht="18" customHeight="1">
      <c r="A11" s="125" t="s">
        <v>114</v>
      </c>
      <c r="B11" s="96"/>
      <c r="C11" s="96"/>
      <c r="D11" s="96"/>
      <c r="E11" s="96"/>
      <c r="F11" s="96"/>
      <c r="G11" s="96"/>
      <c r="H11" s="96"/>
      <c r="I11" s="96"/>
      <c r="J11" s="96"/>
      <c r="K11" s="124"/>
      <c r="L11" s="124"/>
      <c r="M11" s="124"/>
    </row>
    <row r="12" spans="1:13" s="2" customFormat="1" ht="63.95" customHeight="1">
      <c r="A12" s="198" t="s">
        <v>84</v>
      </c>
      <c r="B12" s="198" t="s">
        <v>72</v>
      </c>
      <c r="C12" s="198" t="s">
        <v>73</v>
      </c>
      <c r="D12" s="198" t="s">
        <v>74</v>
      </c>
      <c r="E12" s="198" t="s">
        <v>75</v>
      </c>
      <c r="F12" s="198" t="s">
        <v>76</v>
      </c>
      <c r="G12" s="198" t="s">
        <v>77</v>
      </c>
      <c r="H12" s="198" t="s">
        <v>78</v>
      </c>
      <c r="I12" s="198" t="s">
        <v>79</v>
      </c>
      <c r="J12" s="198" t="s">
        <v>80</v>
      </c>
      <c r="K12" s="198" t="s">
        <v>81</v>
      </c>
      <c r="L12" s="198" t="s">
        <v>82</v>
      </c>
      <c r="M12" s="198" t="s">
        <v>83</v>
      </c>
    </row>
    <row r="13" spans="1:13" ht="14.45" customHeight="1">
      <c r="A13" s="212">
        <v>2022</v>
      </c>
      <c r="B13" s="203">
        <f>calc_new!Q40</f>
        <v>1084.9075795107999</v>
      </c>
      <c r="C13" s="203">
        <f>calc_new!R40</f>
        <v>1121.0550948954115</v>
      </c>
      <c r="D13" s="203">
        <f>calc_new!S40</f>
        <v>717.68645095087231</v>
      </c>
      <c r="E13" s="203">
        <f>calc_new!T40</f>
        <v>1020.1543613950342</v>
      </c>
      <c r="F13" s="203">
        <f>calc_new!U40</f>
        <v>1025.4332497465039</v>
      </c>
      <c r="G13" s="203">
        <f>calc_new!V40</f>
        <v>682.11795003616851</v>
      </c>
      <c r="H13" s="203">
        <f>calc_new!W40</f>
        <v>1017.3745015537526</v>
      </c>
      <c r="I13" s="203">
        <f>calc_new!X40</f>
        <v>1036.1960590498163</v>
      </c>
      <c r="J13" s="203">
        <f>calc_new!Y40</f>
        <v>777.71686333346918</v>
      </c>
      <c r="K13" s="203">
        <f>calc_new!Z40</f>
        <v>1031.7826581637516</v>
      </c>
      <c r="L13" s="203">
        <f>calc_new!AA40</f>
        <v>1051.8975930201916</v>
      </c>
      <c r="M13" s="203">
        <f>calc_new!AB40</f>
        <v>729.07604738589248</v>
      </c>
    </row>
    <row r="14" spans="1:13" ht="14.45" customHeight="1">
      <c r="A14" s="212">
        <v>2023</v>
      </c>
      <c r="B14" s="203">
        <f>calc_new!Q41</f>
        <v>1114.0301101606726</v>
      </c>
      <c r="C14" s="203">
        <f>calc_new!R41</f>
        <v>1291.2380071958585</v>
      </c>
      <c r="D14" s="203">
        <f>calc_new!S41</f>
        <v>1040.9676536404047</v>
      </c>
      <c r="E14" s="203">
        <f>calc_new!T41</f>
        <v>1066.2888580828439</v>
      </c>
      <c r="F14" s="203">
        <f>calc_new!U41</f>
        <v>1155.2901162782707</v>
      </c>
      <c r="G14" s="203">
        <f>calc_new!V41</f>
        <v>1049.0081583549736</v>
      </c>
      <c r="H14" s="203">
        <f>calc_new!W41</f>
        <v>1065.1191549946916</v>
      </c>
      <c r="I14" s="203">
        <f>calc_new!X41</f>
        <v>1165.1527634390288</v>
      </c>
      <c r="J14" s="203">
        <f>calc_new!Y41</f>
        <v>1067.7184747902013</v>
      </c>
      <c r="K14" s="203">
        <f>calc_new!Z41</f>
        <v>1075.0727643179102</v>
      </c>
      <c r="L14" s="203">
        <f>calc_new!AA41</f>
        <v>1188.6926969170624</v>
      </c>
      <c r="M14" s="203">
        <f>calc_new!AB41</f>
        <v>1055.0845474535572</v>
      </c>
    </row>
    <row r="15" spans="1:13" ht="14.45" customHeight="1">
      <c r="A15" s="212">
        <v>2024</v>
      </c>
      <c r="B15" s="203">
        <f>calc_new!Q42</f>
        <v>936.79060869878924</v>
      </c>
      <c r="C15" s="203">
        <f>calc_new!R42</f>
        <v>966.97148121930331</v>
      </c>
      <c r="D15" s="203">
        <f>calc_new!S42</f>
        <v>908.46794368068049</v>
      </c>
      <c r="E15" s="203">
        <f>calc_new!T42</f>
        <v>923.74581849470621</v>
      </c>
      <c r="F15" s="203">
        <f>calc_new!U42</f>
        <v>919.60106917598591</v>
      </c>
      <c r="G15" s="203">
        <f>calc_new!V42</f>
        <v>858.79376997930649</v>
      </c>
      <c r="H15" s="203">
        <f>calc_new!W42</f>
        <v>854.86378220489121</v>
      </c>
      <c r="I15" s="203">
        <f>calc_new!X42</f>
        <v>880.81991298632136</v>
      </c>
      <c r="J15" s="203">
        <f>calc_new!Y42</f>
        <v>895.79042256432353</v>
      </c>
      <c r="K15" s="203">
        <f>calc_new!Z42</f>
        <v>915.03864962957311</v>
      </c>
      <c r="L15" s="203">
        <f>calc_new!AA42</f>
        <v>917.94031832022154</v>
      </c>
      <c r="M15" s="203">
        <f>calc_new!AB42</f>
        <v>873.96642063904255</v>
      </c>
    </row>
    <row r="16" spans="1:13">
      <c r="A16" s="254">
        <v>2025</v>
      </c>
      <c r="B16" s="203">
        <f>calc_new!Q43</f>
        <v>934.60887706666608</v>
      </c>
      <c r="C16" s="203">
        <f>calc_new!R43</f>
        <v>933.31805546590965</v>
      </c>
      <c r="D16" s="203">
        <f>calc_new!S43</f>
        <v>920.43792009214997</v>
      </c>
      <c r="E16" s="203">
        <f>calc_new!T43</f>
        <v>845.16104290779947</v>
      </c>
      <c r="F16" s="203">
        <f>calc_new!U43</f>
        <v>860.2159371600377</v>
      </c>
      <c r="G16" s="203">
        <f>calc_new!V43</f>
        <v>804.96171811976433</v>
      </c>
      <c r="H16" s="203">
        <f>calc_new!W43</f>
        <v>851.64806203413991</v>
      </c>
      <c r="I16" s="203">
        <f>calc_new!X43</f>
        <v>858.60946981341044</v>
      </c>
      <c r="J16" s="203">
        <f>calc_new!Y43</f>
        <v>911.80404686771635</v>
      </c>
      <c r="K16" s="203">
        <f>calc_new!Z43</f>
        <v>860.17164316899016</v>
      </c>
      <c r="L16" s="203">
        <f>calc_new!AA43</f>
        <v>874.39738606108006</v>
      </c>
      <c r="M16" s="203">
        <f>calc_new!AB43</f>
        <v>845.93441859395716</v>
      </c>
    </row>
  </sheetData>
  <hyperlinks>
    <hyperlink ref="A5" r:id="rId1" xr:uid="{4A344FAB-44F3-446E-8A0D-0FED57800C28}"/>
  </hyperlinks>
  <pageMargins left="0.7" right="0.7" top="0.75" bottom="0.75" header="0.3" footer="0.3"/>
  <pageSetup paperSize="9" orientation="portrait" verticalDpi="0"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CD0D4-16FF-4FA4-8944-D737C7924841}">
  <sheetPr>
    <tabColor theme="4"/>
    <pageSetUpPr fitToPage="1"/>
  </sheetPr>
  <dimension ref="A1:M14"/>
  <sheetViews>
    <sheetView showGridLines="0" zoomScaleNormal="100" workbookViewId="0"/>
  </sheetViews>
  <sheetFormatPr defaultColWidth="17" defaultRowHeight="12.75"/>
  <cols>
    <col min="1" max="13" width="14.5703125" customWidth="1"/>
  </cols>
  <sheetData>
    <row r="1" spans="1:13" s="96" customFormat="1" ht="18" customHeight="1">
      <c r="A1" s="175" t="s">
        <v>142</v>
      </c>
    </row>
    <row r="2" spans="1:13" s="96" customFormat="1" ht="18" customHeight="1">
      <c r="A2" s="177" t="s">
        <v>85</v>
      </c>
    </row>
    <row r="3" spans="1:13" s="96" customFormat="1" ht="18" customHeight="1">
      <c r="A3" s="177" t="s">
        <v>108</v>
      </c>
      <c r="B3" s="93"/>
      <c r="C3" s="93"/>
      <c r="D3" s="93"/>
      <c r="E3" s="93"/>
      <c r="F3" s="93"/>
      <c r="G3" s="93"/>
      <c r="H3" s="93"/>
      <c r="I3" s="93"/>
      <c r="J3" s="93"/>
      <c r="K3" s="93"/>
      <c r="L3" s="93"/>
      <c r="M3" s="93"/>
    </row>
    <row r="4" spans="1:13" s="96" customFormat="1" ht="18" customHeight="1">
      <c r="A4" s="125" t="s">
        <v>143</v>
      </c>
      <c r="B4" s="146"/>
      <c r="C4" s="146"/>
      <c r="D4" s="146"/>
      <c r="E4" s="146"/>
      <c r="F4" s="146"/>
      <c r="G4" s="146"/>
      <c r="H4" s="146"/>
      <c r="I4" s="146"/>
      <c r="J4" s="146"/>
      <c r="K4" s="146"/>
      <c r="L4" s="146"/>
      <c r="M4" s="146"/>
    </row>
    <row r="5" spans="1:13" s="96" customFormat="1" ht="18" customHeight="1">
      <c r="A5" s="205" t="s">
        <v>87</v>
      </c>
      <c r="B5" s="190"/>
      <c r="C5" s="190"/>
      <c r="D5" s="190"/>
      <c r="E5" s="190"/>
      <c r="F5" s="190"/>
      <c r="G5" s="190"/>
      <c r="H5" s="190"/>
      <c r="I5" s="190"/>
      <c r="J5" s="190"/>
      <c r="K5" s="190"/>
      <c r="L5" s="190"/>
      <c r="M5" s="190"/>
    </row>
    <row r="6" spans="1:13" s="96" customFormat="1" ht="18" customHeight="1">
      <c r="A6" s="206" t="s">
        <v>88</v>
      </c>
      <c r="B6" s="146"/>
      <c r="C6" s="146"/>
      <c r="D6" s="146"/>
      <c r="E6" s="146"/>
      <c r="F6" s="146"/>
      <c r="G6" s="146"/>
      <c r="H6" s="146"/>
      <c r="I6" s="146"/>
      <c r="J6" s="146"/>
      <c r="K6" s="146"/>
      <c r="L6" s="146"/>
      <c r="M6" s="146"/>
    </row>
    <row r="7" spans="1:13" s="96" customFormat="1" ht="18" customHeight="1">
      <c r="A7" s="207" t="s">
        <v>104</v>
      </c>
      <c r="B7" s="146"/>
      <c r="C7" s="146"/>
      <c r="D7" s="146"/>
      <c r="E7" s="146"/>
      <c r="F7" s="146"/>
      <c r="G7" s="146"/>
      <c r="H7" s="146"/>
      <c r="I7" s="146"/>
      <c r="J7" s="146"/>
      <c r="K7" s="146"/>
      <c r="L7" s="146"/>
      <c r="M7" s="146"/>
    </row>
    <row r="8" spans="1:13" s="96" customFormat="1" ht="18" customHeight="1">
      <c r="A8" s="125" t="s">
        <v>114</v>
      </c>
      <c r="B8" s="146"/>
      <c r="C8" s="146"/>
      <c r="D8" s="146"/>
      <c r="E8" s="146"/>
      <c r="F8" s="146"/>
      <c r="G8" s="146"/>
      <c r="H8" s="146"/>
      <c r="I8" s="146"/>
      <c r="J8" s="146"/>
      <c r="K8" s="146"/>
      <c r="L8" s="146"/>
      <c r="M8" s="146"/>
    </row>
    <row r="9" spans="1:13" s="2" customFormat="1" ht="63.95" customHeight="1">
      <c r="A9" s="198" t="s">
        <v>84</v>
      </c>
      <c r="B9" s="198" t="s">
        <v>72</v>
      </c>
      <c r="C9" s="198" t="s">
        <v>73</v>
      </c>
      <c r="D9" s="198" t="s">
        <v>74</v>
      </c>
      <c r="E9" s="198" t="s">
        <v>75</v>
      </c>
      <c r="F9" s="198" t="s">
        <v>76</v>
      </c>
      <c r="G9" s="198" t="s">
        <v>77</v>
      </c>
      <c r="H9" s="198" t="s">
        <v>78</v>
      </c>
      <c r="I9" s="198" t="s">
        <v>79</v>
      </c>
      <c r="J9" s="198" t="s">
        <v>80</v>
      </c>
      <c r="K9" s="198" t="s">
        <v>81</v>
      </c>
      <c r="L9" s="198" t="s">
        <v>82</v>
      </c>
      <c r="M9" s="198" t="s">
        <v>83</v>
      </c>
    </row>
    <row r="10" spans="1:13" ht="14.45" customHeight="1">
      <c r="A10" s="106" t="s">
        <v>116</v>
      </c>
      <c r="B10" s="220">
        <v>1298.6611118903377</v>
      </c>
      <c r="C10" s="220">
        <v>1359.7100606796059</v>
      </c>
      <c r="D10" s="220">
        <v>869.88447734853503</v>
      </c>
      <c r="E10" s="220">
        <v>1204.8478170825824</v>
      </c>
      <c r="F10" s="220">
        <v>1249.0437249208501</v>
      </c>
      <c r="G10" s="220">
        <v>833.09332046454699</v>
      </c>
      <c r="H10" s="220">
        <v>1245.6304876393449</v>
      </c>
      <c r="I10" s="220">
        <v>1225.3723931723887</v>
      </c>
      <c r="J10" s="220">
        <v>856.98082106864774</v>
      </c>
      <c r="K10" s="220">
        <v>1231.9830493176621</v>
      </c>
      <c r="L10" s="220">
        <v>1267.1715823242946</v>
      </c>
      <c r="M10" s="220">
        <v>851.60033914398059</v>
      </c>
    </row>
    <row r="11" spans="1:13">
      <c r="A11" s="214" t="s">
        <v>123</v>
      </c>
      <c r="B11" s="220">
        <v>1276.034972990218</v>
      </c>
      <c r="C11" s="220">
        <v>1337.3085486092466</v>
      </c>
      <c r="D11" s="220">
        <v>1095.9149440982658</v>
      </c>
      <c r="E11" s="220">
        <v>1222.6991392489638</v>
      </c>
      <c r="F11" s="220">
        <v>1240.282674003153</v>
      </c>
      <c r="G11" s="220">
        <v>1159.6156325839718</v>
      </c>
      <c r="H11" s="220">
        <v>1150.8464107379471</v>
      </c>
      <c r="I11" s="220">
        <v>1168.2498514502486</v>
      </c>
      <c r="J11" s="220">
        <v>1112.8371709600667</v>
      </c>
      <c r="K11" s="220">
        <v>1221.9986983230679</v>
      </c>
      <c r="L11" s="220">
        <v>1244.2755338896106</v>
      </c>
      <c r="M11" s="220">
        <v>1132.8932194776189</v>
      </c>
    </row>
    <row r="12" spans="1:13">
      <c r="A12" s="214" t="s">
        <v>141</v>
      </c>
      <c r="B12" s="209">
        <v>1090.2947677038369</v>
      </c>
      <c r="C12" s="209">
        <v>1086.4235291274667</v>
      </c>
      <c r="D12" s="209">
        <v>1057.2222737126767</v>
      </c>
      <c r="E12" s="209">
        <v>1049.1130419010572</v>
      </c>
      <c r="F12" s="209">
        <v>1055.1066765034377</v>
      </c>
      <c r="G12" s="209">
        <v>1038.3596203877037</v>
      </c>
      <c r="H12" s="209">
        <v>968.06797250382738</v>
      </c>
      <c r="I12" s="209">
        <v>968.27863526592</v>
      </c>
      <c r="J12" s="209">
        <v>1210.220865025231</v>
      </c>
      <c r="K12" s="209">
        <v>1045.6075422841279</v>
      </c>
      <c r="L12" s="209">
        <v>1046.4994313205905</v>
      </c>
      <c r="M12" s="209">
        <v>1045.4137600417844</v>
      </c>
    </row>
    <row r="14" spans="1:13">
      <c r="B14" s="221"/>
      <c r="C14" s="221"/>
      <c r="D14" s="221"/>
      <c r="E14" s="221"/>
      <c r="F14" s="221"/>
      <c r="G14" s="221"/>
      <c r="H14" s="221"/>
      <c r="I14" s="221"/>
      <c r="J14" s="221"/>
      <c r="K14" s="221"/>
      <c r="L14" s="221"/>
      <c r="M14" s="221"/>
    </row>
  </sheetData>
  <hyperlinks>
    <hyperlink ref="A5" r:id="rId1" xr:uid="{954F61F8-A870-48AF-85D3-E35D2F2E9F66}"/>
  </hyperlinks>
  <printOptions horizontalCentered="1"/>
  <pageMargins left="0.78740157480314965" right="0.78740157480314965" top="0.78740157480314965" bottom="0.78740157480314965" header="0.51181102362204722" footer="0.51181102362204722"/>
  <pageSetup paperSize="9" scale="85" orientation="portrait" r:id="rId2"/>
  <headerFooter alignWithMargins="0"/>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2F0BD-1C74-4922-A332-BF7D7210A046}">
  <sheetPr>
    <tabColor theme="4"/>
  </sheetPr>
  <dimension ref="A1:M14"/>
  <sheetViews>
    <sheetView showGridLines="0" zoomScaleNormal="100" workbookViewId="0"/>
  </sheetViews>
  <sheetFormatPr defaultColWidth="15.5703125" defaultRowHeight="12.75"/>
  <cols>
    <col min="1" max="13" width="14.5703125" customWidth="1"/>
  </cols>
  <sheetData>
    <row r="1" spans="1:13" s="96" customFormat="1" ht="18" customHeight="1">
      <c r="A1" s="175" t="s">
        <v>144</v>
      </c>
      <c r="K1" s="124"/>
      <c r="L1" s="124"/>
      <c r="M1" s="124"/>
    </row>
    <row r="2" spans="1:13" s="96" customFormat="1" ht="18" customHeight="1">
      <c r="A2" s="177" t="s">
        <v>85</v>
      </c>
      <c r="K2" s="124"/>
      <c r="L2" s="124"/>
      <c r="M2" s="124"/>
    </row>
    <row r="3" spans="1:13" s="96" customFormat="1" ht="18" customHeight="1">
      <c r="A3" s="177" t="s">
        <v>108</v>
      </c>
      <c r="B3" s="93"/>
      <c r="C3" s="93"/>
      <c r="D3" s="93"/>
      <c r="E3" s="93"/>
      <c r="F3" s="93"/>
      <c r="G3" s="93"/>
      <c r="H3" s="93"/>
      <c r="I3" s="93"/>
      <c r="J3" s="93"/>
      <c r="K3" s="93"/>
      <c r="L3" s="93"/>
      <c r="M3" s="93"/>
    </row>
    <row r="4" spans="1:13" s="96" customFormat="1" ht="18" customHeight="1">
      <c r="A4" s="125" t="s">
        <v>145</v>
      </c>
      <c r="K4" s="124"/>
      <c r="L4" s="124"/>
      <c r="M4" s="124"/>
    </row>
    <row r="5" spans="1:13" s="96" customFormat="1" ht="18" customHeight="1">
      <c r="A5" s="205" t="s">
        <v>87</v>
      </c>
      <c r="B5" s="191"/>
      <c r="C5" s="191"/>
      <c r="D5" s="191"/>
      <c r="E5" s="191"/>
      <c r="F5" s="191"/>
      <c r="G5" s="191"/>
      <c r="H5" s="191"/>
      <c r="I5" s="191"/>
      <c r="J5" s="191"/>
      <c r="K5" s="191"/>
      <c r="L5" s="191"/>
      <c r="M5" s="191"/>
    </row>
    <row r="6" spans="1:13" s="96" customFormat="1" ht="18" customHeight="1">
      <c r="A6" s="206" t="s">
        <v>88</v>
      </c>
      <c r="K6" s="124"/>
      <c r="L6" s="124"/>
      <c r="M6" s="124"/>
    </row>
    <row r="7" spans="1:13" s="96" customFormat="1" ht="18" customHeight="1">
      <c r="A7" s="207" t="s">
        <v>104</v>
      </c>
      <c r="K7" s="124"/>
      <c r="L7" s="124"/>
      <c r="M7" s="124"/>
    </row>
    <row r="8" spans="1:13" s="96" customFormat="1" ht="18" customHeight="1">
      <c r="A8" s="125" t="s">
        <v>114</v>
      </c>
      <c r="K8" s="124"/>
      <c r="L8" s="124"/>
      <c r="M8" s="124"/>
    </row>
    <row r="9" spans="1:13" s="2" customFormat="1" ht="63.95" customHeight="1">
      <c r="A9" s="198" t="s">
        <v>84</v>
      </c>
      <c r="B9" s="198" t="s">
        <v>72</v>
      </c>
      <c r="C9" s="198" t="s">
        <v>73</v>
      </c>
      <c r="D9" s="198" t="s">
        <v>74</v>
      </c>
      <c r="E9" s="198" t="s">
        <v>75</v>
      </c>
      <c r="F9" s="198" t="s">
        <v>76</v>
      </c>
      <c r="G9" s="198" t="s">
        <v>77</v>
      </c>
      <c r="H9" s="198" t="s">
        <v>78</v>
      </c>
      <c r="I9" s="198" t="s">
        <v>79</v>
      </c>
      <c r="J9" s="198" t="s">
        <v>80</v>
      </c>
      <c r="K9" s="198" t="s">
        <v>81</v>
      </c>
      <c r="L9" s="198" t="s">
        <v>82</v>
      </c>
      <c r="M9" s="198" t="s">
        <v>83</v>
      </c>
    </row>
    <row r="10" spans="1:13" ht="14.45" customHeight="1">
      <c r="A10" s="106" t="s">
        <v>116</v>
      </c>
      <c r="B10" s="220">
        <v>1568.3609023187701</v>
      </c>
      <c r="C10" s="220">
        <v>1774.720885714732</v>
      </c>
      <c r="D10" s="220">
        <v>971.13618120355306</v>
      </c>
      <c r="E10" s="220">
        <v>1465.1903840313432</v>
      </c>
      <c r="F10" s="220">
        <v>1557.3693740241415</v>
      </c>
      <c r="G10" s="220">
        <v>995.71953781980915</v>
      </c>
      <c r="H10" s="220">
        <v>1575.0829787196385</v>
      </c>
      <c r="I10" s="220">
        <v>1628.2829716914989</v>
      </c>
      <c r="J10" s="220">
        <v>1044.1286975718426</v>
      </c>
      <c r="K10" s="220">
        <v>1504.8542274889855</v>
      </c>
      <c r="L10" s="220">
        <v>1631.4728397567726</v>
      </c>
      <c r="M10" s="220">
        <v>1013.318120762612</v>
      </c>
    </row>
    <row r="11" spans="1:13">
      <c r="A11" s="213" t="s">
        <v>123</v>
      </c>
      <c r="B11" s="220">
        <v>1468.9001180820114</v>
      </c>
      <c r="C11" s="220">
        <v>1500.5782438076756</v>
      </c>
      <c r="D11" s="220">
        <v>1357.6868480103115</v>
      </c>
      <c r="E11" s="220">
        <v>1406.9249741594379</v>
      </c>
      <c r="F11" s="220">
        <v>1423.7332339265199</v>
      </c>
      <c r="G11" s="220">
        <v>1338.2678432956482</v>
      </c>
      <c r="H11" s="220">
        <v>1356.644457287287</v>
      </c>
      <c r="I11" s="220">
        <v>1409.2882031786532</v>
      </c>
      <c r="J11" s="220">
        <v>1386.6503104844717</v>
      </c>
      <c r="K11" s="220">
        <v>1408.9517786866611</v>
      </c>
      <c r="L11" s="220">
        <v>1436.1347499574035</v>
      </c>
      <c r="M11" s="220">
        <v>1357.9644964092083</v>
      </c>
    </row>
    <row r="12" spans="1:13">
      <c r="A12" s="213" t="s">
        <v>141</v>
      </c>
      <c r="B12" s="209">
        <v>1323.5413454890688</v>
      </c>
      <c r="C12" s="209">
        <v>1348.1291680891159</v>
      </c>
      <c r="D12" s="209">
        <v>1307.8430202708621</v>
      </c>
      <c r="E12" s="209">
        <v>1261.8708805212766</v>
      </c>
      <c r="F12" s="209">
        <v>1275.8142489306924</v>
      </c>
      <c r="G12" s="209">
        <v>1221.159353643231</v>
      </c>
      <c r="H12" s="209">
        <v>1209.9668687597825</v>
      </c>
      <c r="I12" s="209">
        <v>1223.6509983826361</v>
      </c>
      <c r="J12" s="209">
        <v>1286.9131867048152</v>
      </c>
      <c r="K12" s="209">
        <v>1263.8937902949374</v>
      </c>
      <c r="L12" s="209">
        <v>1275.2109380579075</v>
      </c>
      <c r="M12" s="209">
        <v>1246.6367132081039</v>
      </c>
    </row>
    <row r="14" spans="1:13">
      <c r="B14" s="221"/>
      <c r="C14" s="221"/>
      <c r="D14" s="221"/>
      <c r="E14" s="221"/>
      <c r="F14" s="221"/>
      <c r="G14" s="221"/>
      <c r="H14" s="221"/>
      <c r="I14" s="221"/>
      <c r="J14" s="221"/>
      <c r="K14" s="221"/>
      <c r="L14" s="221"/>
      <c r="M14" s="221"/>
    </row>
  </sheetData>
  <hyperlinks>
    <hyperlink ref="A5" r:id="rId1" xr:uid="{A5890953-7611-4081-A15D-D75151955E41}"/>
  </hyperlinks>
  <pageMargins left="0.78740157480314965" right="0.19685039370078741" top="0.78740157480314965" bottom="0" header="0.51181102362204722" footer="0.51181102362204722"/>
  <pageSetup paperSize="9" orientation="portrait" horizontalDpi="4294967292" r:id="rId2"/>
  <headerFooter alignWithMargins="0"/>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5ea5f95d77bb47dd632ecd7e6fe299f3">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827a8440c02ac9d0d8416ca616539b7e"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2025-12-16T11:45:20+00:00</Date_x0020_Opened>
    <lcf76f155ced4ddcb4097134ff3c332f xmlns="75e7ae58-aec4-4ab0-ae21-ab94226ea01a">
      <Terms xmlns="http://schemas.microsoft.com/office/infopath/2007/PartnerControls"/>
    </lcf76f155ced4ddcb4097134ff3c332f>
    <Folder xmlns="75e7ae58-aec4-4ab0-ae21-ab94226ea01a" xsi:nil="true"/>
    <TaxCatchAll xmlns="c278e07c-0436-44ae-bf20-0fa31c54bf35">
      <Value>1</Value>
    </TaxCatchAll>
    <LegacyData xmlns="aaacb922-5235-4a66-b188-303b9b46fbd7" xsi:nil="true"/>
    <Descriptor xmlns="0063f72e-ace3-48fb-9c1f-5b513408b31f" xsi:nil="true"/>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Security_x0020_Classification xmlns="0063f72e-ace3-48fb-9c1f-5b513408b31f">OFFICIAL</Security_x0020_Classification>
    <KnowledgeRetention xmlns="75e7ae58-aec4-4ab0-ae21-ab94226ea01a" xsi:nil="true"/>
    <Sent xmlns="75e7ae58-aec4-4ab0-ae21-ab94226ea01a">true</Sent>
    <Retention_x0020_Label xmlns="a8f60570-4bd3-4f2b-950b-a996de8ab151" xsi:nil="true"/>
    <Date_x0020_Closed xmlns="b413c3fd-5a3b-4239-b985-69032e371c04" xsi:nil="true"/>
    <_dlc_DocId xmlns="c278e07c-0436-44ae-bf20-0fa31c54bf35">QMA56DUQWX45-861680180-394323</_dlc_DocId>
    <_dlc_DocIdUrl xmlns="c278e07c-0436-44ae-bf20-0fa31c54bf35">
      <Url>https://beisgov.sharepoint.com/sites/EnergyStatistics/_layouts/15/DocIdRedir.aspx?ID=QMA56DUQWX45-861680180-394323</Url>
      <Description>QMA56DUQWX45-861680180-394323</Description>
    </_dlc_DocIdUrl>
  </documentManagement>
</p:properties>
</file>

<file path=customXml/itemProps1.xml><?xml version="1.0" encoding="utf-8"?>
<ds:datastoreItem xmlns:ds="http://schemas.openxmlformats.org/officeDocument/2006/customXml" ds:itemID="{756E188B-511F-4DE1-BFFE-B40F8A694736}"/>
</file>

<file path=customXml/itemProps2.xml><?xml version="1.0" encoding="utf-8"?>
<ds:datastoreItem xmlns:ds="http://schemas.openxmlformats.org/officeDocument/2006/customXml" ds:itemID="{6C2F7938-A9FD-4D0C-BC8F-C85BBE3F1EAD}"/>
</file>

<file path=customXml/itemProps3.xml><?xml version="1.0" encoding="utf-8"?>
<ds:datastoreItem xmlns:ds="http://schemas.openxmlformats.org/officeDocument/2006/customXml" ds:itemID="{D95F678F-655A-4898-BD01-8EC84C3B1DC8}"/>
</file>

<file path=customXml/itemProps4.xml><?xml version="1.0" encoding="utf-8"?>
<ds:datastoreItem xmlns:ds="http://schemas.openxmlformats.org/officeDocument/2006/customXml" ds:itemID="{1CDB0BD2-E79E-46D5-B6AF-3784F18C07ED}"/>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13</vt:i4>
      </vt:variant>
    </vt:vector>
  </HeadingPairs>
  <TitlesOfParts>
    <vt:vector size="33" baseType="lpstr">
      <vt:lpstr>calc_new</vt:lpstr>
      <vt:lpstr>Cover Sheet</vt:lpstr>
      <vt:lpstr>Contents</vt:lpstr>
      <vt:lpstr>2.2.2</vt:lpstr>
      <vt:lpstr>2.2.2 (Real)</vt:lpstr>
      <vt:lpstr>2.2.2 (Economy 7)</vt:lpstr>
      <vt:lpstr>2.2.2 (Economy 7 Real)</vt:lpstr>
      <vt:lpstr>2.2.2 (Financial Year)</vt:lpstr>
      <vt:lpstr>2.2.2 (Financial Year E7)</vt:lpstr>
      <vt:lpstr>Methodology</vt:lpstr>
      <vt:lpstr>2.2.2 (3600kWh Historic)</vt:lpstr>
      <vt:lpstr>2.2.2 (Real 3600kWh Historic)</vt:lpstr>
      <vt:lpstr>2.2.2 (E7 5100kWh Historic)</vt:lpstr>
      <vt:lpstr>2.2.2 (E7Real 5100kWh Historic)</vt:lpstr>
      <vt:lpstr>2.2.2 (FY 3600kWh Historic)</vt:lpstr>
      <vt:lpstr>2.2.2 (FY E7 5100kWh Historic)</vt:lpstr>
      <vt:lpstr>2.2.2 3,800 kWh</vt:lpstr>
      <vt:lpstr>2.2.2 (Economy 7) 6,000 kWh</vt:lpstr>
      <vt:lpstr>2.2.2 3,300kWh</vt:lpstr>
      <vt:lpstr>2.2.2 (Economy 7) 6,600kWh</vt:lpstr>
      <vt:lpstr>'2.2.2'!Print_Area</vt:lpstr>
      <vt:lpstr>'2.2.2 (3600kWh Historic)'!Print_Area</vt:lpstr>
      <vt:lpstr>'2.2.2 (E7 5100kWh Historic)'!Print_Area</vt:lpstr>
      <vt:lpstr>'2.2.2 (Economy 7)'!Print_Area</vt:lpstr>
      <vt:lpstr>'2.2.2 (Economy 7) 6,000 kWh'!Print_Area</vt:lpstr>
      <vt:lpstr>'2.2.2 (Economy 7) 6,600kWh'!Print_Area</vt:lpstr>
      <vt:lpstr>'2.2.2 (Financial Year E7)'!Print_Area</vt:lpstr>
      <vt:lpstr>'2.2.2 (Financial Year)'!Print_Area</vt:lpstr>
      <vt:lpstr>'2.2.2 (FY 3600kWh Historic)'!Print_Area</vt:lpstr>
      <vt:lpstr>'2.2.2 (FY E7 5100kWh Historic)'!Print_Area</vt:lpstr>
      <vt:lpstr>'2.2.2 3,300kWh'!Print_Area</vt:lpstr>
      <vt:lpstr>'2.2.2 3,800 kWh'!Print_Area</vt:lpstr>
      <vt:lpstr>Methodology!Print_Area</vt:lpstr>
    </vt:vector>
  </TitlesOfParts>
  <Company>Public Trust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dc:creator>
  <cp:lastModifiedBy>Baxter, Claire (Energy Security)</cp:lastModifiedBy>
  <cp:lastPrinted>2018-03-27T18:07:15Z</cp:lastPrinted>
  <dcterms:created xsi:type="dcterms:W3CDTF">2001-04-18T12:39:26Z</dcterms:created>
  <dcterms:modified xsi:type="dcterms:W3CDTF">2025-12-11T17:38:16Z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2019-12-11T16:39:56Z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9e15f1e2-319d-4e3f-8bcf-00009ab35e53</vt:lpwstr>
  </property>
  <property fmtid="{D5CDD505-2E9C-101B-9397-08002B2CF9AE}" pid="8" name="MSIP_Label_ba62f585-b40f-4ab9-bafe-39150f03d124_ContentBits">
    <vt:lpwstr>0</vt:lpwstr>
  </property>
  <property fmtid="{D5CDD505-2E9C-101B-9397-08002B2CF9AE}" pid="9" name="ContentTypeId">
    <vt:lpwstr>0x010100F4582DC177B735439E316E7A5776D78C</vt:lpwstr>
  </property>
  <property fmtid="{D5CDD505-2E9C-101B-9397-08002B2CF9AE}" pid="10" name="Business Unit">
    <vt:i4>1</vt:i4>
  </property>
  <property fmtid="{D5CDD505-2E9C-101B-9397-08002B2CF9AE}" pid="11" name="_dlc_DocIdItemGuid">
    <vt:lpwstr>f189b921-bd0c-470b-bbf6-6fb2eb14a74c</vt:lpwstr>
  </property>
</Properties>
</file>