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data) senior-staff" sheetId="1" r:id="rId4"/>
  </sheets>
  <definedNames>
    <definedName localSheetId="0" name="seniorGrade">'(final data) senior-staff'!$C$2:$C$18</definedName>
    <definedName localSheetId="0" name="seniorJobTitle">'(final data) senior-staff'!$D$2:$D$18</definedName>
    <definedName localSheetId="0" name="seniorOrganisation">'(final data) senior-staff'!$G$2:$G$18</definedName>
    <definedName localSheetId="0" name="seniorUnit">'(final data) senior-staff'!$H$2:$H$18</definedName>
    <definedName localSheetId="0" name="seniorFTE">'(final data) senior-staff'!$M$2:$M$18</definedName>
    <definedName localSheetId="0" name="seniorContactPhone">'(final data) senior-staff'!$I$2:$I$18</definedName>
    <definedName localSheetId="0" name="seniorPostUniqueReference">'(final data) senior-staff'!$A$2:$A$18</definedName>
    <definedName localSheetId="0" name="seniorValid">#REF!</definedName>
    <definedName localSheetId="0" name="seniorActualPayFloor">'(final data) senior-staff'!$N$2:$N$18</definedName>
    <definedName localSheetId="0" name="seniorProfession">'(final data) senior-staff'!$Q$2:$Q$18</definedName>
    <definedName localSheetId="0" name="Excel_BuiltIn__FilterDatabase">'(final data) senior-staff'!$H$2:$H$63554</definedName>
    <definedName localSheetId="0" name="seniorReportsTo">'(final data) senior-staff'!$K$2:$K$18</definedName>
    <definedName localSheetId="0" name="seniorCostOfReports">'(final data) senior-staff'!$L$2:$L$18</definedName>
    <definedName localSheetId="0" name="seniorParentDepartment">'(final data) senior-staff'!$F$2:$F$18</definedName>
    <definedName localSheetId="0" name="seniorJobFunction">'(final data) senior-staff'!$E$2:$E$18</definedName>
    <definedName localSheetId="0" name="Post_Unique_Reference">'(final data) senior-staff'!$A$2:$A$18</definedName>
    <definedName localSheetId="0" name="strSeniorPostUniqueRef">#REF!</definedName>
    <definedName localSheetId="0" name="seniorName">'(final data) senior-staff'!$B$2:$B$18</definedName>
    <definedName localSheetId="0" name="seniorContactEmail">'(final data) senior-staff'!$J$2:$J$18</definedName>
    <definedName localSheetId="0" name="seniorTotalPay">'(final data) senior-staff'!$P$2:$P$18</definedName>
    <definedName localSheetId="0" name="seniorActualPayCeiling">'(final data) senior-staff'!$O$2:$O$18</definedName>
    <definedName localSheetId="0" name="seniorNotes">#REF!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The reference code for the post which is unique to the organisation. For individuals not in a post this must be 0 (zero). If a post no longer exists you must never re-use an old code for a different post.</t>
      </text>
    </comment>
    <comment authorId="0" ref="B1">
      <text>
        <t xml:space="preserve">Post holder's name for SCS pay band 2 / equivalent and above.</t>
      </text>
    </comment>
    <comment authorId="0" ref="C1">
      <text>
        <t xml:space="preserve">Standard SCS pay grade (all orgs should use this - including NDPBs and EAs).</t>
      </text>
    </comment>
    <comment authorId="0" ref="D1">
      <text>
        <t xml:space="preserve">The generic title for the grade e.g. Permanent Secretary, Chief Executive, Director General, etc, PLUS the area of responsibility.</t>
      </text>
    </comment>
    <comment authorId="0" ref="E1">
      <text>
        <t xml:space="preserve">The core purpose of the job/team - helping taxpayers understand why they are paying for this post. The description should be short and expressed in a way which can be easily understood by a member of the public - even if taken out of context. It should not just list all the objectives of the role.</t>
      </text>
    </comment>
    <comment authorId="0" ref="F1">
      <text>
        <t xml:space="preserve">Parent Department: The name of your department. 
Executive Agency and NDPB's: the name of your parent department. Parent departments should ensure organisations within their remit use the same description for the parent department.</t>
      </text>
    </comment>
    <comment authorId="0" ref="G1">
      <text>
        <t xml:space="preserve">The full name of your organisation. Parent departments should repeat the name used for the "Parent Department".</t>
      </text>
    </comment>
    <comment authorId="0" ref="H1">
      <text>
        <t xml:space="preserve">A major part of the organisation's structure (e.g. a management unit). It might be a DG, Director or DD level or another part of your organisation's structure where the role sits.</t>
      </text>
    </comment>
    <comment authorId="0" ref="I1">
      <text>
        <t xml:space="preserve">The contact telephone number of the post holder. Can be a central point within a unit where enquiries about the work area can be passed to someone competent to deal with them.</t>
      </text>
    </comment>
    <comment authorId="0" ref="J1">
      <text>
        <t xml:space="preserve">The email address of the post holder. Can be a central point within a unit where enquiries about the work area can be passed to someone competent to deal with them.</t>
      </text>
    </comment>
    <comment authorId="0" ref="K1">
      <text>
        <t xml:space="preserve">The unique reference of the post that this post reports to (i.e. the post above this one in the org. structure).</t>
      </text>
    </comment>
    <comment authorId="0" ref="L1">
      <text>
        <t xml:space="preserve">The aggregated salary cost of staff that report to the post unique reference. Only include those staff not included under another SCS post (i.e. this is not cumulative as you go up the hierarchy).</t>
      </text>
    </comment>
    <comment authorId="0" ref="M1">
      <text>
        <t xml:space="preserve">Indicates whether a post is full time or part time.</t>
      </text>
    </comment>
    <comment authorId="0" ref="N1">
      <text>
        <t xml:space="preserve">The 5k band within which the post holder's salary falls.</t>
      </text>
    </comment>
    <comment authorId="0" ref="P1">
      <text>
        <t xml:space="preserve">Total contractual pay - only to be completed for those whose total pro rata package is £150k+.</t>
      </text>
    </comment>
    <comment authorId="0" ref="Q1">
      <text>
        <t xml:space="preserve">The profession of the individual chosen from the PSG standard CS professions</t>
      </text>
    </comment>
    <comment authorId="0" ref="N11">
      <text>
        <t xml:space="preserve">Salary costs recharged to NIO by  Cabinet Office</t>
      </text>
    </comment>
  </commentList>
</comments>
</file>

<file path=xl/sharedStrings.xml><?xml version="1.0" encoding="utf-8"?>
<sst xmlns="http://schemas.openxmlformats.org/spreadsheetml/2006/main" count="203" uniqueCount="91">
  <si>
    <t>Post Unique Reference</t>
  </si>
  <si>
    <t>Name</t>
  </si>
  <si>
    <t>Grade (or equivalent)</t>
  </si>
  <si>
    <t>Job Title</t>
  </si>
  <si>
    <t>Job/Team Function</t>
  </si>
  <si>
    <t>Parent Department</t>
  </si>
  <si>
    <t>Organisation</t>
  </si>
  <si>
    <t>Unit</t>
  </si>
  <si>
    <t>Contact Phone</t>
  </si>
  <si>
    <t>Contact E-mail</t>
  </si>
  <si>
    <t>Reports to Senior Post</t>
  </si>
  <si>
    <t>Salary Cost of Reports (£)</t>
  </si>
  <si>
    <t>FTE</t>
  </si>
  <si>
    <t>Actual Pay Floor (£)</t>
  </si>
  <si>
    <t>Actual Pay Ceiling (£)</t>
  </si>
  <si>
    <t>Total Pay (£)</t>
  </si>
  <si>
    <t>Professional/Occupational Group</t>
  </si>
  <si>
    <t>Madeleine Alessandri</t>
  </si>
  <si>
    <t>SCS4</t>
  </si>
  <si>
    <t>Permanent Secretary</t>
  </si>
  <si>
    <t xml:space="preserve">Head of the Northern Ireland Office responsible for leading the department to deliver a safer, more prosperous, more integrated and better governed Northern Ireland. </t>
  </si>
  <si>
    <t>Northern Ireland Office</t>
  </si>
  <si>
    <t>Senior Management Team</t>
  </si>
  <si>
    <t>N/D</t>
  </si>
  <si>
    <t>enquire@nio.gov.uk</t>
  </si>
  <si>
    <t>Policy</t>
  </si>
  <si>
    <t>Colin Perry</t>
  </si>
  <si>
    <t>SCS2</t>
  </si>
  <si>
    <t>Economy Director</t>
  </si>
  <si>
    <t xml:space="preserve">Responsible for leading the NIO's work to level up the Northern Ireland economy with the rest of the UK. </t>
  </si>
  <si>
    <t>N/A</t>
  </si>
  <si>
    <t>Andy Pike</t>
  </si>
  <si>
    <t xml:space="preserve">Communications Director </t>
  </si>
  <si>
    <t xml:space="preserve">Responsible for leading the NIO's communications and external engagement work to aid and support progress of all of the NIO's priorities. </t>
  </si>
  <si>
    <t>Communications</t>
  </si>
  <si>
    <t>Chris Flatt</t>
  </si>
  <si>
    <t>Strategy Director</t>
  </si>
  <si>
    <t xml:space="preserve">Responsible for the NIO's long term strategy for Northern Ireland and leading work on equality, rights and legacy issues. </t>
  </si>
  <si>
    <t>Mark Larmour</t>
  </si>
  <si>
    <t>Political Director</t>
  </si>
  <si>
    <t xml:space="preserve">Responsible for the NIO's efforts to support stable governance in Northern Ireland and the department's work to make Northern Ireland a safer place free from terrorism and paramilitary activity. </t>
  </si>
  <si>
    <t>Nikki Bodel</t>
  </si>
  <si>
    <t>SCS1</t>
  </si>
  <si>
    <t>Deputy Director Security &amp; Protection Group</t>
  </si>
  <si>
    <t>Responsible for National Security casework &amp; operational policy</t>
  </si>
  <si>
    <t>Security &amp; Protection Group</t>
  </si>
  <si>
    <t>Ruth Sloan</t>
  </si>
  <si>
    <t>Deputy Director Legacy Group</t>
  </si>
  <si>
    <t>Leading NIO Legacy team which delivers leads work to reconcile Northern Ireland with its past</t>
  </si>
  <si>
    <t>Legacy Group</t>
  </si>
  <si>
    <t>Holly Clark</t>
  </si>
  <si>
    <t>Deputy Director Constitution and Rights Group</t>
  </si>
  <si>
    <t xml:space="preserve">Leads on Constitution, Devolution, Electoral &amp; Human Rights policy as well as Identity and Citizenship work </t>
  </si>
  <si>
    <t>Constitution &amp; Rights Group</t>
  </si>
  <si>
    <t>Máire Cairns</t>
  </si>
  <si>
    <t>Deputy Director Strategy Unit</t>
  </si>
  <si>
    <t>Responsible for NIOs long-term strategy and Outcomes Delivery Plan as well as Corporate Governance for the department</t>
  </si>
  <si>
    <t>Strategy Unit</t>
  </si>
  <si>
    <t>Darragh McElroy</t>
  </si>
  <si>
    <t>Deputy Director Communications Team</t>
  </si>
  <si>
    <t>Coordination of departmental internal and external communications</t>
  </si>
  <si>
    <t>Communications Team</t>
  </si>
  <si>
    <t>Clare Sloan</t>
  </si>
  <si>
    <t>Deputy Director External Relations Team</t>
  </si>
  <si>
    <t>Coordination of NIOs Ministerial and external angagement activities</t>
  </si>
  <si>
    <t>External Relations Team</t>
  </si>
  <si>
    <t>Clare King</t>
  </si>
  <si>
    <t>Deputy Director Centenary Programme Team</t>
  </si>
  <si>
    <t>Delivery of NIOs Centenary programme</t>
  </si>
  <si>
    <t>Centenary Programme Team</t>
  </si>
  <si>
    <t>Paul Flynn</t>
  </si>
  <si>
    <t>Deputy Director Political Affairs Group</t>
  </si>
  <si>
    <t>Lead on NIOs political , international, community a &amp; engagement policy</t>
  </si>
  <si>
    <t>Political Affairs Group</t>
  </si>
  <si>
    <t>Rebecca Nugent</t>
  </si>
  <si>
    <t>Deputy Director Protocol &amp; Free Trade Agreement</t>
  </si>
  <si>
    <t>Lead on NI Protocol &amp; FTA</t>
  </si>
  <si>
    <t>Protocol &amp; Free Trade Agreement Group</t>
  </si>
  <si>
    <t>Charlotte Goodrich</t>
  </si>
  <si>
    <t>Deputy Director Corporate Operations Group</t>
  </si>
  <si>
    <t>Corporate Operations for NIO</t>
  </si>
  <si>
    <t>Corporate Operations Group</t>
  </si>
  <si>
    <t>Finance</t>
  </si>
  <si>
    <t>Stephen Rusk</t>
  </si>
  <si>
    <t>Deputy Director Economy Group</t>
  </si>
  <si>
    <t>Lead on Economic strategy for NIO</t>
  </si>
  <si>
    <t>Economy Group</t>
  </si>
  <si>
    <t>Ciaràn Hayes</t>
  </si>
  <si>
    <t>Principal Private Secretary</t>
  </si>
  <si>
    <t>Management of Private Office</t>
  </si>
  <si>
    <t>Private office</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</si>
</sst>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font>
    <font>
      <b/>
      <sz val="11.0"/>
      <color rgb="FF000000"/>
      <name val="Arial"/>
    </font>
    <font>
      <sz val="11.0"/>
      <color rgb="FF000000"/>
      <name val="Arial"/>
    </font>
    <font>
      <color rgb="FF000000"/>
      <name val="Roboto"/>
    </font>
    <font>
      <sz val="12.0"/>
      <color rgb="FF000000"/>
      <name val="Arial"/>
    </font>
    <font>
      <sz val="11.0"/>
      <color rgb="FF000000"/>
      <name val="Roboto"/>
    </font>
  </fonts>
  <fills count="4">
    <fill>
      <patternFill patternType="none"/>
    </fill>
    <fill>
      <patternFill patternType="lightGray"/>
    </fill>
    <fill>
      <patternFill patternType="solid">
        <fgColor rgb="FFC0C0C0"/>
        <bgColor rgb="FFC0C0C0"/>
      </patternFill>
    </fill>
    <fill>
      <patternFill patternType="solid">
        <fgColor rgb="FFFFFFFF"/>
        <bgColor rgb="FFFFFFFF"/>
      </patternFill>
    </fill>
  </fills>
  <borders count="2">
    <border/>
    <border>
      <left/>
      <right/>
      <top/>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49" xfId="0" applyAlignment="1" applyFont="1" applyNumberFormat="1">
      <alignment horizontal="center" shrinkToFit="0" vertical="top" wrapText="1"/>
    </xf>
    <xf borderId="0" fillId="0" fontId="1" numFmtId="0" xfId="0" applyAlignment="1" applyFont="1">
      <alignment horizontal="center" shrinkToFit="0" vertical="top" wrapText="1"/>
    </xf>
    <xf borderId="0" fillId="0" fontId="1" numFmtId="49" xfId="0" applyAlignment="1" applyFont="1" applyNumberFormat="1">
      <alignment horizontal="center" readingOrder="1" shrinkToFit="0" vertical="top" wrapText="1"/>
    </xf>
    <xf borderId="0" fillId="0" fontId="1" numFmtId="3" xfId="0" applyAlignment="1" applyFont="1" applyNumberFormat="1">
      <alignment horizontal="center" shrinkToFit="0" vertical="top" wrapText="1"/>
    </xf>
    <xf borderId="0" fillId="0" fontId="1" numFmtId="2" xfId="0" applyAlignment="1" applyFont="1" applyNumberFormat="1">
      <alignment horizontal="center" shrinkToFit="0" vertical="top" wrapText="1"/>
    </xf>
    <xf borderId="1" fillId="2" fontId="1" numFmtId="3" xfId="0" applyAlignment="1" applyBorder="1" applyFill="1" applyFont="1" applyNumberFormat="1">
      <alignment horizontal="center" shrinkToFit="0" vertical="top" wrapText="1"/>
    </xf>
    <xf borderId="0" fillId="0" fontId="2" numFmtId="0" xfId="0" applyAlignment="1" applyFont="1">
      <alignment readingOrder="0" shrinkToFit="0" vertical="bottom" wrapText="0"/>
    </xf>
    <xf borderId="0" fillId="0" fontId="2" numFmtId="0" xfId="0" applyAlignment="1" applyFont="1">
      <alignment readingOrder="0" shrinkToFit="0" vertical="bottom" wrapText="1"/>
    </xf>
    <xf borderId="0" fillId="3" fontId="3" numFmtId="0" xfId="0" applyAlignment="1" applyFill="1" applyFont="1">
      <alignment readingOrder="0"/>
    </xf>
    <xf borderId="0" fillId="3" fontId="4" numFmtId="0" xfId="0" applyAlignment="1" applyFont="1">
      <alignment readingOrder="0"/>
    </xf>
    <xf borderId="0" fillId="0" fontId="2" numFmtId="49" xfId="0" applyAlignment="1" applyFont="1" applyNumberFormat="1">
      <alignment readingOrder="0" shrinkToFit="0" vertical="bottom" wrapText="0"/>
    </xf>
    <xf borderId="0" fillId="0" fontId="2" numFmtId="3" xfId="0" applyAlignment="1" applyFont="1" applyNumberFormat="1">
      <alignment shrinkToFit="0" vertical="bottom" wrapText="0"/>
    </xf>
    <xf borderId="0" fillId="0" fontId="2" numFmtId="2" xfId="0" applyAlignment="1" applyFont="1" applyNumberFormat="1">
      <alignment readingOrder="0" shrinkToFit="0" vertical="bottom" wrapText="0"/>
    </xf>
    <xf borderId="0" fillId="0" fontId="2" numFmtId="3" xfId="0" applyAlignment="1" applyFont="1" applyNumberFormat="1">
      <alignment readingOrder="0" shrinkToFit="0" vertical="bottom" wrapText="0"/>
    </xf>
    <xf borderId="1" fillId="2" fontId="2" numFmtId="3" xfId="0" applyAlignment="1" applyBorder="1" applyFont="1" applyNumberFormat="1">
      <alignment shrinkToFit="0" vertical="bottom" wrapText="0"/>
    </xf>
    <xf borderId="0" fillId="0" fontId="2" numFmtId="0" xfId="0" applyAlignment="1" applyFont="1">
      <alignment readingOrder="0" vertical="bottom"/>
    </xf>
    <xf borderId="0" fillId="0" fontId="2" numFmtId="2" xfId="0" applyAlignment="1" applyFont="1" applyNumberFormat="1">
      <alignment horizontal="right" readingOrder="0" shrinkToFit="0" vertical="bottom" wrapText="0"/>
    </xf>
    <xf borderId="0" fillId="2" fontId="2" numFmtId="3" xfId="0" applyAlignment="1" applyFont="1" applyNumberFormat="1">
      <alignment readingOrder="0" shrinkToFit="0" vertical="bottom" wrapText="0"/>
    </xf>
    <xf borderId="0" fillId="3" fontId="5"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5.43"/>
    <col customWidth="1" min="2" max="2" width="19.0"/>
    <col customWidth="1" min="3" max="3" width="23.43"/>
    <col customWidth="1" min="4" max="4" width="47.57"/>
    <col customWidth="1" min="5" max="5" width="63.43"/>
    <col customWidth="1" min="6" max="6" width="22.0"/>
    <col customWidth="1" min="7" max="7" width="19.29"/>
    <col customWidth="1" min="8" max="8" width="26.71"/>
    <col customWidth="1" min="9" max="9" width="16.0"/>
    <col customWidth="1" min="10" max="10" width="32.14"/>
    <col customWidth="1" min="11" max="11" width="14.0"/>
    <col customWidth="1" min="12" max="12" width="16.71"/>
    <col customWidth="1" min="13" max="13" width="9.14"/>
    <col customWidth="1" min="14" max="15" width="20.43"/>
    <col customWidth="1" min="16" max="16" width="15.86"/>
    <col customWidth="1" min="17" max="17" width="28.14"/>
  </cols>
  <sheetData>
    <row r="1" ht="29.25" customHeight="1">
      <c r="A1" s="1" t="s">
        <v>0</v>
      </c>
      <c r="B1" s="2" t="s">
        <v>1</v>
      </c>
      <c r="C1" s="2" t="s">
        <v>2</v>
      </c>
      <c r="D1" s="2" t="s">
        <v>3</v>
      </c>
      <c r="E1" s="2" t="s">
        <v>4</v>
      </c>
      <c r="F1" s="2" t="s">
        <v>5</v>
      </c>
      <c r="G1" s="2" t="s">
        <v>6</v>
      </c>
      <c r="H1" s="2" t="s">
        <v>7</v>
      </c>
      <c r="I1" s="3" t="s">
        <v>8</v>
      </c>
      <c r="J1" s="1" t="s">
        <v>9</v>
      </c>
      <c r="K1" s="1" t="s">
        <v>10</v>
      </c>
      <c r="L1" s="4" t="s">
        <v>11</v>
      </c>
      <c r="M1" s="5" t="s">
        <v>12</v>
      </c>
      <c r="N1" s="4" t="s">
        <v>13</v>
      </c>
      <c r="O1" s="6" t="s">
        <v>14</v>
      </c>
      <c r="P1" s="4" t="s">
        <v>15</v>
      </c>
      <c r="Q1" s="4" t="s">
        <v>16</v>
      </c>
    </row>
    <row r="2">
      <c r="A2" s="7">
        <v>1.0</v>
      </c>
      <c r="B2" s="7" t="s">
        <v>17</v>
      </c>
      <c r="C2" s="7" t="s">
        <v>18</v>
      </c>
      <c r="D2" s="7" t="s">
        <v>19</v>
      </c>
      <c r="E2" s="8" t="s">
        <v>20</v>
      </c>
      <c r="F2" s="9" t="s">
        <v>21</v>
      </c>
      <c r="G2" s="9" t="s">
        <v>21</v>
      </c>
      <c r="H2" s="7" t="s">
        <v>22</v>
      </c>
      <c r="I2" s="10" t="s">
        <v>23</v>
      </c>
      <c r="J2" s="11" t="s">
        <v>24</v>
      </c>
      <c r="K2" s="8">
        <v>1.0</v>
      </c>
      <c r="L2" s="12" t="str">
        <f>'(working) senior-staff'!L7</f>
        <v>#REF!</v>
      </c>
      <c r="M2" s="13">
        <v>1.0</v>
      </c>
      <c r="N2" s="14">
        <v>155000.0</v>
      </c>
      <c r="O2" s="15">
        <f t="shared" ref="O2:O6" si="1">IF(ISBLANK(N2),"",IF(ISNUMBER(N2),IF(N2=0,0,N2+4999),N2))</f>
        <v>159999</v>
      </c>
      <c r="P2" s="14">
        <v>0.0</v>
      </c>
      <c r="Q2" s="14" t="s">
        <v>25</v>
      </c>
    </row>
    <row r="3">
      <c r="A3" s="7">
        <v>2.0</v>
      </c>
      <c r="B3" s="7" t="s">
        <v>26</v>
      </c>
      <c r="C3" s="7" t="s">
        <v>27</v>
      </c>
      <c r="D3" s="7" t="s">
        <v>28</v>
      </c>
      <c r="E3" s="8" t="s">
        <v>29</v>
      </c>
      <c r="F3" s="9" t="s">
        <v>21</v>
      </c>
      <c r="G3" s="9" t="s">
        <v>21</v>
      </c>
      <c r="H3" s="7" t="s">
        <v>22</v>
      </c>
      <c r="I3" s="10" t="s">
        <v>23</v>
      </c>
      <c r="J3" s="11" t="s">
        <v>24</v>
      </c>
      <c r="K3" s="8">
        <f>A2</f>
        <v>1</v>
      </c>
      <c r="L3" s="14">
        <v>227500.0</v>
      </c>
      <c r="M3" s="13">
        <v>1.0</v>
      </c>
      <c r="N3" s="14">
        <v>100000.0</v>
      </c>
      <c r="O3" s="15">
        <f t="shared" si="1"/>
        <v>104999</v>
      </c>
      <c r="P3" s="12" t="s">
        <v>30</v>
      </c>
      <c r="Q3" s="14" t="s">
        <v>25</v>
      </c>
    </row>
    <row r="4">
      <c r="A4" s="7">
        <v>3.0</v>
      </c>
      <c r="B4" s="7" t="s">
        <v>31</v>
      </c>
      <c r="C4" s="7" t="s">
        <v>27</v>
      </c>
      <c r="D4" s="7" t="s">
        <v>32</v>
      </c>
      <c r="E4" s="8" t="s">
        <v>33</v>
      </c>
      <c r="F4" s="9" t="s">
        <v>21</v>
      </c>
      <c r="G4" s="9" t="s">
        <v>21</v>
      </c>
      <c r="H4" s="7" t="s">
        <v>22</v>
      </c>
      <c r="I4" s="10" t="s">
        <v>23</v>
      </c>
      <c r="J4" s="11" t="s">
        <v>24</v>
      </c>
      <c r="K4" s="8">
        <f>A2</f>
        <v>1</v>
      </c>
      <c r="L4" s="14">
        <v>265000.0</v>
      </c>
      <c r="M4" s="13">
        <v>1.0</v>
      </c>
      <c r="N4" s="14">
        <v>110000.0</v>
      </c>
      <c r="O4" s="15">
        <f t="shared" si="1"/>
        <v>114999</v>
      </c>
      <c r="P4" s="12" t="s">
        <v>30</v>
      </c>
      <c r="Q4" s="14" t="s">
        <v>34</v>
      </c>
    </row>
    <row r="5">
      <c r="A5" s="7">
        <v>4.0</v>
      </c>
      <c r="B5" s="7" t="s">
        <v>35</v>
      </c>
      <c r="C5" s="7" t="s">
        <v>27</v>
      </c>
      <c r="D5" s="7" t="s">
        <v>36</v>
      </c>
      <c r="E5" s="8" t="s">
        <v>37</v>
      </c>
      <c r="F5" s="9" t="s">
        <v>21</v>
      </c>
      <c r="G5" s="9" t="s">
        <v>21</v>
      </c>
      <c r="H5" s="7" t="s">
        <v>22</v>
      </c>
      <c r="I5" s="10" t="s">
        <v>23</v>
      </c>
      <c r="J5" s="11" t="s">
        <v>24</v>
      </c>
      <c r="K5" s="8">
        <f>A2</f>
        <v>1</v>
      </c>
      <c r="L5" s="14">
        <v>227500.0</v>
      </c>
      <c r="M5" s="13">
        <v>1.0</v>
      </c>
      <c r="N5" s="14">
        <v>90000.0</v>
      </c>
      <c r="O5" s="15">
        <f t="shared" si="1"/>
        <v>94999</v>
      </c>
      <c r="P5" s="12" t="s">
        <v>30</v>
      </c>
      <c r="Q5" s="14" t="s">
        <v>25</v>
      </c>
    </row>
    <row r="6">
      <c r="A6" s="7">
        <v>5.0</v>
      </c>
      <c r="B6" s="7" t="s">
        <v>38</v>
      </c>
      <c r="C6" s="7" t="s">
        <v>27</v>
      </c>
      <c r="D6" s="7" t="s">
        <v>39</v>
      </c>
      <c r="E6" s="8" t="s">
        <v>40</v>
      </c>
      <c r="F6" s="9" t="s">
        <v>21</v>
      </c>
      <c r="G6" s="9" t="s">
        <v>21</v>
      </c>
      <c r="H6" s="7" t="s">
        <v>22</v>
      </c>
      <c r="I6" s="10" t="s">
        <v>23</v>
      </c>
      <c r="J6" s="11" t="s">
        <v>24</v>
      </c>
      <c r="K6" s="8">
        <f>A2</f>
        <v>1</v>
      </c>
      <c r="L6" s="14">
        <v>150000.0</v>
      </c>
      <c r="M6" s="13">
        <v>1.0</v>
      </c>
      <c r="N6" s="14">
        <v>90000.0</v>
      </c>
      <c r="O6" s="15">
        <f t="shared" si="1"/>
        <v>94999</v>
      </c>
      <c r="P6" s="12" t="s">
        <v>30</v>
      </c>
      <c r="Q6" s="14" t="s">
        <v>25</v>
      </c>
    </row>
    <row r="7">
      <c r="A7" s="7">
        <v>6.0</v>
      </c>
      <c r="B7" s="7" t="s">
        <v>41</v>
      </c>
      <c r="C7" s="7" t="s">
        <v>42</v>
      </c>
      <c r="D7" s="8" t="s">
        <v>43</v>
      </c>
      <c r="E7" s="7" t="s">
        <v>44</v>
      </c>
      <c r="F7" s="9" t="s">
        <v>21</v>
      </c>
      <c r="G7" s="9" t="s">
        <v>21</v>
      </c>
      <c r="H7" s="7" t="s">
        <v>45</v>
      </c>
      <c r="I7" s="10" t="s">
        <v>23</v>
      </c>
      <c r="J7" s="11" t="s">
        <v>24</v>
      </c>
      <c r="K7" s="16">
        <f>A6</f>
        <v>5</v>
      </c>
      <c r="L7" s="12" t="str">
        <f>'(working) junior-staff'!L131</f>
        <v>#REF!</v>
      </c>
      <c r="M7" s="17">
        <v>1.0</v>
      </c>
      <c r="N7" s="14">
        <v>70000.0</v>
      </c>
      <c r="O7" s="18">
        <v>117800.0</v>
      </c>
      <c r="P7" s="14" t="s">
        <v>30</v>
      </c>
      <c r="Q7" s="14" t="s">
        <v>25</v>
      </c>
    </row>
    <row r="8" ht="14.25" customHeight="1">
      <c r="A8" s="7">
        <v>17.0</v>
      </c>
      <c r="B8" s="7" t="s">
        <v>46</v>
      </c>
      <c r="C8" s="7" t="s">
        <v>42</v>
      </c>
      <c r="D8" s="7" t="s">
        <v>47</v>
      </c>
      <c r="E8" s="7" t="s">
        <v>48</v>
      </c>
      <c r="F8" s="9" t="s">
        <v>21</v>
      </c>
      <c r="G8" s="19" t="s">
        <v>21</v>
      </c>
      <c r="H8" s="7" t="s">
        <v>49</v>
      </c>
      <c r="I8" s="10" t="s">
        <v>23</v>
      </c>
      <c r="J8" s="11" t="s">
        <v>24</v>
      </c>
      <c r="K8" s="16">
        <f>A5</f>
        <v>4</v>
      </c>
      <c r="L8" s="12" t="str">
        <f>'(working) junior-staff'!L67</f>
        <v>#REF!</v>
      </c>
      <c r="M8" s="17">
        <v>1.0</v>
      </c>
      <c r="N8" s="14">
        <v>75000.0</v>
      </c>
      <c r="O8" s="18">
        <v>117800.0</v>
      </c>
      <c r="P8" s="14" t="s">
        <v>30</v>
      </c>
      <c r="Q8" s="14" t="s">
        <v>25</v>
      </c>
    </row>
    <row r="9" ht="14.25" customHeight="1">
      <c r="A9" s="7">
        <v>8.0</v>
      </c>
      <c r="B9" s="7" t="s">
        <v>50</v>
      </c>
      <c r="C9" s="7" t="s">
        <v>42</v>
      </c>
      <c r="D9" s="7" t="s">
        <v>51</v>
      </c>
      <c r="E9" s="7" t="s">
        <v>52</v>
      </c>
      <c r="F9" s="9" t="s">
        <v>21</v>
      </c>
      <c r="G9" s="19" t="s">
        <v>21</v>
      </c>
      <c r="H9" s="7" t="s">
        <v>53</v>
      </c>
      <c r="I9" s="10" t="s">
        <v>23</v>
      </c>
      <c r="J9" s="11" t="s">
        <v>24</v>
      </c>
      <c r="K9" s="16">
        <f>A5</f>
        <v>4</v>
      </c>
      <c r="L9" s="12" t="str">
        <f>'(working) junior-staff'!L32</f>
        <v>#REF!</v>
      </c>
      <c r="M9" s="17">
        <v>1.0</v>
      </c>
      <c r="N9" s="14">
        <v>75000.0</v>
      </c>
      <c r="O9" s="18">
        <v>117800.0</v>
      </c>
      <c r="P9" s="14" t="s">
        <v>30</v>
      </c>
      <c r="Q9" s="14" t="s">
        <v>25</v>
      </c>
    </row>
    <row r="10" ht="14.25" customHeight="1">
      <c r="A10" s="7">
        <v>7.0</v>
      </c>
      <c r="B10" s="7" t="s">
        <v>54</v>
      </c>
      <c r="C10" s="7" t="s">
        <v>42</v>
      </c>
      <c r="D10" s="7" t="s">
        <v>55</v>
      </c>
      <c r="E10" s="7" t="s">
        <v>56</v>
      </c>
      <c r="F10" s="9" t="s">
        <v>21</v>
      </c>
      <c r="G10" s="19" t="s">
        <v>21</v>
      </c>
      <c r="H10" s="7" t="s">
        <v>57</v>
      </c>
      <c r="I10" s="10" t="s">
        <v>23</v>
      </c>
      <c r="J10" s="11" t="s">
        <v>24</v>
      </c>
      <c r="K10" s="16">
        <f>A5</f>
        <v>4</v>
      </c>
      <c r="L10" s="12" t="str">
        <f>'(working) junior-staff'!L76</f>
        <v>#REF!</v>
      </c>
      <c r="M10" s="17">
        <v>1.0</v>
      </c>
      <c r="N10" s="14">
        <v>70000.0</v>
      </c>
      <c r="O10" s="18">
        <v>117800.0</v>
      </c>
      <c r="P10" s="14" t="s">
        <v>30</v>
      </c>
      <c r="Q10" s="14" t="s">
        <v>25</v>
      </c>
    </row>
    <row r="11" ht="14.25" customHeight="1">
      <c r="A11" s="7">
        <v>13.0</v>
      </c>
      <c r="B11" s="7" t="s">
        <v>58</v>
      </c>
      <c r="C11" s="7" t="s">
        <v>42</v>
      </c>
      <c r="D11" s="7" t="s">
        <v>59</v>
      </c>
      <c r="E11" s="7" t="s">
        <v>60</v>
      </c>
      <c r="F11" s="9" t="s">
        <v>21</v>
      </c>
      <c r="G11" s="19" t="s">
        <v>21</v>
      </c>
      <c r="H11" s="7" t="s">
        <v>61</v>
      </c>
      <c r="I11" s="10" t="s">
        <v>23</v>
      </c>
      <c r="J11" s="11" t="s">
        <v>24</v>
      </c>
      <c r="K11" s="16">
        <f>A4</f>
        <v>3</v>
      </c>
      <c r="L11" s="12" t="str">
        <f>'(working) junior-staff'!L197</f>
        <v>#REF!</v>
      </c>
      <c r="M11" s="17">
        <v>1.0</v>
      </c>
      <c r="N11" s="14">
        <v>0.0</v>
      </c>
      <c r="O11" s="18">
        <v>0.0</v>
      </c>
      <c r="P11" s="14" t="s">
        <v>30</v>
      </c>
      <c r="Q11" s="14" t="s">
        <v>34</v>
      </c>
    </row>
    <row r="12" ht="14.25" customHeight="1">
      <c r="A12" s="7">
        <v>16.0</v>
      </c>
      <c r="B12" s="7" t="s">
        <v>62</v>
      </c>
      <c r="C12" s="7" t="s">
        <v>42</v>
      </c>
      <c r="D12" s="7" t="s">
        <v>63</v>
      </c>
      <c r="E12" s="7" t="s">
        <v>64</v>
      </c>
      <c r="F12" s="9" t="s">
        <v>21</v>
      </c>
      <c r="G12" s="19" t="s">
        <v>21</v>
      </c>
      <c r="H12" s="7" t="s">
        <v>65</v>
      </c>
      <c r="I12" s="10" t="s">
        <v>23</v>
      </c>
      <c r="J12" s="11" t="s">
        <v>24</v>
      </c>
      <c r="K12" s="16">
        <f>A4</f>
        <v>3</v>
      </c>
      <c r="L12" s="12" t="str">
        <f>'(working) junior-staff'!L179</f>
        <v>#REF!</v>
      </c>
      <c r="M12" s="17">
        <v>1.0</v>
      </c>
      <c r="N12" s="14">
        <v>70000.0</v>
      </c>
      <c r="O12" s="18">
        <v>117800.0</v>
      </c>
      <c r="P12" s="14" t="s">
        <v>30</v>
      </c>
      <c r="Q12" s="14" t="s">
        <v>25</v>
      </c>
    </row>
    <row r="13" ht="14.25" customHeight="1">
      <c r="A13" s="7">
        <v>12.0</v>
      </c>
      <c r="B13" s="7" t="s">
        <v>66</v>
      </c>
      <c r="C13" s="7" t="s">
        <v>42</v>
      </c>
      <c r="D13" s="7" t="s">
        <v>67</v>
      </c>
      <c r="E13" s="7" t="s">
        <v>68</v>
      </c>
      <c r="F13" s="9" t="s">
        <v>21</v>
      </c>
      <c r="G13" s="19" t="s">
        <v>21</v>
      </c>
      <c r="H13" s="7" t="s">
        <v>69</v>
      </c>
      <c r="I13" s="10" t="s">
        <v>23</v>
      </c>
      <c r="J13" s="11" t="s">
        <v>24</v>
      </c>
      <c r="K13" s="16">
        <f>A4</f>
        <v>3</v>
      </c>
      <c r="L13" s="12" t="str">
        <f>'(working) junior-staff'!L185</f>
        <v>#REF!</v>
      </c>
      <c r="M13" s="17">
        <v>1.0</v>
      </c>
      <c r="N13" s="14">
        <v>70000.0</v>
      </c>
      <c r="O13" s="18">
        <v>117800.0</v>
      </c>
      <c r="P13" s="14" t="s">
        <v>30</v>
      </c>
      <c r="Q13" s="14" t="s">
        <v>25</v>
      </c>
    </row>
    <row r="14" ht="14.25" customHeight="1">
      <c r="A14" s="7">
        <v>9.0</v>
      </c>
      <c r="B14" s="7" t="s">
        <v>70</v>
      </c>
      <c r="C14" s="7" t="s">
        <v>42</v>
      </c>
      <c r="D14" s="7" t="s">
        <v>71</v>
      </c>
      <c r="E14" s="7" t="s">
        <v>72</v>
      </c>
      <c r="F14" s="9" t="s">
        <v>21</v>
      </c>
      <c r="G14" s="19" t="s">
        <v>21</v>
      </c>
      <c r="H14" s="7" t="s">
        <v>73</v>
      </c>
      <c r="I14" s="10" t="s">
        <v>23</v>
      </c>
      <c r="J14" s="11" t="s">
        <v>24</v>
      </c>
      <c r="K14" s="16">
        <f>A6</f>
        <v>5</v>
      </c>
      <c r="L14" s="12" t="str">
        <f>'(working) junior-staff'!L52</f>
        <v>#REF!</v>
      </c>
      <c r="M14" s="17">
        <v>1.0</v>
      </c>
      <c r="N14" s="14">
        <v>75000.0</v>
      </c>
      <c r="O14" s="18">
        <v>117800.0</v>
      </c>
      <c r="P14" s="14" t="s">
        <v>30</v>
      </c>
      <c r="Q14" s="14" t="s">
        <v>25</v>
      </c>
    </row>
    <row r="15" ht="14.25" customHeight="1">
      <c r="A15" s="7">
        <v>14.0</v>
      </c>
      <c r="B15" s="7" t="s">
        <v>74</v>
      </c>
      <c r="C15" s="7" t="s">
        <v>42</v>
      </c>
      <c r="D15" s="8" t="s">
        <v>75</v>
      </c>
      <c r="E15" s="8" t="s">
        <v>76</v>
      </c>
      <c r="F15" s="9" t="s">
        <v>21</v>
      </c>
      <c r="G15" s="19" t="s">
        <v>21</v>
      </c>
      <c r="H15" s="7" t="s">
        <v>77</v>
      </c>
      <c r="I15" s="10" t="s">
        <v>23</v>
      </c>
      <c r="J15" s="11" t="s">
        <v>24</v>
      </c>
      <c r="K15" s="16">
        <f>A3</f>
        <v>2</v>
      </c>
      <c r="L15" s="12" t="str">
        <f>'(working) junior-staff'!L82</f>
        <v>#REF!</v>
      </c>
      <c r="M15" s="17">
        <v>1.0</v>
      </c>
      <c r="N15" s="14">
        <v>75000.0</v>
      </c>
      <c r="O15" s="18">
        <v>117800.0</v>
      </c>
      <c r="P15" s="14" t="s">
        <v>30</v>
      </c>
      <c r="Q15" s="14" t="s">
        <v>25</v>
      </c>
    </row>
    <row r="16" ht="14.25" customHeight="1">
      <c r="A16" s="7">
        <v>10.0</v>
      </c>
      <c r="B16" s="7" t="s">
        <v>78</v>
      </c>
      <c r="C16" s="7" t="s">
        <v>42</v>
      </c>
      <c r="D16" s="8" t="s">
        <v>79</v>
      </c>
      <c r="E16" s="8" t="s">
        <v>80</v>
      </c>
      <c r="F16" s="9" t="s">
        <v>21</v>
      </c>
      <c r="G16" s="19" t="s">
        <v>21</v>
      </c>
      <c r="H16" s="7" t="s">
        <v>81</v>
      </c>
      <c r="I16" s="10" t="s">
        <v>23</v>
      </c>
      <c r="J16" s="11" t="s">
        <v>24</v>
      </c>
      <c r="K16" s="16">
        <f>A3</f>
        <v>2</v>
      </c>
      <c r="L16" s="12" t="str">
        <f>'(working) junior-staff'!L167</f>
        <v>#REF!</v>
      </c>
      <c r="M16" s="17">
        <v>1.0</v>
      </c>
      <c r="N16" s="14">
        <v>80000.0</v>
      </c>
      <c r="O16" s="18">
        <v>117800.0</v>
      </c>
      <c r="P16" s="14" t="s">
        <v>30</v>
      </c>
      <c r="Q16" s="14" t="s">
        <v>82</v>
      </c>
    </row>
    <row r="17" ht="14.25" customHeight="1">
      <c r="A17" s="7">
        <v>15.0</v>
      </c>
      <c r="B17" s="7" t="s">
        <v>83</v>
      </c>
      <c r="C17" s="7" t="s">
        <v>42</v>
      </c>
      <c r="D17" s="7" t="s">
        <v>84</v>
      </c>
      <c r="E17" s="7" t="s">
        <v>85</v>
      </c>
      <c r="F17" s="9" t="s">
        <v>21</v>
      </c>
      <c r="G17" s="19" t="s">
        <v>21</v>
      </c>
      <c r="H17" s="7" t="s">
        <v>86</v>
      </c>
      <c r="I17" s="10" t="s">
        <v>23</v>
      </c>
      <c r="J17" s="11" t="s">
        <v>24</v>
      </c>
      <c r="K17" s="16">
        <f>A3</f>
        <v>2</v>
      </c>
      <c r="L17" s="12" t="str">
        <f>'(working) junior-staff'!L99</f>
        <v>#REF!</v>
      </c>
      <c r="M17" s="17">
        <v>1.0</v>
      </c>
      <c r="N17" s="14">
        <v>70000.0</v>
      </c>
      <c r="O17" s="18">
        <v>117800.0</v>
      </c>
      <c r="P17" s="14" t="s">
        <v>30</v>
      </c>
      <c r="Q17" s="14" t="s">
        <v>25</v>
      </c>
    </row>
    <row r="18" ht="14.25" customHeight="1">
      <c r="A18" s="7">
        <v>11.0</v>
      </c>
      <c r="B18" s="7" t="s">
        <v>87</v>
      </c>
      <c r="C18" s="7" t="s">
        <v>42</v>
      </c>
      <c r="D18" s="7" t="s">
        <v>88</v>
      </c>
      <c r="E18" s="7" t="s">
        <v>89</v>
      </c>
      <c r="F18" s="9" t="s">
        <v>21</v>
      </c>
      <c r="G18" s="19" t="s">
        <v>21</v>
      </c>
      <c r="H18" s="7" t="s">
        <v>90</v>
      </c>
      <c r="I18" s="10" t="s">
        <v>23</v>
      </c>
      <c r="J18" s="11" t="s">
        <v>24</v>
      </c>
      <c r="K18" s="8">
        <f>A2</f>
        <v>1</v>
      </c>
      <c r="L18" s="12" t="str">
        <f>'(working) junior-staff'!L20</f>
        <v>#REF!</v>
      </c>
      <c r="M18" s="17">
        <v>1.0</v>
      </c>
      <c r="N18" s="14">
        <v>70000.0</v>
      </c>
      <c r="O18" s="18">
        <v>117800.0</v>
      </c>
      <c r="P18" s="14" t="s">
        <v>30</v>
      </c>
      <c r="Q18" s="14" t="s">
        <v>25</v>
      </c>
    </row>
  </sheetData>
  <dataValidations>
    <dataValidation type="list" allowBlank="1" sqref="C2:C18">
      <formula1>#REF!</formula1>
    </dataValidation>
    <dataValidation type="list" allowBlank="1" sqref="Q2:Q18">
      <formula1>#REF!</formula1>
    </dataValidation>
    <dataValidation type="list" allowBlank="1" sqref="H2:H18">
      <formula1>#REF!</formula1>
    </dataValidation>
  </dataValidations>
  <printOptions/>
  <pageMargins bottom="0.75" footer="0.0" header="0.0" left="0.7" right="0.7" top="0.75"/>
  <pageSetup orientation="landscape"/>
  <drawing r:id="rId2"/>
  <legacyDrawing r:id="rId3"/>
</worksheet>
</file>