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filterPrivacy="1" codeName="ThisWorkbook"/>
  <xr:revisionPtr revIDLastSave="0" documentId="8_{7E45A02C-6E19-46A0-AE49-8A948CE5130E}" xr6:coauthVersionLast="47" xr6:coauthVersionMax="47" xr10:uidLastSave="{00000000-0000-0000-0000-000000000000}"/>
  <bookViews>
    <workbookView xWindow="57480" yWindow="-120" windowWidth="29040" windowHeight="15840" tabRatio="804" xr2:uid="{00000000-000D-0000-FFFF-FFFF00000000}"/>
  </bookViews>
  <sheets>
    <sheet name="Introduction" sheetId="28" r:id="rId1"/>
    <sheet name="1. Summary and Table 1." sheetId="2" r:id="rId2"/>
    <sheet name="2. Graph interpretation" sheetId="30" r:id="rId3"/>
    <sheet name="3. ASHP graph" sheetId="24" r:id="rId4"/>
    <sheet name="3. GSHP graph" sheetId="25" r:id="rId5"/>
    <sheet name="3. Biomass graph" sheetId="26" r:id="rId6"/>
    <sheet name="3. Solar thermal graph" sheetId="27" r:id="rId7"/>
    <sheet name="4. Glossary" sheetId="3" r:id="rId8"/>
    <sheet name="5. Scheme background" sheetId="29" r:id="rId9"/>
  </sheets>
  <definedNames>
    <definedName name="DME_LocalFile" hidden="1">"True"</definedName>
  </definedNames>
  <calcPr calcId="191028"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2" l="1"/>
  <c r="F18" i="2"/>
  <c r="F19" i="2"/>
  <c r="F22" i="2"/>
  <c r="F10" i="2"/>
  <c r="F11" i="2"/>
  <c r="F20" i="2"/>
  <c r="F12" i="2"/>
  <c r="F21" i="2"/>
  <c r="F13" i="2"/>
  <c r="A40" i="26"/>
  <c r="A40" i="27"/>
  <c r="A39" i="27"/>
  <c r="A39" i="26"/>
  <c r="A39" i="25"/>
  <c r="A40" i="25"/>
  <c r="G18" i="2"/>
  <c r="H10" i="2"/>
  <c r="B19" i="2"/>
  <c r="B20" i="2"/>
  <c r="B21" i="2"/>
  <c r="D22" i="2"/>
  <c r="H13" i="2"/>
  <c r="H12" i="2"/>
  <c r="H11" i="2"/>
  <c r="D13" i="2"/>
  <c r="D12" i="2"/>
  <c r="D11" i="2"/>
  <c r="D10" i="2"/>
  <c r="E22" i="2"/>
  <c r="H22" i="2"/>
  <c r="E21" i="2"/>
  <c r="H21" i="2"/>
  <c r="E20" i="2"/>
  <c r="H20" i="2"/>
  <c r="E19" i="2"/>
  <c r="D21" i="2"/>
  <c r="D20" i="2"/>
  <c r="D19" i="2"/>
  <c r="H19" i="2"/>
</calcChain>
</file>

<file path=xl/sharedStrings.xml><?xml version="1.0" encoding="utf-8"?>
<sst xmlns="http://schemas.openxmlformats.org/spreadsheetml/2006/main" count="114" uniqueCount="103">
  <si>
    <t>The following links are to additional information:</t>
  </si>
  <si>
    <t>Expenditure thresholds contained in the schedule to the RHI Regulations.</t>
  </si>
  <si>
    <t xml:space="preserve">BEIS official statistics – Renewable Heat Incentive (RHI) statistics </t>
  </si>
  <si>
    <t>BEIS guidance on degression</t>
  </si>
  <si>
    <t>If you have any comments regarding the format of the Monthly and/or Quarterly forecast publications please email rhi@beis.gov.uk marking your email ‘RHI – monthly forecast'</t>
  </si>
  <si>
    <t>Executive Summary
The table below summarises the current position under the scheme.  
The tables below show how the forecast expenditure for the next 12 months compares to the expenditure and super expenditure thresholds set out in the Scheme Regulations (i.e. the expenditure anticipated for the subsequent year against these expenditure thresholds).</t>
  </si>
  <si>
    <r>
      <t>From Quarterly</t>
    </r>
    <r>
      <rPr>
        <sz val="11"/>
        <color rgb="FFFF0000"/>
        <rFont val="Arial"/>
        <family val="2"/>
      </rPr>
      <t xml:space="preserve"> </t>
    </r>
    <r>
      <rPr>
        <sz val="11"/>
        <rFont val="Arial"/>
        <family val="2"/>
      </rPr>
      <t xml:space="preserve">Forecast as at 31 January 2021, BEIS has amended both the expenditure thresholds and the forecast expenditure to reflect that some domestic applicants will reach their payment end date during the next 12 months covered by the forecasts. This revision removes installations that reach the end of their 7-year RHI payment tariff lifetime on the scheme during the 2021-2022 scheme extension period from the calculations used to assess whether degression will take place. </t>
    </r>
  </si>
  <si>
    <t>The amendments are being made so that Domestic RHI forecasting and reporting more accurately reflect RHI payments to these installations. The forecast for such applicants will be gradually removed, as their quarterly payments come to an end, reducing the expenditure forecasts over time.</t>
  </si>
  <si>
    <t xml:space="preserve">The expenditure thresholds have been amended to reflect this decrease in the expenditure forecasts. This means the same amount of expected deployment will still be possible without triggering degressions of the tariffs. </t>
  </si>
  <si>
    <t>The revised expenditure thresholds, which are subject to Parliamentary approval, are set out in The Domestic Renewable Heat Incentive Scheme and Renewable Heat Incentive Scheme Regulations 2021. The tables below have been updated with the new figures.</t>
  </si>
  <si>
    <r>
      <rPr>
        <b/>
        <sz val="11"/>
        <rFont val="Arial"/>
        <family val="2"/>
      </rPr>
      <t>Table 1:</t>
    </r>
    <r>
      <rPr>
        <sz val="11"/>
        <rFont val="Arial"/>
        <family val="2"/>
      </rPr>
      <t xml:space="preserve"> comparing forecast expenditure between quarters and against expenditure and growth thresholds</t>
    </r>
  </si>
  <si>
    <t>Tariff category</t>
  </si>
  <si>
    <t>Expenditure threshold (£m) for each technology, as at end 31/10/2021</t>
  </si>
  <si>
    <t>Has the threshold been breached (YES/NO)</t>
  </si>
  <si>
    <t>Last quarter's forecast expenditure (£m) at 31/07/2021</t>
  </si>
  <si>
    <t>Growth from last quarter (£m)</t>
  </si>
  <si>
    <t>Growth threshold (£m)</t>
  </si>
  <si>
    <t>Has the growth threshold been breached (YES/NO)</t>
  </si>
  <si>
    <t>Description</t>
  </si>
  <si>
    <t xml:space="preserve">   Based on actual data provided by Ofgem</t>
  </si>
  <si>
    <t>This is the maximum  level of expenditure before tariff degressions may start</t>
  </si>
  <si>
    <t>Indicator variable</t>
  </si>
  <si>
    <t>Based on actual data provided by Ofgem</t>
  </si>
  <si>
    <t>Anticipated growth between 31/07/2021 and 31/10/2021</t>
  </si>
  <si>
    <t>Indicator variable. Has growth from previous quarter exceeded the growth threshold?</t>
  </si>
  <si>
    <t>Air source heat pumps</t>
  </si>
  <si>
    <t>Ground source heat pumps</t>
  </si>
  <si>
    <t>Biomass plants</t>
  </si>
  <si>
    <t>Solar thermal plants</t>
  </si>
  <si>
    <t>Super expenditure threshold (£m) for each technology, as at end 31/10/2021</t>
  </si>
  <si>
    <t>Has the super  threshold been breached (YES/NO)</t>
  </si>
  <si>
    <t>Super growth threshold (£m)</t>
  </si>
  <si>
    <t>Has the super growth threshold been breached (YES/NO)</t>
  </si>
  <si>
    <t>Exceeding this threshold can trigger higher tariff degressions</t>
  </si>
  <si>
    <t>Indicator variable. Has expenditure exceeded the super expenditure threshold?</t>
  </si>
  <si>
    <t>Indicator variable. Has growth from previous quarter exceeded the super growth threshold?</t>
  </si>
  <si>
    <t>Guide to graph interpretation</t>
  </si>
  <si>
    <t xml:space="preserve">Graphs for the total forecast expenditure and each tariff category can be found in the following tabs. </t>
  </si>
  <si>
    <t xml:space="preserve">The graph makes it possible to compare each subsequent 12 month forecast expenditure against the anticipated expenditure and against the expenditure threshold. </t>
  </si>
  <si>
    <t>The example graph below does not contain real data and should be used only as a guide to help interpret the graphs on the following tabs.</t>
  </si>
  <si>
    <t>Note:</t>
  </si>
  <si>
    <t>The domestic RHI received a large number of 'new' biomass applications in the first year of the scheme, so this change particularly affects this technology. Legacy applications are not included in the degression forecasts.</t>
  </si>
  <si>
    <t>The domestic RHI received a relatively large number of 'new' solar thermal applications in the first year of the scheme, so this change noticeably affects this technology. Legacy applications are not included in the degression forecasts.</t>
  </si>
  <si>
    <t>Glossary</t>
  </si>
  <si>
    <t xml:space="preserve">(The following definitions are provided to aid understanding of the terms used within this workbook). </t>
  </si>
  <si>
    <t xml:space="preserve">These are estimates by BEIS of the cost of RHI payments over the next 12 months for each tariff category. The forecast takes into account all applications for systems installed on or after the 9 April 2014 but does not include failed and rejected applications.  The amounts are then compared against the expenditure thresholds to determine whether any tariffs will be reduced. </t>
  </si>
  <si>
    <t xml:space="preserve">Assessment dates </t>
  </si>
  <si>
    <t>These are the dates BEIS refers to when calculating actual forecast expenditure over the next 12 months.  Ofgem provides BEIS with data as at that date to enable it to prepare the forecasts. The relevant dates are: 30 April, 31 July, 31 October and 31 January in any year.</t>
  </si>
  <si>
    <t>Data (from Ofgem)</t>
  </si>
  <si>
    <t xml:space="preserve">This is data provided to BEIS by Ofgem detailing the number of applications it has received for accreditation, as well all installations it has already accredited by each assessment date.  </t>
  </si>
  <si>
    <t>Expenditure Forecast Statement</t>
  </si>
  <si>
    <t>Expenditure threshold</t>
  </si>
  <si>
    <t xml:space="preserve">Super expenditure threshold </t>
  </si>
  <si>
    <t>Increase in expenditure forecast</t>
  </si>
  <si>
    <t>Monthly forecasts</t>
  </si>
  <si>
    <t>Quarterly forecast</t>
  </si>
  <si>
    <t>Reduction</t>
  </si>
  <si>
    <t>This is the amount a tariff will be reduced by, expressed as a percentage.  The level of reduction will only be known once BEIS has completed its assessment of the data provided to it by Ofgem.   A tariff reduction will only be made one calendar month after the publication of the tariff change notice (contained in the quarterly forecast).</t>
  </si>
  <si>
    <t>Regulations</t>
  </si>
  <si>
    <t>The Domestic Renewable Heat Incentive Scheme Regulations 2014</t>
  </si>
  <si>
    <t>RHI</t>
  </si>
  <si>
    <t>Renewable Heat Incentive</t>
  </si>
  <si>
    <t>Tariff Change Notice</t>
  </si>
  <si>
    <t>This is a quarterly statement published by BEIS which sets out whether any tariffs will be reduced in the next tariff period.  The Tariff Change Notice must be published on the GOV.UK website by 1 June, 1 September, 1 December and 1 March in any given year. It will be accompanied by an Expenditure Forecast Statement.</t>
  </si>
  <si>
    <t>Tariff period</t>
  </si>
  <si>
    <t>This is a 3 month period commencing 1 January, 1 April, 1 July or 1 October in any given year.</t>
  </si>
  <si>
    <t>Tariffs</t>
  </si>
  <si>
    <t>These refer to the technology specific tariffs which are currently available under the domestic RHI scheme.</t>
  </si>
  <si>
    <t>Domestic RHI scheme background</t>
  </si>
  <si>
    <t xml:space="preserve">The Domestic RHI is an incentive scheme where participants receive tariff payments for the heat generated from an eligible renewable heating system which is heating a single dwelling.  Payments are made over a seven-year period and tariff levels for each eligible technology have been calculated to bridge the financial gap between the cost of renewable and off-gas heating systems.
The eligible technologies are air source heat pumps, ground source heat pumps, biomass boilers and biomass stoves with integrated boilers, and solar thermal panels. All systems must be installed under the Microgeneration Certification Scheme (MCS) or an equivalent scheme.  MCS is an independent mark of quality assurance for microgeneration products and their proper installation.
In most cases, the amount of renewable heat generated will be estimated (‘deemed’).  However, in some cases involving heat pumps and biomass systems, it will be assessed on meter readings, for example, where there is a secondary heating system in place.  For heat pumps and biomass systems, the deemed heat generation is estimated using values from the Energy Performance Certificate (EPC) of the relevant residence. An EPC contains values for the space heating and hot water demands of the property which have been calculated based on the physical characteristics of the dwelling. For solar thermal systems, the deemed amount is based on a calculation done by the MCS installer.  In cases where metering is required, readings are used as the basis for working out RHI payments, capped at the deemed amount for that dwelling.  In all cases, payment is calculated by multiplying the heat demand for the property by the tariff rate (pence per kWh).
Before applying for the RHI, applicants must have an EPC generated for their property.  They must also install loft and cavity wall insulation where these measures are recommended by their EPC, unless there are valid reasons not to.  An updated EPC will be needed as evidence of their installation. </t>
  </si>
  <si>
    <t>Ofgem E-serve webpage</t>
  </si>
  <si>
    <t>for how to apply, and scheme eligibility and guidance.</t>
  </si>
  <si>
    <t>The scheme opened on 9 April 2014 and applicants may claim for eligible systems which were installed on or after 15 July 2009.  Applications for all systems installed before 9 April 2014 had to have been submitted by 8 April 2015.  Applications for systems submitted from 9 April 2014 must be submitted within 12 months of the plant's first commissioning date.</t>
  </si>
  <si>
    <t>Further information about the operation of the domestic budget management mechanism is available on this link.</t>
  </si>
  <si>
    <t>Domestic degression fact sheet</t>
  </si>
  <si>
    <t xml:space="preserve">These are monthly reports published by BEIS on the GOV.UK. website which show actual forecast expenditure to date.  The data they contain is for information only.  They will be published by the end of each month.  Each quarter, the monthly forecast will be replaced by a quarterly forecast. </t>
  </si>
  <si>
    <r>
      <t xml:space="preserve">Forecast expenditure </t>
    </r>
    <r>
      <rPr>
        <sz val="11"/>
        <rFont val="Arial"/>
        <family val="2"/>
      </rPr>
      <t>(this can be total forecast  expenditure or forecasts for each tariff category)</t>
    </r>
  </si>
  <si>
    <r>
      <t xml:space="preserve">This is a quarterly statement published by BEIS which sets out:
</t>
    </r>
    <r>
      <rPr>
        <b/>
        <sz val="11"/>
        <rFont val="Arial"/>
        <family val="2"/>
      </rPr>
      <t xml:space="preserve"> Forecasts for each tariff</t>
    </r>
    <r>
      <rPr>
        <sz val="11"/>
        <rFont val="Arial"/>
        <family val="2"/>
      </rPr>
      <t xml:space="preserve">, and
 </t>
    </r>
    <r>
      <rPr>
        <b/>
        <sz val="11"/>
        <rFont val="Arial"/>
        <family val="2"/>
      </rPr>
      <t>Increase in expenditure forecast</t>
    </r>
    <r>
      <rPr>
        <sz val="11"/>
        <rFont val="Arial"/>
        <family val="2"/>
      </rPr>
      <t xml:space="preserve">.
It will be accompanied by a Tariff Change Notice.  </t>
    </r>
  </si>
  <si>
    <r>
      <t xml:space="preserve">This is a spending threshold which if exceeded can lead to a tariff </t>
    </r>
    <r>
      <rPr>
        <b/>
        <sz val="11"/>
        <rFont val="Arial"/>
        <family val="2"/>
      </rPr>
      <t>reduction</t>
    </r>
    <r>
      <rPr>
        <sz val="11"/>
        <rFont val="Arial"/>
        <family val="2"/>
      </rPr>
      <t xml:space="preserve">. Thresholds apply for each </t>
    </r>
    <r>
      <rPr>
        <b/>
        <sz val="11"/>
        <rFont val="Arial"/>
        <family val="2"/>
      </rPr>
      <t>tariff</t>
    </r>
    <r>
      <rPr>
        <sz val="11"/>
        <rFont val="Arial"/>
        <family val="2"/>
      </rPr>
      <t xml:space="preserve"> currently available under the scheme.</t>
    </r>
  </si>
  <si>
    <r>
      <t xml:space="preserve">Another spending threshold which if exceeded can lead to further tariff </t>
    </r>
    <r>
      <rPr>
        <b/>
        <sz val="11"/>
        <rFont val="Arial"/>
        <family val="2"/>
      </rPr>
      <t>reduction</t>
    </r>
    <r>
      <rPr>
        <sz val="11"/>
        <rFont val="Arial"/>
        <family val="2"/>
      </rPr>
      <t xml:space="preserve">. Thresholds apply for each </t>
    </r>
    <r>
      <rPr>
        <b/>
        <sz val="11"/>
        <rFont val="Arial"/>
        <family val="2"/>
      </rPr>
      <t>tariff</t>
    </r>
    <r>
      <rPr>
        <sz val="11"/>
        <rFont val="Arial"/>
        <family val="2"/>
      </rPr>
      <t xml:space="preserve"> currently available under the scheme.</t>
    </r>
  </si>
  <si>
    <r>
      <t xml:space="preserve">This is the change in the </t>
    </r>
    <r>
      <rPr>
        <b/>
        <sz val="11"/>
        <rFont val="Arial"/>
        <family val="2"/>
      </rPr>
      <t>actual forecast</t>
    </r>
    <r>
      <rPr>
        <sz val="11"/>
        <rFont val="Arial"/>
        <family val="2"/>
      </rPr>
      <t xml:space="preserve"> for expenditure for each </t>
    </r>
    <r>
      <rPr>
        <b/>
        <sz val="11"/>
        <rFont val="Arial"/>
        <family val="2"/>
      </rPr>
      <t>tariff</t>
    </r>
    <r>
      <rPr>
        <sz val="11"/>
        <rFont val="Arial"/>
        <family val="2"/>
      </rPr>
      <t xml:space="preserve"> compared to the last forecast for expenditure for that tariff category.</t>
    </r>
  </si>
  <si>
    <r>
      <t xml:space="preserve">This is the name given to the quarterly publications which include the </t>
    </r>
    <r>
      <rPr>
        <b/>
        <sz val="11"/>
        <rFont val="Arial"/>
        <family val="2"/>
      </rPr>
      <t>Tariff Change Notice</t>
    </r>
    <r>
      <rPr>
        <sz val="11"/>
        <rFont val="Arial"/>
        <family val="2"/>
      </rPr>
      <t xml:space="preserve"> and </t>
    </r>
    <r>
      <rPr>
        <b/>
        <sz val="11"/>
        <rFont val="Arial"/>
        <family val="2"/>
      </rPr>
      <t>Expenditure Forecast Statement.</t>
    </r>
  </si>
  <si>
    <t xml:space="preserve">The scheme is administered by Ofgem. </t>
  </si>
  <si>
    <t>This link provides information in relation to the policy.</t>
  </si>
  <si>
    <t xml:space="preserve">Please see the </t>
  </si>
  <si>
    <r>
      <rPr>
        <b/>
        <sz val="11"/>
        <color theme="1"/>
        <rFont val="Arial"/>
        <family val="2"/>
      </rPr>
      <t>Table 2:</t>
    </r>
    <r>
      <rPr>
        <sz val="11"/>
        <color theme="1"/>
        <rFont val="Arial"/>
        <family val="2"/>
      </rPr>
      <t xml:space="preserve"> comparing forecast expenditure between quarters and against super expenditure and super growth thresholds</t>
    </r>
  </si>
  <si>
    <t>Graph of solar thermal plants forecast expenditure</t>
  </si>
  <si>
    <t>Graph of biomass plants forecast expenditure</t>
  </si>
  <si>
    <t>Graph of ground source heat pumps forecast expenditure</t>
  </si>
  <si>
    <t>Graph of air source heat pumps forecast expenditure</t>
  </si>
  <si>
    <r>
      <t xml:space="preserve">The total expenditure anticipated and expenditure thresholds were amended in </t>
    </r>
    <r>
      <rPr>
        <i/>
        <sz val="11"/>
        <color theme="1"/>
        <rFont val="Arial"/>
        <family val="2"/>
      </rPr>
      <t xml:space="preserve">The Domestic Renewable Heat Incentive Scheme and Renewable Heat Incentive Scheme Regulations 2021 </t>
    </r>
    <r>
      <rPr>
        <sz val="11"/>
        <color theme="1"/>
        <rFont val="Arial"/>
        <family val="2"/>
      </rPr>
      <t xml:space="preserve">to reflect that some participants had come to the end of their seven year payment period. </t>
    </r>
  </si>
  <si>
    <t>This has introduced discontinuity in the expenditure threshold line for the quarter where the threshold has been amended, marked by a break in the lines showing the expenditure thresholds.</t>
  </si>
  <si>
    <t>The expenditure thresholds are shown as lines in the graphs, with separate line for the expenditure and super expenditure thresholds. The markers on each line represent the quarterly assessment dates. Exceeding the expenditure threshold or super expenditure threshold lines at an assessment date could result in a tariff reduction.</t>
  </si>
  <si>
    <t>Over time it will be possible to see the trend in each 12 month forecast expenditure made each month.</t>
  </si>
  <si>
    <t>Total forecast expenditure for the following 12 months is indicated by bars.</t>
  </si>
  <si>
    <t>The date at which the forecast for the following 12 months is calculated is shown at the bottom of the graph.</t>
  </si>
  <si>
    <t>From January 2021 there is a break in the series, indicating that the forecast expenditure and thresholds began being calculated to include the removal of quarterly payments to applicants who have reached their payment end date. See further information in the summary tab.</t>
  </si>
  <si>
    <t>This workbook contains the monthly expenditure forecast statement for the Domestic RHI scheme.
These documents are published by BEIS in accordance with Regulation 38 of the Domestic Renewable Heat Incentive Scheme Regulations 2014 ("the regulations"). 
The data contained in this publication are based on the scheme data as at 30 September 2021 which have been provided by the Office of Gas and Electricity Markets.
The figures in the publication show the expenditure forecasts for each tariff category within the Domestic scheme and compares them to the thresholds as set out in the regulations.
The next quarterly degression assessment will be published by 1 December 2021 with any resulting tariff changes coming into effect from 1 January 2022.
Spreadsheet contents
1 Summary
- Table 1. Which contains the current expenditure forecasts for each tariff band and the relevant threshold values for the next assessment date
- This tab also contains an executive summary explaining any changes that have occurred this month. It will also give details of any thresholds that have been exceeded or are likely to be exceeded in the coming quarterly assessment.
2 Graph interpretation
3 Graphs for each tariff category 
 - Showing forecast expenditure for all previous months
4 Glossary
5 Scheme background</t>
  </si>
  <si>
    <t>MONTHLY EXPENDITURE FORECAST STATEMENT</t>
  </si>
  <si>
    <t>Forecast expenditure (£m) as at 30/09/21</t>
  </si>
  <si>
    <r>
      <t>The difference between forecast expenditure as at 30/09/2021 and 31/07</t>
    </r>
    <r>
      <rPr>
        <b/>
        <i/>
        <sz val="10"/>
        <rFont val="Arial"/>
        <family val="2"/>
      </rPr>
      <t>/</t>
    </r>
    <r>
      <rPr>
        <i/>
        <sz val="10"/>
        <rFont val="Arial"/>
        <family val="2"/>
      </rPr>
      <t>2021</t>
    </r>
  </si>
  <si>
    <t>The forecast expenditure represents the amount we anticipate we will pay out for the following year based on eligible applications received as at the assessment date.
The table above represents estimates for committed tariff payments during the period October 2021 - September 2022 inclusive, using application data up to 30 September 2021.
There will be no tariff reductions as a result of this statement. 
The next quarterly forecast will be published on 1 December 2021 with the next potential tariff reductions taking effect from 1 January 2022.
Any Tariff reductions made in the next quarter will be based on whether or not forecast expenditure at 31 October 2021 is above its expenditure threshold or its super expenditure thresholds.
Please note that the expenditure forecasts only include applications for systems installed on or after 9 April 2014 as only these installations are counted towards the degression thresholds.</t>
  </si>
  <si>
    <t>Monthly report for the Domestic RHI scheme as at 30 September 2021. 
TARIFF CHANGE NOTICE AND EXPENDITURE FORECAST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</si>
</sst>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
    <numFmt numFmtId="165" formatCode="_-[$£-809]* #,##0_-;\-[$£-809]* #,##0_-;_-[$£-809]* &quot;-&quot;??_-;_-@_-"/>
    <numFmt numFmtId="166" formatCode="&quot;£&quot;#,##0.00"/>
  </numFmts>
  <fonts count="23"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0"/>
      <color theme="1"/>
      <name val="Arial"/>
      <family val="2"/>
    </font>
    <font>
      <b/>
      <sz val="11"/>
      <color theme="1"/>
      <name val="Arial"/>
      <family val="2"/>
    </font>
    <font>
      <sz val="10"/>
      <color rgb="FF000000"/>
      <name val="Arial"/>
      <family val="2"/>
    </font>
    <font>
      <sz val="11"/>
      <color rgb="FF000000"/>
      <name val="Arial"/>
      <family val="2"/>
    </font>
    <font>
      <sz val="10"/>
      <color theme="1"/>
      <name val="Verdana"/>
      <family val="2"/>
    </font>
    <font>
      <sz val="11"/>
      <color rgb="FFFF0000"/>
      <name val="Arial"/>
      <family val="2"/>
    </font>
    <font>
      <sz val="11"/>
      <name val="Arial"/>
      <family val="2"/>
    </font>
    <font>
      <b/>
      <sz val="10"/>
      <name val="Arial"/>
      <family val="2"/>
    </font>
    <font>
      <sz val="10"/>
      <name val="Arial"/>
      <family val="2"/>
    </font>
    <font>
      <b/>
      <i/>
      <sz val="10"/>
      <name val="Arial"/>
      <family val="2"/>
    </font>
    <font>
      <b/>
      <sz val="11"/>
      <name val="Arial"/>
      <family val="2"/>
    </font>
    <font>
      <b/>
      <sz val="14"/>
      <name val="Arial"/>
      <family val="2"/>
    </font>
    <font>
      <sz val="10"/>
      <color theme="7"/>
      <name val="Arial"/>
      <family val="2"/>
    </font>
    <font>
      <sz val="11"/>
      <name val="Calibri"/>
      <family val="2"/>
      <scheme val="minor"/>
    </font>
    <font>
      <b/>
      <sz val="10"/>
      <color rgb="FF000000"/>
      <name val="Arial"/>
      <family val="2"/>
    </font>
    <font>
      <i/>
      <sz val="10"/>
      <color rgb="FF000000"/>
      <name val="Arial"/>
      <family val="2"/>
    </font>
    <font>
      <i/>
      <sz val="10"/>
      <name val="Arial"/>
      <family val="2"/>
    </font>
    <font>
      <i/>
      <sz val="11"/>
      <name val="Arial"/>
      <family val="2"/>
    </font>
    <font>
      <i/>
      <sz val="11"/>
      <color theme="1"/>
      <name val="Arial"/>
      <family val="2"/>
    </font>
  </fonts>
  <fills count="2">
    <fill>
      <patternFill patternType="none"/>
    </fill>
    <fill>
      <patternFill patternType="gray125"/>
    </fill>
  </fills>
  <borders count="1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6">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8" fillId="0" borderId="0"/>
    <xf numFmtId="9" fontId="8" fillId="0" borderId="0" applyFont="0" applyFill="0" applyBorder="0" applyAlignment="0" applyProtection="0"/>
    <xf numFmtId="0" fontId="15" fillId="0" borderId="0" applyNumberFormat="0" applyFill="0" applyAlignment="0" applyProtection="0"/>
  </cellStyleXfs>
  <cellXfs count="66">
    <xf numFmtId="0" fontId="0" fillId="0" borderId="0" xfId="0"/>
    <xf numFmtId="0" fontId="10" fillId="0" borderId="0" xfId="0" applyFont="1" applyFill="1"/>
    <xf numFmtId="0" fontId="3" fillId="0" borderId="0" xfId="0" applyFont="1" applyFill="1"/>
    <xf numFmtId="0" fontId="3" fillId="0" borderId="0" xfId="0" applyFont="1" applyFill="1" applyAlignment="1">
      <alignment vertical="top" wrapText="1"/>
    </xf>
    <xf numFmtId="0" fontId="10" fillId="0" borderId="0" xfId="0" applyFont="1" applyFill="1" applyAlignment="1">
      <alignment vertical="center" wrapText="1"/>
    </xf>
    <xf numFmtId="0" fontId="3" fillId="0" borderId="0" xfId="0" applyFont="1" applyFill="1" applyAlignment="1">
      <alignment vertical="center" wrapText="1"/>
    </xf>
    <xf numFmtId="0" fontId="10" fillId="0" borderId="0" xfId="0" applyFont="1" applyFill="1" applyAlignment="1">
      <alignment vertical="top" wrapText="1"/>
    </xf>
    <xf numFmtId="0" fontId="17" fillId="0" borderId="0" xfId="0" applyFont="1" applyFill="1" applyAlignment="1">
      <alignment wrapText="1"/>
    </xf>
    <xf numFmtId="0" fontId="10" fillId="0" borderId="0" xfId="0" applyFont="1" applyFill="1" applyAlignment="1">
      <alignment wrapText="1"/>
    </xf>
    <xf numFmtId="166" fontId="12" fillId="0" borderId="0" xfId="0" applyNumberFormat="1" applyFont="1" applyFill="1" applyAlignment="1">
      <alignment horizontal="center"/>
    </xf>
    <xf numFmtId="166" fontId="16" fillId="0" borderId="0" xfId="0" applyNumberFormat="1" applyFont="1" applyFill="1" applyAlignment="1">
      <alignment horizontal="center"/>
    </xf>
    <xf numFmtId="164" fontId="4" fillId="0" borderId="0" xfId="0" applyNumberFormat="1" applyFont="1" applyFill="1" applyAlignment="1">
      <alignment horizontal="center"/>
    </xf>
    <xf numFmtId="9" fontId="4" fillId="0" borderId="0" xfId="1" applyFont="1" applyFill="1" applyAlignment="1">
      <alignment horizont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10" xfId="0" applyFont="1" applyFill="1" applyBorder="1" applyAlignment="1">
      <alignment horizontal="center" vertical="center" wrapText="1"/>
    </xf>
    <xf numFmtId="4" fontId="12" fillId="0" borderId="1" xfId="0" applyNumberFormat="1" applyFont="1" applyFill="1" applyBorder="1" applyAlignment="1">
      <alignment horizontal="center"/>
    </xf>
    <xf numFmtId="2" fontId="0" fillId="0" borderId="0" xfId="0" applyNumberFormat="1" applyFill="1"/>
    <xf numFmtId="0" fontId="6" fillId="0" borderId="0" xfId="0" applyFont="1" applyFill="1" applyAlignment="1">
      <alignment vertical="center" wrapText="1"/>
    </xf>
    <xf numFmtId="164" fontId="12" fillId="0" borderId="0" xfId="0" applyNumberFormat="1" applyFont="1" applyFill="1" applyAlignment="1">
      <alignment horizontal="right"/>
    </xf>
    <xf numFmtId="0" fontId="3" fillId="0" borderId="0" xfId="0" applyFont="1" applyFill="1" applyAlignment="1">
      <alignment wrapText="1"/>
    </xf>
    <xf numFmtId="0" fontId="13" fillId="0" borderId="12" xfId="0" applyFont="1" applyFill="1" applyBorder="1" applyAlignment="1">
      <alignment horizontal="center" vertical="center"/>
    </xf>
    <xf numFmtId="0" fontId="12" fillId="0" borderId="11" xfId="0" applyFont="1" applyFill="1" applyBorder="1" applyAlignment="1">
      <alignment vertical="center" wrapText="1"/>
    </xf>
    <xf numFmtId="0" fontId="19" fillId="0" borderId="9" xfId="0"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2" fillId="0" borderId="15" xfId="0" applyFont="1" applyFill="1" applyBorder="1" applyAlignment="1">
      <alignment vertical="center" wrapText="1"/>
    </xf>
    <xf numFmtId="4" fontId="12" fillId="0" borderId="16" xfId="0" applyNumberFormat="1" applyFont="1" applyFill="1" applyBorder="1" applyAlignment="1">
      <alignment horizontal="center"/>
    </xf>
    <xf numFmtId="0" fontId="15" fillId="0" borderId="0" xfId="5" applyFill="1" applyBorder="1" applyAlignment="1">
      <alignment vertical="top" wrapText="1"/>
    </xf>
    <xf numFmtId="0" fontId="0" fillId="0" borderId="0" xfId="0" applyFill="1"/>
    <xf numFmtId="0" fontId="17" fillId="0" borderId="0" xfId="0" applyFont="1" applyFill="1" applyAlignment="1">
      <alignment vertical="top" wrapText="1"/>
    </xf>
    <xf numFmtId="0" fontId="2" fillId="0" borderId="0" xfId="2" applyFill="1" applyAlignment="1"/>
    <xf numFmtId="0" fontId="2" fillId="0" borderId="0" xfId="2" applyFill="1"/>
    <xf numFmtId="0" fontId="15" fillId="0" borderId="0" xfId="5" applyFill="1"/>
    <xf numFmtId="0" fontId="17" fillId="0" borderId="0" xfId="0" applyFont="1" applyFill="1"/>
    <xf numFmtId="0" fontId="17" fillId="0" borderId="0" xfId="0" applyFont="1" applyFill="1" applyAlignment="1">
      <alignment vertical="center" wrapText="1"/>
    </xf>
    <xf numFmtId="0" fontId="21" fillId="0" borderId="0" xfId="0" applyFont="1" applyFill="1" applyAlignment="1">
      <alignment vertical="center"/>
    </xf>
    <xf numFmtId="0" fontId="14" fillId="0" borderId="6" xfId="0" applyFont="1" applyFill="1" applyBorder="1" applyAlignment="1">
      <alignment vertical="center" wrapText="1"/>
    </xf>
    <xf numFmtId="0" fontId="10" fillId="0" borderId="3" xfId="0" applyFont="1" applyFill="1" applyBorder="1" applyAlignment="1">
      <alignment vertical="center" wrapText="1"/>
    </xf>
    <xf numFmtId="0" fontId="14" fillId="0" borderId="7" xfId="0" applyFont="1" applyFill="1" applyBorder="1" applyAlignment="1">
      <alignment horizontal="left" vertical="center" wrapText="1"/>
    </xf>
    <xf numFmtId="0" fontId="10" fillId="0" borderId="8" xfId="0" applyFont="1" applyFill="1" applyBorder="1" applyAlignment="1">
      <alignment vertical="center" wrapText="1"/>
    </xf>
    <xf numFmtId="0" fontId="14" fillId="0" borderId="4" xfId="0" applyFont="1" applyFill="1" applyBorder="1" applyAlignment="1">
      <alignment vertical="center" wrapText="1"/>
    </xf>
    <xf numFmtId="0" fontId="10" fillId="0" borderId="5" xfId="0" applyFont="1" applyFill="1" applyBorder="1" applyAlignment="1">
      <alignment vertical="center" wrapText="1"/>
    </xf>
    <xf numFmtId="0" fontId="14" fillId="0" borderId="7" xfId="0" applyFont="1" applyFill="1" applyBorder="1" applyAlignment="1">
      <alignment vertical="center" wrapText="1"/>
    </xf>
    <xf numFmtId="0" fontId="14" fillId="0" borderId="0" xfId="0" applyFont="1" applyFill="1" applyAlignment="1">
      <alignment vertical="center" wrapText="1"/>
    </xf>
    <xf numFmtId="0" fontId="0" fillId="0" borderId="0" xfId="0" applyFill="1" applyAlignment="1">
      <alignment wrapText="1"/>
    </xf>
    <xf numFmtId="0" fontId="0" fillId="0" borderId="0" xfId="0" applyFill="1" applyAlignment="1">
      <alignment horizontal="left" vertical="top" wrapText="1"/>
    </xf>
    <xf numFmtId="0" fontId="7" fillId="0" borderId="0" xfId="0" applyFont="1" applyFill="1" applyAlignment="1">
      <alignment horizontal="left"/>
    </xf>
    <xf numFmtId="4" fontId="4" fillId="0" borderId="0" xfId="0" applyNumberFormat="1" applyFont="1" applyFill="1" applyAlignment="1">
      <alignment horizontal="center"/>
    </xf>
    <xf numFmtId="4" fontId="0" fillId="0" borderId="0" xfId="0" applyNumberFormat="1" applyFill="1"/>
    <xf numFmtId="0" fontId="7" fillId="0" borderId="0" xfId="0" applyFont="1" applyFill="1" applyAlignment="1">
      <alignment horizontal="left" wrapText="1"/>
    </xf>
    <xf numFmtId="164" fontId="12" fillId="0" borderId="1" xfId="0" applyNumberFormat="1" applyFont="1" applyFill="1" applyBorder="1" applyAlignment="1">
      <alignment horizontal="center"/>
    </xf>
    <xf numFmtId="164" fontId="12" fillId="0" borderId="13" xfId="0" applyNumberFormat="1" applyFont="1" applyFill="1" applyBorder="1" applyAlignment="1">
      <alignment horizontal="center"/>
    </xf>
    <xf numFmtId="164" fontId="12" fillId="0" borderId="16" xfId="0" applyNumberFormat="1" applyFont="1" applyFill="1" applyBorder="1" applyAlignment="1">
      <alignment horizontal="center"/>
    </xf>
    <xf numFmtId="164" fontId="12" fillId="0" borderId="17" xfId="0" applyNumberFormat="1" applyFont="1" applyFill="1" applyBorder="1" applyAlignment="1">
      <alignment horizontal="center"/>
    </xf>
    <xf numFmtId="164" fontId="12" fillId="0" borderId="0" xfId="1" applyNumberFormat="1" applyFont="1" applyFill="1" applyAlignment="1">
      <alignment horizontal="right"/>
    </xf>
    <xf numFmtId="0" fontId="11"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0" xfId="0" applyFont="1" applyFill="1" applyAlignment="1">
      <alignment horizontal="center" vertical="center" wrapText="1"/>
    </xf>
    <xf numFmtId="0" fontId="20" fillId="0" borderId="9" xfId="0" applyFont="1" applyFill="1" applyBorder="1" applyAlignment="1">
      <alignment horizontal="center" vertical="center" wrapText="1"/>
    </xf>
  </cellXfs>
  <cellStyles count="6">
    <cellStyle name="Heading 1" xfId="5" builtinId="16" customBuiltin="1"/>
    <cellStyle name="Hyperlink" xfId="2" builtinId="8"/>
    <cellStyle name="Normal" xfId="0" builtinId="0"/>
    <cellStyle name="Normal 3" xfId="3" xr:uid="{00000000-0005-0000-0000-000002000000}"/>
    <cellStyle name="Percent" xfId="1" builtinId="5"/>
    <cellStyle name="Percent 3" xfId="4" xr:uid="{00000000-0005-0000-0000-000004000000}"/>
  </cellStyles>
  <dxfs count="24">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164" formatCode="&quot;£&quot;#,##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medium">
          <color indexed="64"/>
        </top>
        <bottom style="medium">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medium">
          <color indexed="64"/>
        </right>
        <top style="medium">
          <color indexed="64"/>
        </top>
        <bottom style="medium">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colors>
    <mruColors>
      <color rgb="FF0000FF"/>
      <color rgb="FF33CCFF"/>
      <color rgb="FF3333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"Air source heat pumps forecast expenditure, as at 30/09/21"</c:f>
          <c:strCache>
            <c:ptCount val="1"/>
            <c:pt idx="0">
              <c:v>Air source heat pumps forecast expenditure, as at 30/09/21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4566225680733313"/>
        </c:manualLayout>
      </c:layout>
      <c:barChart>
        <c:barDir val="col"/>
        <c:grouping val="clustered"/>
        <c:varyColors val="0"/>
        <c:ser>
          <c:idx val="0"/>
          <c:order val="0"/>
          <c:tx>
            <c:v>Forecast expenditure (£m) - until Dec 20</c:v>
          </c:tx>
          <c:spPr>
            <a:solidFill>
              <a:srgbClr val="4572A7"/>
            </a:solidFill>
            <a:ln w="9525" cap="flat" cmpd="sng" algn="ctr">
              <a:solidFill>
                <a:srgbClr val="8064A2"/>
              </a:solidFill>
              <a:prstDash val="solid"/>
              <a:round/>
              <a:headEnd type="none" w="med" len="med"/>
              <a:tailEnd type="none" w="med" len="med"/>
            </a:ln>
          </c:spPr>
          <c:invertIfNegative val="0"/>
          <c:dPt>
            <c:idx val="71"/>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1-1D46-4361-9A71-97D72F45F75C}"/>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1D46-4361-9A71-97D72F45F75C}"/>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1D46-4361-9A71-97D72F45F75C}"/>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1D46-4361-9A71-97D72F45F75C}"/>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1D46-4361-9A71-97D72F45F75C}"/>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1D46-4361-9A71-97D72F45F75C}"/>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1D46-4361-9A71-97D72F45F75C}"/>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1D46-4361-9A71-97D72F45F75C}"/>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1D46-4361-9A71-97D72F45F75C}"/>
              </c:ext>
            </c:extLst>
          </c:dPt>
          <c:dPt>
            <c:idx val="80"/>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3-1D46-4361-9A71-97D72F45F75C}"/>
              </c:ext>
            </c:extLst>
          </c:dPt>
          <c:dPt>
            <c:idx val="81"/>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5-1D46-4361-9A71-97D72F45F75C}"/>
              </c:ext>
            </c:extLst>
          </c:dPt>
          <c:dPt>
            <c:idx val="82"/>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7-1D46-4361-9A71-97D72F45F75C}"/>
              </c:ext>
            </c:extLst>
          </c:dPt>
          <c:dPt>
            <c:idx val="83"/>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9-1D46-4361-9A71-97D72F45F75C}"/>
              </c:ext>
            </c:extLst>
          </c:dPt>
          <c:dPt>
            <c:idx val="84"/>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B-1D46-4361-9A71-97D72F45F75C}"/>
              </c:ext>
            </c:extLst>
          </c:dPt>
          <c:dPt>
            <c:idx val="85"/>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D-1D46-4361-9A71-97D72F45F75C}"/>
              </c:ext>
            </c:extLst>
          </c:dPt>
          <c:dPt>
            <c:idx val="86"/>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F-1D46-4361-9A71-97D72F45F75C}"/>
              </c:ext>
            </c:extLst>
          </c:dPt>
          <c:dPt>
            <c:idx val="87"/>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1-1D46-4361-9A71-97D72F45F75C}"/>
              </c:ext>
            </c:extLst>
          </c:dPt>
          <c:dPt>
            <c:idx val="88"/>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23-1D46-4361-9A71-97D72F45F75C}"/>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3.8081572961110005E-2</c:v>
              </c:pt>
              <c:pt idx="1">
                <c:v>0.13107352</c:v>
              </c:pt>
              <c:pt idx="2">
                <c:v>0.26058258000000001</c:v>
              </c:pt>
              <c:pt idx="3">
                <c:v>0.39216271999999996</c:v>
              </c:pt>
              <c:pt idx="4">
                <c:v>0.59880734999999996</c:v>
              </c:pt>
              <c:pt idx="5">
                <c:v>0.82810618000000003</c:v>
              </c:pt>
              <c:pt idx="6">
                <c:v>1.1168007200000001</c:v>
              </c:pt>
              <c:pt idx="7">
                <c:v>1.35187814</c:v>
              </c:pt>
              <c:pt idx="8">
                <c:v>1.58549264</c:v>
              </c:pt>
              <c:pt idx="9">
                <c:v>1.8978469099999999</c:v>
              </c:pt>
              <c:pt idx="10">
                <c:v>2.4190222299999999</c:v>
              </c:pt>
              <c:pt idx="11">
                <c:v>2.8054143599999999</c:v>
              </c:pt>
              <c:pt idx="12">
                <c:v>3.1710750699999997</c:v>
              </c:pt>
              <c:pt idx="13">
                <c:v>3.4907816499999997</c:v>
              </c:pt>
              <c:pt idx="14">
                <c:v>3.9823463700000001</c:v>
              </c:pt>
              <c:pt idx="15">
                <c:v>4.3065780999999994</c:v>
              </c:pt>
              <c:pt idx="16">
                <c:v>4.67</c:v>
              </c:pt>
              <c:pt idx="17">
                <c:v>5.0673735599999992</c:v>
              </c:pt>
              <c:pt idx="18">
                <c:v>5.4759389199999999</c:v>
              </c:pt>
              <c:pt idx="19">
                <c:v>5.8267539800000003</c:v>
              </c:pt>
              <c:pt idx="20">
                <c:v>6.2035267800000007</c:v>
              </c:pt>
              <c:pt idx="21">
                <c:v>6.5861265300000005</c:v>
              </c:pt>
              <c:pt idx="22">
                <c:v>7.1337022499999998</c:v>
              </c:pt>
              <c:pt idx="23">
                <c:v>7.4769155400000002</c:v>
              </c:pt>
              <c:pt idx="24">
                <c:v>7.7889911200000004</c:v>
              </c:pt>
              <c:pt idx="25">
                <c:v>8.0857793000000004</c:v>
              </c:pt>
              <c:pt idx="26">
                <c:v>8.3804950100000006</c:v>
              </c:pt>
              <c:pt idx="27">
                <c:v>8.6797281899999987</c:v>
              </c:pt>
              <c:pt idx="28">
                <c:v>8.8273135700000012</c:v>
              </c:pt>
              <c:pt idx="29">
                <c:v>9.1401544399999999</c:v>
              </c:pt>
              <c:pt idx="30">
                <c:v>9.5880692799999991</c:v>
              </c:pt>
              <c:pt idx="31">
                <c:v>9.9753587499999998</c:v>
              </c:pt>
              <c:pt idx="32">
                <c:v>10.309422470000001</c:v>
              </c:pt>
              <c:pt idx="33">
                <c:v>10.70166802</c:v>
              </c:pt>
              <c:pt idx="34">
                <c:v>11.618292609999999</c:v>
              </c:pt>
              <c:pt idx="35">
                <c:v>11.763775130000001</c:v>
              </c:pt>
              <c:pt idx="36">
                <c:v>12.22361203</c:v>
              </c:pt>
              <c:pt idx="37">
                <c:v>12.625048230000001</c:v>
              </c:pt>
              <c:pt idx="38">
                <c:v>13.01931774</c:v>
              </c:pt>
              <c:pt idx="39">
                <c:v>14.56975139</c:v>
              </c:pt>
              <c:pt idx="40">
                <c:v>15.56036261</c:v>
              </c:pt>
              <c:pt idx="41">
                <c:v>16.03084153</c:v>
              </c:pt>
              <c:pt idx="42">
                <c:v>16.539231869999998</c:v>
              </c:pt>
              <c:pt idx="43">
                <c:v>16.88593273</c:v>
              </c:pt>
              <c:pt idx="44">
                <c:v>17.308965069999999</c:v>
              </c:pt>
              <c:pt idx="45">
                <c:v>17.66001297</c:v>
              </c:pt>
              <c:pt idx="46">
                <c:v>18.271295390000002</c:v>
              </c:pt>
              <c:pt idx="47">
                <c:v>18.767588159999999</c:v>
              </c:pt>
              <c:pt idx="48">
                <c:v>19.14944298</c:v>
              </c:pt>
              <c:pt idx="49">
                <c:v>19.534834019999998</c:v>
              </c:pt>
              <c:pt idx="50">
                <c:v>19.946361589999999</c:v>
              </c:pt>
              <c:pt idx="51">
                <c:v>20.305529579999998</c:v>
              </c:pt>
              <c:pt idx="52">
                <c:v>20.85786903</c:v>
              </c:pt>
              <c:pt idx="53">
                <c:v>21.706059460000002</c:v>
              </c:pt>
              <c:pt idx="54">
                <c:v>22.14473314</c:v>
              </c:pt>
              <c:pt idx="55">
                <c:v>22.743987920000002</c:v>
              </c:pt>
              <c:pt idx="56">
                <c:v>23.038672819999999</c:v>
              </c:pt>
              <c:pt idx="57">
                <c:v>23.751971079999997</c:v>
              </c:pt>
              <c:pt idx="58">
                <c:v>24.239086839999999</c:v>
              </c:pt>
              <c:pt idx="59">
                <c:v>24.99130053</c:v>
              </c:pt>
              <c:pt idx="60">
                <c:v>25.70132194</c:v>
              </c:pt>
              <c:pt idx="61">
                <c:v>26.40489633</c:v>
              </c:pt>
              <c:pt idx="62">
                <c:v>27.19023855</c:v>
              </c:pt>
              <c:pt idx="63">
                <c:v>28.014069129999999</c:v>
              </c:pt>
              <c:pt idx="64">
                <c:v>28.943463820000002</c:v>
              </c:pt>
              <c:pt idx="65">
                <c:v>29.827521670000003</c:v>
              </c:pt>
              <c:pt idx="66">
                <c:v>30.77164788</c:v>
              </c:pt>
              <c:pt idx="67">
                <c:v>31.67480977</c:v>
              </c:pt>
              <c:pt idx="68">
                <c:v>32.282869070000004</c:v>
              </c:pt>
              <c:pt idx="69">
                <c:v>33.375063480000001</c:v>
              </c:pt>
              <c:pt idx="70">
                <c:v>34.25536949</c:v>
              </c:pt>
              <c:pt idx="71">
                <c:v>34.996124719999997</c:v>
              </c:pt>
              <c:pt idx="72">
                <c:v>35.361694710000002</c:v>
              </c:pt>
              <c:pt idx="73">
                <c:v>35.93185776</c:v>
              </c:pt>
              <c:pt idx="74">
                <c:v>36.711403070000003</c:v>
              </c:pt>
              <c:pt idx="75">
                <c:v>37.500285390000002</c:v>
              </c:pt>
              <c:pt idx="76">
                <c:v>38.320734899999998</c:v>
              </c:pt>
              <c:pt idx="77">
                <c:v>39.47972077</c:v>
              </c:pt>
              <c:pt idx="78">
                <c:v>40.441649570000003</c:v>
              </c:pt>
              <c:pt idx="79">
                <c:v>41.38425325</c:v>
              </c:pt>
              <c:pt idx="80">
                <c:v>41.830497249128712</c:v>
              </c:pt>
              <c:pt idx="81">
                <c:v>43.399926680364928</c:v>
              </c:pt>
              <c:pt idx="82">
                <c:v>44.333685076700817</c:v>
              </c:pt>
              <c:pt idx="83">
                <c:v>45.136024271273406</c:v>
              </c:pt>
              <c:pt idx="84">
                <c:v>45.877011180234049</c:v>
              </c:pt>
              <c:pt idx="85">
                <c:v>46.750416724173284</c:v>
              </c:pt>
              <c:pt idx="86">
                <c:v>47.25466945893988</c:v>
              </c:pt>
              <c:pt idx="87">
                <c:v>48.217885454112242</c:v>
              </c:pt>
              <c:pt idx="88">
                <c:v>49.187675462638957</c:v>
              </c:pt>
            </c:numLit>
          </c:val>
          <c:extLst>
            <c:ext xmlns:c16="http://schemas.microsoft.com/office/drawing/2014/chart" uri="{C3380CC4-5D6E-409C-BE32-E72D297353CC}">
              <c16:uniqueId val="{00000024-1D46-4361-9A71-97D72F45F75C}"/>
            </c:ext>
          </c:extLst>
        </c:ser>
        <c:ser>
          <c:idx val="2"/>
          <c:order val="1"/>
          <c:tx>
            <c:v>Forecast expenditure (£m) - from Jan 21</c:v>
          </c:tx>
          <c:spPr>
            <a:solidFill>
              <a:schemeClr val="accent4"/>
            </a:solidFill>
            <a:ln>
              <a:solidFill>
                <a:srgbClr val="7030A0"/>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41.830497249128712</c:v>
              </c:pt>
              <c:pt idx="1">
                <c:v>43.399926680364928</c:v>
              </c:pt>
              <c:pt idx="2">
                <c:v>44.333685076700817</c:v>
              </c:pt>
              <c:pt idx="3">
                <c:v>45.136024271273406</c:v>
              </c:pt>
              <c:pt idx="4">
                <c:v>45.877011180234049</c:v>
              </c:pt>
              <c:pt idx="5">
                <c:v>46.750416724173284</c:v>
              </c:pt>
              <c:pt idx="6">
                <c:v>47.25466945893988</c:v>
              </c:pt>
              <c:pt idx="7">
                <c:v>48.217885454112242</c:v>
              </c:pt>
              <c:pt idx="8">
                <c:v>49.187675462638957</c:v>
              </c:pt>
            </c:numLit>
          </c:val>
          <c:extLst>
            <c:ext xmlns:c16="http://schemas.microsoft.com/office/drawing/2014/chart" uri="{C3380CC4-5D6E-409C-BE32-E72D297353CC}">
              <c16:uniqueId val="{00000025-1D46-4361-9A71-97D72F45F75C}"/>
            </c:ext>
          </c:extLst>
        </c:ser>
        <c:dLbls>
          <c:showLegendKey val="0"/>
          <c:showVal val="0"/>
          <c:showCatName val="0"/>
          <c:showSerName val="0"/>
          <c:showPercent val="0"/>
          <c:showBubbleSize val="0"/>
        </c:dLbls>
        <c:gapWidth val="150"/>
        <c:axId val="123447168"/>
        <c:axId val="123449344"/>
      </c:barChart>
      <c:lineChart>
        <c:grouping val="standard"/>
        <c:varyColors val="0"/>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93"/>
              <c:pt idx="80" formatCode="&quot;£&quot;#,##0.00">
                <c:v>57.489608483293097</c:v>
              </c:pt>
              <c:pt idx="83" formatCode="&quot;£&quot;#,##0.00">
                <c:v>60.366069336564287</c:v>
              </c:pt>
              <c:pt idx="86" formatCode="&quot;£&quot;#,##0.00">
                <c:v>62.989564848579356</c:v>
              </c:pt>
              <c:pt idx="89" formatCode="&quot;£&quot;#,##0.00">
                <c:v>65.406030994853822</c:v>
              </c:pt>
              <c:pt idx="92" formatCode="&quot;£&quot;#,##0.00">
                <c:v>67.710444107588216</c:v>
              </c:pt>
            </c:numLit>
          </c:val>
          <c:smooth val="0"/>
          <c:extLst>
            <c:ext xmlns:c16="http://schemas.microsoft.com/office/drawing/2014/chart" uri="{C3380CC4-5D6E-409C-BE32-E72D297353CC}">
              <c16:uniqueId val="{00000026-1D46-4361-9A71-97D72F45F75C}"/>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93"/>
              <c:pt idx="80" formatCode="&quot;£&quot;#,##0.00">
                <c:v>77.589608483293091</c:v>
              </c:pt>
              <c:pt idx="83" formatCode="&quot;£&quot;#,##0.00">
                <c:v>81.966069336564274</c:v>
              </c:pt>
              <c:pt idx="86" formatCode="&quot;£&quot;#,##0.00">
                <c:v>86.089564848579357</c:v>
              </c:pt>
              <c:pt idx="89" formatCode="&quot;£&quot;#,##0.00">
                <c:v>90.006030994853816</c:v>
              </c:pt>
              <c:pt idx="92" formatCode="&quot;£&quot;#,##0.00">
                <c:v>93.810444107588211</c:v>
              </c:pt>
            </c:numLit>
          </c:val>
          <c:smooth val="0"/>
          <c:extLst>
            <c:ext xmlns:c16="http://schemas.microsoft.com/office/drawing/2014/chart" uri="{C3380CC4-5D6E-409C-BE32-E72D297353CC}">
              <c16:uniqueId val="{00000027-1D46-4361-9A71-97D72F45F75C}"/>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20000"/>
                  <a:lumOff val="80000"/>
                </a:schemeClr>
              </a:solidFill>
              <a:ln>
                <a:noFill/>
                <a:prstDash val="sysDot"/>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78"/>
              <c:pt idx="62" formatCode="&quot;£&quot;#,##0.00">
                <c:v>37</c:v>
              </c:pt>
              <c:pt idx="65" formatCode="&quot;£&quot;#,##0.00">
                <c:v>40.5</c:v>
              </c:pt>
              <c:pt idx="68" formatCode="&quot;£&quot;#,##0.00">
                <c:v>44</c:v>
              </c:pt>
              <c:pt idx="71" formatCode="&quot;£&quot;#,##0.00">
                <c:v>47.5</c:v>
              </c:pt>
              <c:pt idx="74" formatCode="&quot;£&quot;#,##0.00">
                <c:v>51</c:v>
              </c:pt>
              <c:pt idx="77" formatCode="&quot;£&quot;#,##0.00">
                <c:v>54.5</c:v>
              </c:pt>
            </c:numLit>
          </c:val>
          <c:smooth val="0"/>
          <c:extLst>
            <c:ext xmlns:c16="http://schemas.microsoft.com/office/drawing/2014/chart" uri="{C3380CC4-5D6E-409C-BE32-E72D297353CC}">
              <c16:uniqueId val="{00000028-1D46-4361-9A71-97D72F45F75C}"/>
            </c:ext>
          </c:extLst>
        </c:ser>
        <c:ser>
          <c:idx val="6"/>
          <c:order val="6"/>
          <c:tx>
            <c:v>Super expenditure threshold (£m) - to Dec 20</c:v>
          </c:tx>
          <c:spPr>
            <a:ln>
              <a:solidFill>
                <a:schemeClr val="accent4">
                  <a:lumMod val="60000"/>
                  <a:lumOff val="40000"/>
                </a:schemeClr>
              </a:solidFill>
              <a:prstDash val="sysDot"/>
            </a:ln>
          </c:spPr>
          <c:marker>
            <c:symbol val="diamond"/>
            <c:size val="5"/>
            <c:spPr>
              <a:solidFill>
                <a:schemeClr val="accent4">
                  <a:lumMod val="60000"/>
                  <a:lumOff val="40000"/>
                </a:schemeClr>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78"/>
              <c:pt idx="62" formatCode="&quot;£&quot;#,##0.00">
                <c:v>48.1</c:v>
              </c:pt>
              <c:pt idx="65" formatCode="&quot;£&quot;#,##0.00">
                <c:v>53.1</c:v>
              </c:pt>
              <c:pt idx="68" formatCode="&quot;£&quot;#,##0.00">
                <c:v>58.1</c:v>
              </c:pt>
              <c:pt idx="71" formatCode="&quot;£&quot;#,##0.00">
                <c:v>63.1</c:v>
              </c:pt>
              <c:pt idx="74" formatCode="&quot;£&quot;#,##0.00">
                <c:v>68.099999999999994</c:v>
              </c:pt>
              <c:pt idx="77" formatCode="&quot;£&quot;#,##0.00">
                <c:v>73.099999999999994</c:v>
              </c:pt>
            </c:numLit>
          </c:val>
          <c:smooth val="0"/>
          <c:extLst>
            <c:ext xmlns:c16="http://schemas.microsoft.com/office/drawing/2014/chart" uri="{C3380CC4-5D6E-409C-BE32-E72D297353CC}">
              <c16:uniqueId val="{00000029-1D46-4361-9A71-97D72F45F75C}"/>
            </c:ext>
          </c:extLst>
        </c:ser>
        <c:dLbls>
          <c:showLegendKey val="0"/>
          <c:showVal val="0"/>
          <c:showCatName val="0"/>
          <c:showSerName val="0"/>
          <c:showPercent val="0"/>
          <c:showBubbleSize val="0"/>
        </c:dLbls>
        <c:marker val="1"/>
        <c:smooth val="0"/>
        <c:axId val="123447168"/>
        <c:axId val="123449344"/>
        <c:extLst>
          <c:ext xmlns:c15="http://schemas.microsoft.com/office/drawing/2012/chart" uri="{02D57815-91ED-43cb-92C2-25804820EDAC}">
            <c15:filteredLineSeries>
              <c15: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1"/>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numLit>
                </c:cat>
                <c:val>
                  <c:numLit>
                    <c:formatCode>General</c:formatCode>
                    <c:ptCount val="83"/>
                    <c:pt idx="41" formatCode="0.00">
                      <c:v>26.89</c:v>
                    </c:pt>
                    <c:pt idx="44" formatCode="0.00">
                      <c:v>30.15</c:v>
                    </c:pt>
                  </c:numLit>
                </c:val>
                <c:smooth val="0"/>
                <c:extLst>
                  <c:ext xmlns:c16="http://schemas.microsoft.com/office/drawing/2014/chart" uri="{C3380CC4-5D6E-409C-BE32-E72D297353CC}">
                    <c16:uniqueId val="{0000002A-1D46-4361-9A71-97D72F45F75C}"/>
                  </c:ext>
                </c:extLst>
              </c15:ser>
            </c15:filteredLineSeries>
          </c:ext>
        </c:extLst>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tickLblSkip val="1"/>
        <c:tickMarkSkip val="1"/>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ayout>
        <c:manualLayout>
          <c:xMode val="edge"/>
          <c:yMode val="edge"/>
          <c:x val="0.80194470430118514"/>
          <c:y val="0.13529935835888593"/>
          <c:w val="0.19027321042676873"/>
          <c:h val="0.47824264100234054"/>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"Ground source heat pumps forecast expenditure, as at 30/09/21"</c:f>
          <c:strCache>
            <c:ptCount val="1"/>
            <c:pt idx="0">
              <c:v>Ground source heat pumps forecast expenditure, as at 30/09/21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6400148071847032"/>
        </c:manualLayout>
      </c:layout>
      <c:barChart>
        <c:barDir val="col"/>
        <c:grouping val="clustered"/>
        <c:varyColors val="0"/>
        <c:ser>
          <c:idx val="0"/>
          <c:order val="0"/>
          <c:tx>
            <c:v>Forecast expenditure (£m) - until Dec 20</c:v>
          </c:tx>
          <c:spPr>
            <a:solidFill>
              <a:srgbClr val="4572A7"/>
            </a:solidFill>
            <a:ln>
              <a:solidFill>
                <a:srgbClr val="4572A7"/>
              </a:solidFill>
            </a:ln>
          </c:spPr>
          <c:invertIfNegative val="0"/>
          <c:dPt>
            <c:idx val="80"/>
            <c:invertIfNegative val="0"/>
            <c:bubble3D val="0"/>
            <c:spPr>
              <a:solidFill>
                <a:srgbClr val="8064A2"/>
              </a:solidFill>
              <a:ln>
                <a:solidFill>
                  <a:srgbClr val="8064A2"/>
                </a:solidFill>
              </a:ln>
            </c:spPr>
            <c:extLst>
              <c:ext xmlns:c16="http://schemas.microsoft.com/office/drawing/2014/chart" uri="{C3380CC4-5D6E-409C-BE32-E72D297353CC}">
                <c16:uniqueId val="{00000001-B41E-4691-BDE0-468952A5DADA}"/>
              </c:ext>
            </c:extLst>
          </c:dPt>
          <c:dPt>
            <c:idx val="81"/>
            <c:invertIfNegative val="0"/>
            <c:bubble3D val="0"/>
            <c:spPr>
              <a:solidFill>
                <a:srgbClr val="8064A2"/>
              </a:solidFill>
              <a:ln>
                <a:solidFill>
                  <a:srgbClr val="8064A2"/>
                </a:solidFill>
              </a:ln>
            </c:spPr>
            <c:extLst>
              <c:ext xmlns:c16="http://schemas.microsoft.com/office/drawing/2014/chart" uri="{C3380CC4-5D6E-409C-BE32-E72D297353CC}">
                <c16:uniqueId val="{00000003-B41E-4691-BDE0-468952A5DADA}"/>
              </c:ext>
            </c:extLst>
          </c:dPt>
          <c:dPt>
            <c:idx val="82"/>
            <c:invertIfNegative val="0"/>
            <c:bubble3D val="0"/>
            <c:spPr>
              <a:solidFill>
                <a:srgbClr val="8064A2"/>
              </a:solidFill>
              <a:ln>
                <a:solidFill>
                  <a:srgbClr val="8064A2"/>
                </a:solidFill>
              </a:ln>
            </c:spPr>
            <c:extLst>
              <c:ext xmlns:c16="http://schemas.microsoft.com/office/drawing/2014/chart" uri="{C3380CC4-5D6E-409C-BE32-E72D297353CC}">
                <c16:uniqueId val="{00000005-B41E-4691-BDE0-468952A5DADA}"/>
              </c:ext>
            </c:extLst>
          </c:dPt>
          <c:dPt>
            <c:idx val="83"/>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7-B41E-4691-BDE0-468952A5DADA}"/>
              </c:ext>
            </c:extLst>
          </c:dPt>
          <c:dPt>
            <c:idx val="84"/>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9-B41E-4691-BDE0-468952A5DADA}"/>
              </c:ext>
            </c:extLst>
          </c:dPt>
          <c:dPt>
            <c:idx val="85"/>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B-B41E-4691-BDE0-468952A5DADA}"/>
              </c:ext>
            </c:extLst>
          </c:dPt>
          <c:dPt>
            <c:idx val="86"/>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D-B41E-4691-BDE0-468952A5DADA}"/>
              </c:ext>
            </c:extLst>
          </c:dPt>
          <c:dPt>
            <c:idx val="87"/>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0F-B41E-4691-BDE0-468952A5DADA}"/>
              </c:ext>
            </c:extLst>
          </c:dPt>
          <c:dPt>
            <c:idx val="88"/>
            <c:invertIfNegative val="0"/>
            <c:bubble3D val="0"/>
            <c:spPr>
              <a:solidFill>
                <a:srgbClr val="8064A2"/>
              </a:solidFill>
              <a:ln w="9525" cap="flat" cmpd="sng" algn="ctr">
                <a:solidFill>
                  <a:srgbClr val="8064A2"/>
                </a:solidFill>
                <a:prstDash val="solid"/>
                <a:round/>
                <a:headEnd type="none" w="med" len="med"/>
                <a:tailEnd type="none" w="med" len="med"/>
              </a:ln>
            </c:spPr>
            <c:extLst>
              <c:ext xmlns:c16="http://schemas.microsoft.com/office/drawing/2014/chart" uri="{C3380CC4-5D6E-409C-BE32-E72D297353CC}">
                <c16:uniqueId val="{00000011-B41E-4691-BDE0-468952A5DADA}"/>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4.8020117798940005E-2</c:v>
              </c:pt>
              <c:pt idx="1">
                <c:v>7.252016E-2</c:v>
              </c:pt>
              <c:pt idx="2">
                <c:v>0.20250345</c:v>
              </c:pt>
              <c:pt idx="3">
                <c:v>0.32331712000000001</c:v>
              </c:pt>
              <c:pt idx="4">
                <c:v>0.56784948000000002</c:v>
              </c:pt>
              <c:pt idx="5">
                <c:v>0.77112089000000006</c:v>
              </c:pt>
              <c:pt idx="6">
                <c:v>1.0391376400000001</c:v>
              </c:pt>
              <c:pt idx="7">
                <c:v>1.3868764099999999</c:v>
              </c:pt>
              <c:pt idx="8">
                <c:v>1.67595227</c:v>
              </c:pt>
              <c:pt idx="9">
                <c:v>2.0909804799999998</c:v>
              </c:pt>
              <c:pt idx="10">
                <c:v>2.5401730099999997</c:v>
              </c:pt>
              <c:pt idx="11">
                <c:v>2.8693218700000003</c:v>
              </c:pt>
              <c:pt idx="12">
                <c:v>3.1874541600000001</c:v>
              </c:pt>
              <c:pt idx="13">
                <c:v>3.42884316</c:v>
              </c:pt>
              <c:pt idx="14">
                <c:v>3.9799168300000001</c:v>
              </c:pt>
              <c:pt idx="15">
                <c:v>4.3326258200000005</c:v>
              </c:pt>
              <c:pt idx="16">
                <c:v>4.8499999999999996</c:v>
              </c:pt>
              <c:pt idx="17">
                <c:v>5.2338419099999998</c:v>
              </c:pt>
              <c:pt idx="18">
                <c:v>5.80434903</c:v>
              </c:pt>
              <c:pt idx="19">
                <c:v>6.3882660099999997</c:v>
              </c:pt>
              <c:pt idx="20">
                <c:v>6.9345503800000001</c:v>
              </c:pt>
              <c:pt idx="21">
                <c:v>7.3930681900000002</c:v>
              </c:pt>
              <c:pt idx="22">
                <c:v>7.9915954299999994</c:v>
              </c:pt>
              <c:pt idx="23">
                <c:v>8.3312846500000006</c:v>
              </c:pt>
              <c:pt idx="24">
                <c:v>8.5866657499999999</c:v>
              </c:pt>
              <c:pt idx="25">
                <c:v>9.0067713900000008</c:v>
              </c:pt>
              <c:pt idx="26">
                <c:v>9.25000277</c:v>
              </c:pt>
              <c:pt idx="27">
                <c:v>9.5871920999999993</c:v>
              </c:pt>
              <c:pt idx="28">
                <c:v>9.9071661899999999</c:v>
              </c:pt>
              <c:pt idx="29">
                <c:v>10.19794894</c:v>
              </c:pt>
              <c:pt idx="30">
                <c:v>10.551151259999999</c:v>
              </c:pt>
              <c:pt idx="31">
                <c:v>11.02354553</c:v>
              </c:pt>
              <c:pt idx="32">
                <c:v>11.370981689999999</c:v>
              </c:pt>
              <c:pt idx="33">
                <c:v>11.87057701</c:v>
              </c:pt>
              <c:pt idx="34">
                <c:v>13.4161929</c:v>
              </c:pt>
              <c:pt idx="35">
                <c:v>13.66647118</c:v>
              </c:pt>
              <c:pt idx="36">
                <c:v>14.019225070000001</c:v>
              </c:pt>
              <c:pt idx="37">
                <c:v>14.3636351</c:v>
              </c:pt>
              <c:pt idx="38">
                <c:v>14.69646378</c:v>
              </c:pt>
              <c:pt idx="39">
                <c:v>15.03453274</c:v>
              </c:pt>
              <c:pt idx="40">
                <c:v>16.42169075</c:v>
              </c:pt>
              <c:pt idx="41">
                <c:v>16.549958490000002</c:v>
              </c:pt>
              <c:pt idx="42">
                <c:v>16.78576211</c:v>
              </c:pt>
              <c:pt idx="43">
                <c:v>16.881426359999999</c:v>
              </c:pt>
              <c:pt idx="44">
                <c:v>17.086109799999999</c:v>
              </c:pt>
              <c:pt idx="45">
                <c:v>17.165411379999998</c:v>
              </c:pt>
              <c:pt idx="46">
                <c:v>17.462296089999999</c:v>
              </c:pt>
              <c:pt idx="47">
                <c:v>17.65582586</c:v>
              </c:pt>
              <c:pt idx="48">
                <c:v>17.847302899999999</c:v>
              </c:pt>
              <c:pt idx="49">
                <c:v>18.027699609999999</c:v>
              </c:pt>
              <c:pt idx="50">
                <c:v>18.20821201</c:v>
              </c:pt>
              <c:pt idx="51">
                <c:v>18.336820370000002</c:v>
              </c:pt>
              <c:pt idx="52">
                <c:v>18.570946899999999</c:v>
              </c:pt>
              <c:pt idx="53">
                <c:v>18.970736300000002</c:v>
              </c:pt>
              <c:pt idx="54">
                <c:v>19.15096565</c:v>
              </c:pt>
              <c:pt idx="55">
                <c:v>19.426031519999999</c:v>
              </c:pt>
              <c:pt idx="56">
                <c:v>19.516710449999998</c:v>
              </c:pt>
              <c:pt idx="57">
                <c:v>19.864232129999998</c:v>
              </c:pt>
              <c:pt idx="58">
                <c:v>20.21925938</c:v>
              </c:pt>
              <c:pt idx="59">
                <c:v>20.407092129999999</c:v>
              </c:pt>
              <c:pt idx="60">
                <c:v>20.66698195</c:v>
              </c:pt>
              <c:pt idx="61">
                <c:v>20.934358550000002</c:v>
              </c:pt>
              <c:pt idx="62">
                <c:v>21.240205329999998</c:v>
              </c:pt>
              <c:pt idx="63">
                <c:v>21.449943960000002</c:v>
              </c:pt>
              <c:pt idx="64">
                <c:v>21.805847800000002</c:v>
              </c:pt>
              <c:pt idx="65">
                <c:v>22.08418666</c:v>
              </c:pt>
              <c:pt idx="66">
                <c:v>22.407805360000001</c:v>
              </c:pt>
              <c:pt idx="67">
                <c:v>22.709321149999997</c:v>
              </c:pt>
              <c:pt idx="68">
                <c:v>22.9038152</c:v>
              </c:pt>
              <c:pt idx="69">
                <c:v>23.234044520000001</c:v>
              </c:pt>
              <c:pt idx="70">
                <c:v>23.538303249999998</c:v>
              </c:pt>
              <c:pt idx="71">
                <c:v>23.802099909999999</c:v>
              </c:pt>
              <c:pt idx="72">
                <c:v>23.965166760000002</c:v>
              </c:pt>
              <c:pt idx="73">
                <c:v>24.173881609999999</c:v>
              </c:pt>
              <c:pt idx="74">
                <c:v>24.453173870000001</c:v>
              </c:pt>
              <c:pt idx="75">
                <c:v>24.731497739999998</c:v>
              </c:pt>
              <c:pt idx="76">
                <c:v>25.032466670000002</c:v>
              </c:pt>
              <c:pt idx="77">
                <c:v>25.464878339999999</c:v>
              </c:pt>
              <c:pt idx="78">
                <c:v>25.689599960000002</c:v>
              </c:pt>
              <c:pt idx="79">
                <c:v>25.994583800000001</c:v>
              </c:pt>
              <c:pt idx="80">
                <c:v>25.858166690118992</c:v>
              </c:pt>
              <c:pt idx="81">
                <c:v>26.101048442815252</c:v>
              </c:pt>
              <c:pt idx="82">
                <c:v>26.228378312515638</c:v>
              </c:pt>
              <c:pt idx="83">
                <c:v>26.283843552521262</c:v>
              </c:pt>
              <c:pt idx="84">
                <c:v>26.327783966197554</c:v>
              </c:pt>
              <c:pt idx="85">
                <c:v>26.380389573483264</c:v>
              </c:pt>
              <c:pt idx="86">
                <c:v>26.407293250639903</c:v>
              </c:pt>
              <c:pt idx="87">
                <c:v>26.422481265406756</c:v>
              </c:pt>
              <c:pt idx="88">
                <c:v>26.38657841807828</c:v>
              </c:pt>
            </c:numLit>
          </c:val>
          <c:extLst>
            <c:ext xmlns:c16="http://schemas.microsoft.com/office/drawing/2014/chart" uri="{C3380CC4-5D6E-409C-BE32-E72D297353CC}">
              <c16:uniqueId val="{00000012-B41E-4691-BDE0-468952A5DADA}"/>
            </c:ext>
          </c:extLst>
        </c:ser>
        <c:ser>
          <c:idx val="2"/>
          <c:order val="1"/>
          <c:tx>
            <c:v>Forecast expenditure (£m) - from Jan 21</c:v>
          </c:tx>
          <c:spPr>
            <a:solidFill>
              <a:schemeClr val="accent4"/>
            </a:solidFill>
            <a:ln>
              <a:solidFill>
                <a:srgbClr val="7030A0"/>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25.858166690118992</c:v>
              </c:pt>
              <c:pt idx="1">
                <c:v>26.101048442815252</c:v>
              </c:pt>
              <c:pt idx="2">
                <c:v>26.228378312515638</c:v>
              </c:pt>
              <c:pt idx="3">
                <c:v>26.283843552521262</c:v>
              </c:pt>
              <c:pt idx="4">
                <c:v>26.327783966197554</c:v>
              </c:pt>
              <c:pt idx="5">
                <c:v>26.380389573483264</c:v>
              </c:pt>
              <c:pt idx="6">
                <c:v>26.407293250639903</c:v>
              </c:pt>
              <c:pt idx="7">
                <c:v>26.422481265406756</c:v>
              </c:pt>
              <c:pt idx="8">
                <c:v>26.38657841807828</c:v>
              </c:pt>
            </c:numLit>
          </c:val>
          <c:extLst>
            <c:ext xmlns:c16="http://schemas.microsoft.com/office/drawing/2014/chart" uri="{C3380CC4-5D6E-409C-BE32-E72D297353CC}">
              <c16:uniqueId val="{00000013-B41E-4691-BDE0-468952A5DADA}"/>
            </c:ext>
          </c:extLst>
        </c:ser>
        <c:dLbls>
          <c:showLegendKey val="0"/>
          <c:showVal val="0"/>
          <c:showCatName val="0"/>
          <c:showSerName val="0"/>
          <c:showPercent val="0"/>
          <c:showBubbleSize val="0"/>
        </c:dLbls>
        <c:gapWidth val="150"/>
        <c:axId val="123447168"/>
        <c:axId val="123449344"/>
      </c:barChart>
      <c:lineChart>
        <c:grouping val="standard"/>
        <c:varyColors val="0"/>
        <c: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1" formatCode="0.00">
                <c:v>20.100000000000001</c:v>
              </c:pt>
              <c:pt idx="44" formatCode="0.00">
                <c:v>21.48</c:v>
              </c:pt>
            </c:numLit>
          </c:val>
          <c:smooth val="0"/>
          <c:extLst>
            <c:ext xmlns:c16="http://schemas.microsoft.com/office/drawing/2014/chart" uri="{C3380CC4-5D6E-409C-BE32-E72D297353CC}">
              <c16:uniqueId val="{00000014-B41E-4691-BDE0-468952A5DADA}"/>
            </c:ext>
          </c:extLst>
        </c:ser>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40.944926509222604</c:v>
              </c:pt>
              <c:pt idx="83" formatCode="&quot;£&quot;#,##0.00">
                <c:v>41.936915018461022</c:v>
              </c:pt>
              <c:pt idx="86" formatCode="&quot;£&quot;#,##0.00">
                <c:v>42.697662311746178</c:v>
              </c:pt>
              <c:pt idx="89" formatCode="&quot;£&quot;#,##0.00">
                <c:v>43.195245074675675</c:v>
              </c:pt>
              <c:pt idx="92" formatCode="&quot;£&quot;#,##0.00">
                <c:v>43.486429702085481</c:v>
              </c:pt>
            </c:numLit>
          </c:val>
          <c:smooth val="0"/>
          <c:extLst>
            <c:ext xmlns:c16="http://schemas.microsoft.com/office/drawing/2014/chart" uri="{C3380CC4-5D6E-409C-BE32-E72D297353CC}">
              <c16:uniqueId val="{00000015-B41E-4691-BDE0-468952A5DADA}"/>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56.674926509222608</c:v>
              </c:pt>
              <c:pt idx="83" formatCode="&quot;£&quot;#,##0.00">
                <c:v>58.536915018461023</c:v>
              </c:pt>
              <c:pt idx="86" formatCode="&quot;£&quot;#,##0.00">
                <c:v>60.167662311746177</c:v>
              </c:pt>
              <c:pt idx="89" formatCode="&quot;£&quot;#,##0.00">
                <c:v>61.535245074675672</c:v>
              </c:pt>
              <c:pt idx="92" formatCode="&quot;£&quot;#,##0.00">
                <c:v>62.696429702085474</c:v>
              </c:pt>
            </c:numLit>
          </c:val>
          <c:smooth val="0"/>
          <c:extLst>
            <c:ext xmlns:c16="http://schemas.microsoft.com/office/drawing/2014/chart" uri="{C3380CC4-5D6E-409C-BE32-E72D297353CC}">
              <c16:uniqueId val="{00000016-B41E-4691-BDE0-468952A5DADA}"/>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31.67</c:v>
              </c:pt>
              <c:pt idx="65" formatCode="&quot;£&quot;#,##0.00">
                <c:v>33.24</c:v>
              </c:pt>
              <c:pt idx="68" formatCode="&quot;£&quot;#,##0.00">
                <c:v>34.840000000000003</c:v>
              </c:pt>
              <c:pt idx="71" formatCode="&quot;£&quot;#,##0.00">
                <c:v>36.479999999999997</c:v>
              </c:pt>
              <c:pt idx="74" formatCode="&quot;£&quot;#,##0.00">
                <c:v>38.14</c:v>
              </c:pt>
              <c:pt idx="77" formatCode="&quot;£&quot;#,##0.00">
                <c:v>39.799999999999997</c:v>
              </c:pt>
            </c:numLit>
          </c:val>
          <c:smooth val="0"/>
          <c:extLst>
            <c:ext xmlns:c16="http://schemas.microsoft.com/office/drawing/2014/chart" uri="{C3380CC4-5D6E-409C-BE32-E72D297353CC}">
              <c16:uniqueId val="{00000017-B41E-4691-BDE0-468952A5DADA}"/>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42.15</c:v>
              </c:pt>
              <c:pt idx="65" formatCode="&quot;£&quot;#,##0.00">
                <c:v>44.6</c:v>
              </c:pt>
              <c:pt idx="68" formatCode="&quot;£&quot;#,##0.00">
                <c:v>47.08</c:v>
              </c:pt>
              <c:pt idx="71" formatCode="&quot;£&quot;#,##0.00">
                <c:v>49.59</c:v>
              </c:pt>
              <c:pt idx="74" formatCode="&quot;£&quot;#,##0.00">
                <c:v>52.12</c:v>
              </c:pt>
              <c:pt idx="77" formatCode="&quot;£&quot;#,##0.00">
                <c:v>54.66</c:v>
              </c:pt>
            </c:numLit>
          </c:val>
          <c:smooth val="0"/>
          <c:extLst>
            <c:ext xmlns:c16="http://schemas.microsoft.com/office/drawing/2014/chart" uri="{C3380CC4-5D6E-409C-BE32-E72D297353CC}">
              <c16:uniqueId val="{00000018-B41E-4691-BDE0-468952A5DADA}"/>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egendEntry>
        <c:idx val="2"/>
        <c:delete val="1"/>
      </c:legendEntry>
      <c:layout>
        <c:manualLayout>
          <c:xMode val="edge"/>
          <c:yMode val="edge"/>
          <c:x val="0.81665772165991612"/>
          <c:y val="0.18325617783060116"/>
          <c:w val="0.17557907202584638"/>
          <c:h val="0.42855572939249764"/>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"Biomass plants forecast expenditure, as at 30/09/21"</c:f>
          <c:strCache>
            <c:ptCount val="1"/>
            <c:pt idx="0">
              <c:v>Biomass plants forecast expenditure, as at 30/09/21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7016047240190224"/>
        </c:manualLayout>
      </c:layout>
      <c:barChart>
        <c:barDir val="col"/>
        <c:grouping val="clustered"/>
        <c:varyColors val="0"/>
        <c:ser>
          <c:idx val="0"/>
          <c:order val="0"/>
          <c:tx>
            <c:v>Forecast expenditure (£m) - until Dec 20</c:v>
          </c:tx>
          <c:spPr>
            <a:solidFill>
              <a:schemeClr val="accent4"/>
            </a:solidFill>
          </c:spPr>
          <c:invertIfNegative val="0"/>
          <c:dPt>
            <c:idx val="71"/>
            <c:invertIfNegative val="0"/>
            <c:bubble3D val="0"/>
            <c:spPr>
              <a:solidFill>
                <a:srgbClr val="4572A7"/>
              </a:solidFill>
              <a:ln>
                <a:solidFill>
                  <a:srgbClr val="4572A7"/>
                </a:solidFill>
              </a:ln>
            </c:spPr>
            <c:extLst>
              <c:ext xmlns:c16="http://schemas.microsoft.com/office/drawing/2014/chart" uri="{C3380CC4-5D6E-409C-BE32-E72D297353CC}">
                <c16:uniqueId val="{00000001-ECE4-4B60-B22C-334392E1034F}"/>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ECE4-4B60-B22C-334392E1034F}"/>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ECE4-4B60-B22C-334392E1034F}"/>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ECE4-4B60-B22C-334392E1034F}"/>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ECE4-4B60-B22C-334392E1034F}"/>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ECE4-4B60-B22C-334392E1034F}"/>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ECE4-4B60-B22C-334392E1034F}"/>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ECE4-4B60-B22C-334392E1034F}"/>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ECE4-4B60-B22C-334392E1034F}"/>
              </c:ext>
            </c:extLst>
          </c:dPt>
          <c:dPt>
            <c:idx val="80"/>
            <c:invertIfNegative val="0"/>
            <c:bubble3D val="0"/>
            <c:extLst>
              <c:ext xmlns:c16="http://schemas.microsoft.com/office/drawing/2014/chart" uri="{C3380CC4-5D6E-409C-BE32-E72D297353CC}">
                <c16:uniqueId val="{00000012-ECE4-4B60-B22C-334392E1034F}"/>
              </c:ext>
            </c:extLst>
          </c:dPt>
          <c:dPt>
            <c:idx val="81"/>
            <c:invertIfNegative val="0"/>
            <c:bubble3D val="0"/>
            <c:spPr>
              <a:solidFill>
                <a:schemeClr val="accent4"/>
              </a:solidFill>
              <a:ln>
                <a:solidFill>
                  <a:schemeClr val="accent4"/>
                </a:solidFill>
              </a:ln>
            </c:spPr>
            <c:extLst>
              <c:ext xmlns:c16="http://schemas.microsoft.com/office/drawing/2014/chart" uri="{C3380CC4-5D6E-409C-BE32-E72D297353CC}">
                <c16:uniqueId val="{00000014-ECE4-4B60-B22C-334392E1034F}"/>
              </c:ext>
            </c:extLst>
          </c:dPt>
          <c:dPt>
            <c:idx val="82"/>
            <c:invertIfNegative val="0"/>
            <c:bubble3D val="0"/>
            <c:extLst>
              <c:ext xmlns:c16="http://schemas.microsoft.com/office/drawing/2014/chart" uri="{C3380CC4-5D6E-409C-BE32-E72D297353CC}">
                <c16:uniqueId val="{00000015-ECE4-4B60-B22C-334392E1034F}"/>
              </c:ext>
            </c:extLst>
          </c:dPt>
          <c:dPt>
            <c:idx val="83"/>
            <c:invertIfNegative val="0"/>
            <c:bubble3D val="0"/>
            <c:extLst>
              <c:ext xmlns:c16="http://schemas.microsoft.com/office/drawing/2014/chart" uri="{C3380CC4-5D6E-409C-BE32-E72D297353CC}">
                <c16:uniqueId val="{00000016-ECE4-4B60-B22C-334392E1034F}"/>
              </c:ext>
            </c:extLst>
          </c:dPt>
          <c:dPt>
            <c:idx val="84"/>
            <c:invertIfNegative val="0"/>
            <c:bubble3D val="0"/>
            <c:extLst>
              <c:ext xmlns:c16="http://schemas.microsoft.com/office/drawing/2014/chart" uri="{C3380CC4-5D6E-409C-BE32-E72D297353CC}">
                <c16:uniqueId val="{00000017-ECE4-4B60-B22C-334392E1034F}"/>
              </c:ext>
            </c:extLst>
          </c:dPt>
          <c:dPt>
            <c:idx val="85"/>
            <c:invertIfNegative val="0"/>
            <c:bubble3D val="0"/>
            <c:extLst>
              <c:ext xmlns:c16="http://schemas.microsoft.com/office/drawing/2014/chart" uri="{C3380CC4-5D6E-409C-BE32-E72D297353CC}">
                <c16:uniqueId val="{00000018-ECE4-4B60-B22C-334392E1034F}"/>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5"/>
              <c:pt idx="0">
                <c:v>0.31059668512858901</c:v>
              </c:pt>
              <c:pt idx="1">
                <c:v>0.90040095999999992</c:v>
              </c:pt>
              <c:pt idx="2">
                <c:v>1.8402919900000001</c:v>
              </c:pt>
              <c:pt idx="3">
                <c:v>2.98290883</c:v>
              </c:pt>
              <c:pt idx="4">
                <c:v>4.0252333499999997</c:v>
              </c:pt>
              <c:pt idx="5">
                <c:v>5.8242847400000004</c:v>
              </c:pt>
              <c:pt idx="6">
                <c:v>8.4615566199999996</c:v>
              </c:pt>
              <c:pt idx="7">
                <c:v>17.024334190000001</c:v>
              </c:pt>
              <c:pt idx="8">
                <c:v>17.75919274</c:v>
              </c:pt>
              <c:pt idx="9">
                <c:v>18.845202420000003</c:v>
              </c:pt>
              <c:pt idx="10">
                <c:v>27.397602679999999</c:v>
              </c:pt>
              <c:pt idx="11">
                <c:v>27.62563565</c:v>
              </c:pt>
              <c:pt idx="12">
                <c:v>28.076662519999999</c:v>
              </c:pt>
              <c:pt idx="13">
                <c:v>32.373567909999998</c:v>
              </c:pt>
              <c:pt idx="14">
                <c:v>32.431764780000002</c:v>
              </c:pt>
              <c:pt idx="15">
                <c:v>32.623530909999999</c:v>
              </c:pt>
              <c:pt idx="16">
                <c:v>34.508246159999999</c:v>
              </c:pt>
              <c:pt idx="17">
                <c:v>34.608879899999998</c:v>
              </c:pt>
              <c:pt idx="18">
                <c:v>34.949430310000004</c:v>
              </c:pt>
              <c:pt idx="19">
                <c:v>36.361122899999998</c:v>
              </c:pt>
              <c:pt idx="20">
                <c:v>36.457357630000004</c:v>
              </c:pt>
              <c:pt idx="21">
                <c:v>36.551234919999999</c:v>
              </c:pt>
              <c:pt idx="22">
                <c:v>37.179777899999998</c:v>
              </c:pt>
              <c:pt idx="23">
                <c:v>36.940983590000002</c:v>
              </c:pt>
              <c:pt idx="24">
                <c:v>37.058456469999996</c:v>
              </c:pt>
              <c:pt idx="25">
                <c:v>37.452285889999999</c:v>
              </c:pt>
              <c:pt idx="26">
                <c:v>37.509042489999999</c:v>
              </c:pt>
              <c:pt idx="27">
                <c:v>37.569538259999995</c:v>
              </c:pt>
              <c:pt idx="28">
                <c:v>37.650146820000003</c:v>
              </c:pt>
              <c:pt idx="29">
                <c:v>37.805055530000004</c:v>
              </c:pt>
              <c:pt idx="30">
                <c:v>37.947800430000001</c:v>
              </c:pt>
              <c:pt idx="31">
                <c:v>38.4117818</c:v>
              </c:pt>
              <c:pt idx="32">
                <c:v>38.489838950000006</c:v>
              </c:pt>
              <c:pt idx="33">
                <c:v>38.621428420000001</c:v>
              </c:pt>
              <c:pt idx="34">
                <c:v>39.846123609999999</c:v>
              </c:pt>
              <c:pt idx="35">
                <c:v>39.077515810000001</c:v>
              </c:pt>
              <c:pt idx="36">
                <c:v>39.299835510000001</c:v>
              </c:pt>
              <c:pt idx="37">
                <c:v>39.54031346</c:v>
              </c:pt>
              <c:pt idx="38">
                <c:v>39.654182249999998</c:v>
              </c:pt>
              <c:pt idx="39">
                <c:v>40.15659643</c:v>
              </c:pt>
              <c:pt idx="40">
                <c:v>40.483912840000002</c:v>
              </c:pt>
              <c:pt idx="41">
                <c:v>40.628759479999999</c:v>
              </c:pt>
              <c:pt idx="42">
                <c:v>40.710901790000001</c:v>
              </c:pt>
              <c:pt idx="43">
                <c:v>40.844919259999998</c:v>
              </c:pt>
              <c:pt idx="44">
                <c:v>40.991414380000002</c:v>
              </c:pt>
              <c:pt idx="45">
                <c:v>40.747817439999999</c:v>
              </c:pt>
              <c:pt idx="46">
                <c:v>41.1924475</c:v>
              </c:pt>
              <c:pt idx="47">
                <c:v>41.276401490000005</c:v>
              </c:pt>
              <c:pt idx="48">
                <c:v>41.39003846</c:v>
              </c:pt>
              <c:pt idx="49">
                <c:v>41.521783090000007</c:v>
              </c:pt>
              <c:pt idx="50">
                <c:v>41.58072275</c:v>
              </c:pt>
              <c:pt idx="51">
                <c:v>41.602944350000001</c:v>
              </c:pt>
              <c:pt idx="52">
                <c:v>41.732454820000001</c:v>
              </c:pt>
              <c:pt idx="53">
                <c:v>41.948614560000003</c:v>
              </c:pt>
              <c:pt idx="54">
                <c:v>42.031547759999995</c:v>
              </c:pt>
              <c:pt idx="55">
                <c:v>42.207159099999998</c:v>
              </c:pt>
              <c:pt idx="56">
                <c:v>42.048432490000003</c:v>
              </c:pt>
              <c:pt idx="57">
                <c:v>42.113386679999998</c:v>
              </c:pt>
              <c:pt idx="58">
                <c:v>42.183498780000001</c:v>
              </c:pt>
              <c:pt idx="59">
                <c:v>42.246151259999998</c:v>
              </c:pt>
              <c:pt idx="60">
                <c:v>42.329710900000002</c:v>
              </c:pt>
              <c:pt idx="61">
                <c:v>42.420259539999996</c:v>
              </c:pt>
              <c:pt idx="62">
                <c:v>42.527733869999999</c:v>
              </c:pt>
              <c:pt idx="63">
                <c:v>42.570685959999999</c:v>
              </c:pt>
              <c:pt idx="64">
                <c:v>42.656065689999998</c:v>
              </c:pt>
              <c:pt idx="65">
                <c:v>42.382587990000005</c:v>
              </c:pt>
              <c:pt idx="66">
                <c:v>42.463026079999999</c:v>
              </c:pt>
              <c:pt idx="67">
                <c:v>42.409961700000004</c:v>
              </c:pt>
              <c:pt idx="68">
                <c:v>42.005682740000005</c:v>
              </c:pt>
              <c:pt idx="69">
                <c:v>42.006650319999999</c:v>
              </c:pt>
              <c:pt idx="70">
                <c:v>41.958580070000004</c:v>
              </c:pt>
              <c:pt idx="71">
                <c:v>41.933892049999997</c:v>
              </c:pt>
              <c:pt idx="72">
                <c:v>42.001505819999998</c:v>
              </c:pt>
              <c:pt idx="73">
                <c:v>41.958200149999996</c:v>
              </c:pt>
              <c:pt idx="74">
                <c:v>41.897526549999995</c:v>
              </c:pt>
              <c:pt idx="75">
                <c:v>41.926530369999995</c:v>
              </c:pt>
              <c:pt idx="76">
                <c:v>41.970619929999998</c:v>
              </c:pt>
              <c:pt idx="77">
                <c:v>41.955021500000001</c:v>
              </c:pt>
              <c:pt idx="78">
                <c:v>41.714159030000005</c:v>
              </c:pt>
              <c:pt idx="79">
                <c:v>41.681578889999997</c:v>
              </c:pt>
              <c:pt idx="80">
                <c:v>36.233904232822461</c:v>
              </c:pt>
              <c:pt idx="81">
                <c:v>35.463216901597441</c:v>
              </c:pt>
              <c:pt idx="82">
                <c:v>34.016911471147331</c:v>
              </c:pt>
              <c:pt idx="83">
                <c:v>29.236430604324628</c:v>
              </c:pt>
              <c:pt idx="84">
                <c:v>28.397715826414689</c:v>
              </c:pt>
              <c:pt idx="85">
                <c:v>26.91241055868274</c:v>
              </c:pt>
              <c:pt idx="86">
                <c:v>21.016527289189355</c:v>
              </c:pt>
              <c:pt idx="87">
                <c:v>20.37374217563849</c:v>
              </c:pt>
              <c:pt idx="88">
                <c:v>19.147039490486659</c:v>
              </c:pt>
            </c:numLit>
          </c:val>
          <c:extLst>
            <c:ext xmlns:c16="http://schemas.microsoft.com/office/drawing/2014/chart" uri="{C3380CC4-5D6E-409C-BE32-E72D297353CC}">
              <c16:uniqueId val="{00000019-ECE4-4B60-B22C-334392E1034F}"/>
            </c:ext>
          </c:extLst>
        </c:ser>
        <c:ser>
          <c:idx val="4"/>
          <c:order val="4"/>
          <c:tx>
            <c:v>Forecast expenditure (£m) - from Jan 21</c:v>
          </c:tx>
          <c:spPr>
            <a:solidFill>
              <a:schemeClr val="accent1"/>
            </a:solidFill>
            <a:ln>
              <a:solidFill>
                <a:schemeClr val="accent1"/>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15"/>
              <c:pt idx="0">
                <c:v>36.233904232822461</c:v>
              </c:pt>
              <c:pt idx="1">
                <c:v>35.463216901597441</c:v>
              </c:pt>
              <c:pt idx="2">
                <c:v>34.016911471147331</c:v>
              </c:pt>
              <c:pt idx="3">
                <c:v>29.236430604324628</c:v>
              </c:pt>
              <c:pt idx="4">
                <c:v>28.397715826414689</c:v>
              </c:pt>
              <c:pt idx="5">
                <c:v>26.91241055868274</c:v>
              </c:pt>
              <c:pt idx="6">
                <c:v>21.016527289189355</c:v>
              </c:pt>
              <c:pt idx="7">
                <c:v>20.37374217563849</c:v>
              </c:pt>
              <c:pt idx="8">
                <c:v>19.147039490486659</c:v>
              </c:pt>
            </c:numLit>
          </c:val>
          <c:extLst>
            <c:ext xmlns:c16="http://schemas.microsoft.com/office/drawing/2014/chart" uri="{C3380CC4-5D6E-409C-BE32-E72D297353CC}">
              <c16:uniqueId val="{0000001A-ECE4-4B60-B22C-334392E1034F}"/>
            </c:ext>
          </c:extLst>
        </c:ser>
        <c:dLbls>
          <c:showLegendKey val="0"/>
          <c:showVal val="0"/>
          <c:showCatName val="0"/>
          <c:showSerName val="0"/>
          <c:showPercent val="0"/>
          <c:showBubbleSize val="0"/>
        </c:dLbls>
        <c:gapWidth val="150"/>
        <c:axId val="123447168"/>
        <c:axId val="123449344"/>
      </c:barChart>
      <c:lineChart>
        <c:grouping val="standard"/>
        <c:varyColors val="0"/>
        <c:ser>
          <c:idx val="2"/>
          <c:order val="1"/>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50.673304682743144</c:v>
              </c:pt>
              <c:pt idx="83" formatCode="&quot;£&quot;#,##0.00">
                <c:v>44.61489352589075</c:v>
              </c:pt>
              <c:pt idx="86" formatCode="&quot;£&quot;#,##0.00">
                <c:v>37.419647279568636</c:v>
              </c:pt>
              <c:pt idx="89" formatCode="&quot;£&quot;#,##0.00">
                <c:v>30.414747249621247</c:v>
              </c:pt>
              <c:pt idx="92" formatCode="&quot;£&quot;#,##0.00">
                <c:v>26.326910457571216</c:v>
              </c:pt>
            </c:numLit>
          </c:val>
          <c:smooth val="0"/>
          <c:extLst>
            <c:ext xmlns:c16="http://schemas.microsoft.com/office/drawing/2014/chart" uri="{C3380CC4-5D6E-409C-BE32-E72D297353CC}">
              <c16:uniqueId val="{0000001B-ECE4-4B60-B22C-334392E1034F}"/>
            </c:ext>
          </c:extLst>
        </c:ser>
        <c:ser>
          <c:idx val="1"/>
          <c:order val="2"/>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45.683304682743149</c:v>
              </c:pt>
              <c:pt idx="83" formatCode="&quot;£&quot;#,##0.00">
                <c:v>39.34489352589074</c:v>
              </c:pt>
              <c:pt idx="86" formatCode="&quot;£&quot;#,##0.00">
                <c:v>31.869647279568643</c:v>
              </c:pt>
              <c:pt idx="89" formatCode="&quot;£&quot;#,##0.00">
                <c:v>24.584747249621241</c:v>
              </c:pt>
              <c:pt idx="92" formatCode="&quot;£&quot;#,##0.00">
                <c:v>20.216910457571217</c:v>
              </c:pt>
            </c:numLit>
          </c:val>
          <c:smooth val="0"/>
          <c:extLst>
            <c:ext xmlns:c16="http://schemas.microsoft.com/office/drawing/2014/chart" uri="{C3380CC4-5D6E-409C-BE32-E72D297353CC}">
              <c16:uniqueId val="{0000001C-ECE4-4B60-B22C-334392E1034F}"/>
            </c:ext>
          </c:extLst>
        </c:ser>
        <c:ser>
          <c:idx val="3"/>
          <c:order val="3"/>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7" formatCode="0.00">
                <c:v>43.299085099583763</c:v>
              </c:pt>
              <c:pt idx="50" formatCode="0.00">
                <c:v>43.991376449896691</c:v>
              </c:pt>
              <c:pt idx="53" formatCode="0.00">
                <c:v>44.689292059147256</c:v>
              </c:pt>
              <c:pt idx="56" formatCode="0.00">
                <c:v>45.409201616466568</c:v>
              </c:pt>
              <c:pt idx="59" formatCode="0.00">
                <c:v>46.167959290565477</c:v>
              </c:pt>
            </c:numLit>
          </c:val>
          <c:smooth val="0"/>
          <c:extLst>
            <c:ext xmlns:c16="http://schemas.microsoft.com/office/drawing/2014/chart" uri="{C3380CC4-5D6E-409C-BE32-E72D297353CC}">
              <c16:uniqueId val="{0000001D-ECE4-4B60-B22C-334392E1034F}"/>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46.82</c:v>
              </c:pt>
              <c:pt idx="65" formatCode="&quot;£&quot;#,##0.00">
                <c:v>47.48</c:v>
              </c:pt>
              <c:pt idx="68" formatCode="&quot;£&quot;#,##0.00">
                <c:v>48.18</c:v>
              </c:pt>
              <c:pt idx="71" formatCode="&quot;£&quot;#,##0.00">
                <c:v>48.94</c:v>
              </c:pt>
              <c:pt idx="74" formatCode="&quot;£&quot;#,##0.00">
                <c:v>49.7</c:v>
              </c:pt>
              <c:pt idx="77" formatCode="&quot;£&quot;#,##0.00">
                <c:v>50.47</c:v>
              </c:pt>
            </c:numLit>
          </c:val>
          <c:smooth val="0"/>
          <c:extLst>
            <c:ext xmlns:c16="http://schemas.microsoft.com/office/drawing/2014/chart" uri="{C3380CC4-5D6E-409C-BE32-E72D297353CC}">
              <c16:uniqueId val="{0000001E-ECE4-4B60-B22C-334392E1034F}"/>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50.15</c:v>
              </c:pt>
              <c:pt idx="65" formatCode="&quot;£&quot;#,##0.00">
                <c:v>51.09</c:v>
              </c:pt>
              <c:pt idx="68" formatCode="&quot;£&quot;#,##0.00">
                <c:v>52.06</c:v>
              </c:pt>
              <c:pt idx="71" formatCode="&quot;£&quot;#,##0.00">
                <c:v>53.1</c:v>
              </c:pt>
              <c:pt idx="74" formatCode="&quot;£&quot;#,##0.00">
                <c:v>54.14</c:v>
              </c:pt>
              <c:pt idx="77" formatCode="&quot;£&quot;#,##0.00">
                <c:v>55.18</c:v>
              </c:pt>
            </c:numLit>
          </c:val>
          <c:smooth val="0"/>
          <c:extLst>
            <c:ext xmlns:c16="http://schemas.microsoft.com/office/drawing/2014/chart" uri="{C3380CC4-5D6E-409C-BE32-E72D297353CC}">
              <c16:uniqueId val="{0000001F-ECE4-4B60-B22C-334392E1034F}"/>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in val="0"/>
        </c:scaling>
        <c:delete val="0"/>
        <c:axPos val="l"/>
        <c:majorGridlines/>
        <c:title>
          <c:tx>
            <c:rich>
              <a:bodyPr rot="-5400000" vert="horz"/>
              <a:lstStyle/>
              <a:p>
                <a:pPr>
                  <a:defRPr sz="1100"/>
                </a:pPr>
                <a:r>
                  <a:rPr lang="en-GB" sz="1100"/>
                  <a:t>£ million</a:t>
                </a:r>
              </a:p>
            </c:rich>
          </c:tx>
          <c:overlay val="0"/>
        </c:title>
        <c:numFmt formatCode="#,##0" sourceLinked="0"/>
        <c:majorTickMark val="out"/>
        <c:minorTickMark val="none"/>
        <c:tickLblPos val="nextTo"/>
        <c:crossAx val="123447168"/>
        <c:crosses val="autoZero"/>
        <c:crossBetween val="between"/>
      </c:valAx>
    </c:plotArea>
    <c:legend>
      <c:legendPos val="r"/>
      <c:legendEntry>
        <c:idx val="4"/>
        <c:delete val="1"/>
      </c:legendEntry>
      <c:layout>
        <c:manualLayout>
          <c:xMode val="edge"/>
          <c:yMode val="edge"/>
          <c:x val="0.82503737140921518"/>
          <c:y val="0.15167982872516389"/>
          <c:w val="0.16716924768714547"/>
          <c:h val="0.46478279995409799"/>
        </c:manualLayout>
      </c:layout>
      <c:overlay val="0"/>
    </c:legend>
    <c:plotVisOnly val="1"/>
    <c:dispBlanksAs val="span"/>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"Solar thermal plants forecast expenditure, as at 30/09/21"</c:f>
          <c:strCache>
            <c:ptCount val="1"/>
            <c:pt idx="0">
              <c:v>Solar thermal plants forecast expenditure, as at 30/09/21</c:v>
            </c:pt>
          </c:strCache>
        </c:strRef>
      </c:tx>
      <c:overlay val="1"/>
      <c:txPr>
        <a:bodyPr/>
        <a:lstStyle/>
        <a:p>
          <a:pPr>
            <a:defRPr sz="1600"/>
          </a:pPr>
          <a:endParaRPr lang="en-US"/>
        </a:p>
      </c:txPr>
    </c:title>
    <c:autoTitleDeleted val="0"/>
    <c:plotArea>
      <c:layout>
        <c:manualLayout>
          <c:layoutTarget val="inner"/>
          <c:xMode val="edge"/>
          <c:yMode val="edge"/>
          <c:x val="8.0184729595580304E-2"/>
          <c:y val="9.8764444444444446E-2"/>
          <c:w val="0.72104051490514909"/>
          <c:h val="0.67830972767655962"/>
        </c:manualLayout>
      </c:layout>
      <c:barChart>
        <c:barDir val="col"/>
        <c:grouping val="clustered"/>
        <c:varyColors val="0"/>
        <c:ser>
          <c:idx val="0"/>
          <c:order val="0"/>
          <c:tx>
            <c:v>Forecast expenditure (£m) - until Dec 20</c:v>
          </c:tx>
          <c:spPr>
            <a:solidFill>
              <a:schemeClr val="accent4"/>
            </a:solidFill>
          </c:spPr>
          <c:invertIfNegative val="0"/>
          <c:dPt>
            <c:idx val="71"/>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1-BE43-4F71-AF57-7A2CC3F8BE40}"/>
              </c:ext>
            </c:extLst>
          </c:dPt>
          <c:dPt>
            <c:idx val="72"/>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3-BE43-4F71-AF57-7A2CC3F8BE40}"/>
              </c:ext>
            </c:extLst>
          </c:dPt>
          <c:dPt>
            <c:idx val="73"/>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5-BE43-4F71-AF57-7A2CC3F8BE40}"/>
              </c:ext>
            </c:extLst>
          </c:dPt>
          <c:dPt>
            <c:idx val="74"/>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7-BE43-4F71-AF57-7A2CC3F8BE40}"/>
              </c:ext>
            </c:extLst>
          </c:dPt>
          <c:dPt>
            <c:idx val="75"/>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9-BE43-4F71-AF57-7A2CC3F8BE40}"/>
              </c:ext>
            </c:extLst>
          </c:dPt>
          <c:dPt>
            <c:idx val="76"/>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B-BE43-4F71-AF57-7A2CC3F8BE40}"/>
              </c:ext>
            </c:extLst>
          </c:dPt>
          <c:dPt>
            <c:idx val="77"/>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D-BE43-4F71-AF57-7A2CC3F8BE40}"/>
              </c:ext>
            </c:extLst>
          </c:dPt>
          <c:dPt>
            <c:idx val="78"/>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0F-BE43-4F71-AF57-7A2CC3F8BE40}"/>
              </c:ext>
            </c:extLst>
          </c:dPt>
          <c:dPt>
            <c:idx val="79"/>
            <c:invertIfNegative val="0"/>
            <c:bubble3D val="0"/>
            <c:spPr>
              <a:solidFill>
                <a:srgbClr val="4572A7"/>
              </a:solidFill>
              <a:ln w="9525" cap="flat" cmpd="sng" algn="ctr">
                <a:solidFill>
                  <a:srgbClr val="4572A7"/>
                </a:solidFill>
                <a:prstDash val="solid"/>
                <a:round/>
                <a:headEnd type="none" w="med" len="med"/>
                <a:tailEnd type="none" w="med" len="med"/>
              </a:ln>
            </c:spPr>
            <c:extLst>
              <c:ext xmlns:c16="http://schemas.microsoft.com/office/drawing/2014/chart" uri="{C3380CC4-5D6E-409C-BE32-E72D297353CC}">
                <c16:uniqueId val="{00000011-BE43-4F71-AF57-7A2CC3F8BE40}"/>
              </c:ext>
            </c:extLst>
          </c:dPt>
          <c:dPt>
            <c:idx val="80"/>
            <c:invertIfNegative val="0"/>
            <c:bubble3D val="0"/>
            <c:extLst>
              <c:ext xmlns:c16="http://schemas.microsoft.com/office/drawing/2014/chart" uri="{C3380CC4-5D6E-409C-BE32-E72D297353CC}">
                <c16:uniqueId val="{00000012-BE43-4F71-AF57-7A2CC3F8BE40}"/>
              </c:ext>
            </c:extLst>
          </c:dPt>
          <c:dPt>
            <c:idx val="81"/>
            <c:invertIfNegative val="0"/>
            <c:bubble3D val="0"/>
            <c:spPr>
              <a:solidFill>
                <a:schemeClr val="accent4"/>
              </a:solidFill>
              <a:ln>
                <a:solidFill>
                  <a:schemeClr val="accent4"/>
                </a:solidFill>
              </a:ln>
            </c:spPr>
            <c:extLst>
              <c:ext xmlns:c16="http://schemas.microsoft.com/office/drawing/2014/chart" uri="{C3380CC4-5D6E-409C-BE32-E72D297353CC}">
                <c16:uniqueId val="{00000014-BE43-4F71-AF57-7A2CC3F8BE40}"/>
              </c:ext>
            </c:extLst>
          </c:dPt>
          <c:dPt>
            <c:idx val="82"/>
            <c:invertIfNegative val="0"/>
            <c:bubble3D val="0"/>
            <c:extLst>
              <c:ext xmlns:c16="http://schemas.microsoft.com/office/drawing/2014/chart" uri="{C3380CC4-5D6E-409C-BE32-E72D297353CC}">
                <c16:uniqueId val="{00000015-BE43-4F71-AF57-7A2CC3F8BE40}"/>
              </c:ext>
            </c:extLst>
          </c:dPt>
          <c:dPt>
            <c:idx val="83"/>
            <c:invertIfNegative val="0"/>
            <c:bubble3D val="0"/>
            <c:extLst>
              <c:ext xmlns:c16="http://schemas.microsoft.com/office/drawing/2014/chart" uri="{C3380CC4-5D6E-409C-BE32-E72D297353CC}">
                <c16:uniqueId val="{00000016-BE43-4F71-AF57-7A2CC3F8BE40}"/>
              </c:ext>
            </c:extLst>
          </c:dPt>
          <c:dPt>
            <c:idx val="84"/>
            <c:invertIfNegative val="0"/>
            <c:bubble3D val="0"/>
            <c:extLst>
              <c:ext xmlns:c16="http://schemas.microsoft.com/office/drawing/2014/chart" uri="{C3380CC4-5D6E-409C-BE32-E72D297353CC}">
                <c16:uniqueId val="{00000017-BE43-4F71-AF57-7A2CC3F8BE40}"/>
              </c:ext>
            </c:extLst>
          </c:dPt>
          <c:dPt>
            <c:idx val="85"/>
            <c:invertIfNegative val="0"/>
            <c:bubble3D val="0"/>
            <c:extLst>
              <c:ext xmlns:c16="http://schemas.microsoft.com/office/drawing/2014/chart" uri="{C3380CC4-5D6E-409C-BE32-E72D297353CC}">
                <c16:uniqueId val="{00000018-BE43-4F71-AF57-7A2CC3F8BE40}"/>
              </c:ext>
            </c:extLst>
          </c:dPt>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96"/>
              <c:pt idx="0">
                <c:v>1.1336024458014999E-2</c:v>
              </c:pt>
              <c:pt idx="1">
                <c:v>2.8136919999999999E-2</c:v>
              </c:pt>
              <c:pt idx="2">
                <c:v>5.9899599999999997E-2</c:v>
              </c:pt>
              <c:pt idx="3">
                <c:v>9.631025E-2</c:v>
              </c:pt>
              <c:pt idx="4">
                <c:v>0.13130855999999999</c:v>
              </c:pt>
              <c:pt idx="5">
                <c:v>0.17617714000000001</c:v>
              </c:pt>
              <c:pt idx="6">
                <c:v>0.21963998999999998</c:v>
              </c:pt>
              <c:pt idx="7">
                <c:v>0.26171773999999998</c:v>
              </c:pt>
              <c:pt idx="8">
                <c:v>0.27680038000000001</c:v>
              </c:pt>
              <c:pt idx="9">
                <c:v>0.31523551</c:v>
              </c:pt>
              <c:pt idx="10">
                <c:v>0.3795462</c:v>
              </c:pt>
              <c:pt idx="11">
                <c:v>0.43431378000000004</c:v>
              </c:pt>
              <c:pt idx="12">
                <c:v>0.46323512999999999</c:v>
              </c:pt>
              <c:pt idx="13">
                <c:v>0.48874640999999996</c:v>
              </c:pt>
              <c:pt idx="14">
                <c:v>0.52879883999999999</c:v>
              </c:pt>
              <c:pt idx="15">
                <c:v>0.55631106999999991</c:v>
              </c:pt>
              <c:pt idx="16">
                <c:v>0.58985434999999997</c:v>
              </c:pt>
              <c:pt idx="17">
                <c:v>0.63086989999999998</c:v>
              </c:pt>
              <c:pt idx="18">
                <c:v>0.66349391000000002</c:v>
              </c:pt>
              <c:pt idx="19">
                <c:v>0.69269016000000005</c:v>
              </c:pt>
              <c:pt idx="20">
                <c:v>0.73583404000000008</c:v>
              </c:pt>
              <c:pt idx="21">
                <c:v>0.70045800000000003</c:v>
              </c:pt>
              <c:pt idx="22">
                <c:v>0.71788180000000001</c:v>
              </c:pt>
              <c:pt idx="23">
                <c:v>0.73874456999999993</c:v>
              </c:pt>
              <c:pt idx="24">
                <c:v>0.75167317</c:v>
              </c:pt>
              <c:pt idx="25">
                <c:v>0.77000669999999993</c:v>
              </c:pt>
              <c:pt idx="26">
                <c:v>0.78482622999999996</c:v>
              </c:pt>
              <c:pt idx="27">
                <c:v>0.79591446999999993</c:v>
              </c:pt>
              <c:pt idx="28">
                <c:v>0.82041624000000002</c:v>
              </c:pt>
              <c:pt idx="29">
                <c:v>0.83854326000000001</c:v>
              </c:pt>
              <c:pt idx="30">
                <c:v>0.85729167000000006</c:v>
              </c:pt>
              <c:pt idx="31">
                <c:v>0.86434454000000005</c:v>
              </c:pt>
              <c:pt idx="32">
                <c:v>0.86988975000000002</c:v>
              </c:pt>
              <c:pt idx="33">
                <c:v>0.87892532999999995</c:v>
              </c:pt>
              <c:pt idx="34">
                <c:v>0.91636580000000001</c:v>
              </c:pt>
              <c:pt idx="35">
                <c:v>0.9222901899999999</c:v>
              </c:pt>
              <c:pt idx="36">
                <c:v>0.93927517000000005</c:v>
              </c:pt>
              <c:pt idx="37">
                <c:v>0.96028002000000001</c:v>
              </c:pt>
              <c:pt idx="38">
                <c:v>0.9705720699999999</c:v>
              </c:pt>
              <c:pt idx="39">
                <c:v>0.99753409999999998</c:v>
              </c:pt>
              <c:pt idx="40">
                <c:v>1.02289561</c:v>
              </c:pt>
              <c:pt idx="41">
                <c:v>1.04209949</c:v>
              </c:pt>
              <c:pt idx="42">
                <c:v>1.0611670200000001</c:v>
              </c:pt>
              <c:pt idx="43">
                <c:v>1.0772050200000001</c:v>
              </c:pt>
              <c:pt idx="44">
                <c:v>1.09149242</c:v>
              </c:pt>
              <c:pt idx="45">
                <c:v>1.0956388100000001</c:v>
              </c:pt>
              <c:pt idx="46">
                <c:v>1.1169089999999999</c:v>
              </c:pt>
              <c:pt idx="47">
                <c:v>1.12529082</c:v>
              </c:pt>
              <c:pt idx="48">
                <c:v>1.13542604</c:v>
              </c:pt>
              <c:pt idx="49">
                <c:v>1.14323179</c:v>
              </c:pt>
              <c:pt idx="50">
                <c:v>1.15352152</c:v>
              </c:pt>
              <c:pt idx="51">
                <c:v>1.1634971599999999</c:v>
              </c:pt>
              <c:pt idx="52">
                <c:v>1.1764925900000001</c:v>
              </c:pt>
              <c:pt idx="53">
                <c:v>1.1931160700000001</c:v>
              </c:pt>
              <c:pt idx="54">
                <c:v>1.19997267</c:v>
              </c:pt>
              <c:pt idx="55">
                <c:v>1.20482025</c:v>
              </c:pt>
              <c:pt idx="56">
                <c:v>1.20462128</c:v>
              </c:pt>
              <c:pt idx="57">
                <c:v>1.2174269900000001</c:v>
              </c:pt>
              <c:pt idx="58">
                <c:v>1.2294832099999999</c:v>
              </c:pt>
              <c:pt idx="59">
                <c:v>1.2375234099999999</c:v>
              </c:pt>
              <c:pt idx="60">
                <c:v>1.24744795</c:v>
              </c:pt>
              <c:pt idx="61">
                <c:v>1.2609028799999999</c:v>
              </c:pt>
              <c:pt idx="62">
                <c:v>1.2647790400000001</c:v>
              </c:pt>
              <c:pt idx="63">
                <c:v>1.2715720100000001</c:v>
              </c:pt>
              <c:pt idx="64">
                <c:v>1.2911473899999999</c:v>
              </c:pt>
              <c:pt idx="65">
                <c:v>1.2869440000000001</c:v>
              </c:pt>
              <c:pt idx="66">
                <c:v>1.29692085</c:v>
              </c:pt>
              <c:pt idx="67">
                <c:v>1.30591119</c:v>
              </c:pt>
              <c:pt idx="68">
                <c:v>1.3003220099999999</c:v>
              </c:pt>
              <c:pt idx="69">
                <c:v>1.30157722</c:v>
              </c:pt>
              <c:pt idx="70">
                <c:v>1.3041475600000001</c:v>
              </c:pt>
              <c:pt idx="71">
                <c:v>1.3091294</c:v>
              </c:pt>
              <c:pt idx="72">
                <c:v>1.31135139</c:v>
              </c:pt>
              <c:pt idx="73">
                <c:v>1.3158811699999999</c:v>
              </c:pt>
              <c:pt idx="74">
                <c:v>1.3270588400000001</c:v>
              </c:pt>
              <c:pt idx="75">
                <c:v>1.33083493</c:v>
              </c:pt>
              <c:pt idx="76">
                <c:v>1.3384611000000002</c:v>
              </c:pt>
              <c:pt idx="77">
                <c:v>1.3414533200000001</c:v>
              </c:pt>
              <c:pt idx="78">
                <c:v>1.3379664099999999</c:v>
              </c:pt>
              <c:pt idx="79">
                <c:v>1.3393905400000001</c:v>
              </c:pt>
              <c:pt idx="80">
                <c:v>1.2434259354294468</c:v>
              </c:pt>
              <c:pt idx="81">
                <c:v>1.2197545522738262</c:v>
              </c:pt>
              <c:pt idx="82">
                <c:v>1.1906672695752063</c:v>
              </c:pt>
              <c:pt idx="83">
                <c:v>1.1587612671184484</c:v>
              </c:pt>
              <c:pt idx="84">
                <c:v>1.1272006439136986</c:v>
              </c:pt>
              <c:pt idx="85">
                <c:v>1.0983851660405695</c:v>
              </c:pt>
              <c:pt idx="86">
                <c:v>1.0518253537912141</c:v>
              </c:pt>
              <c:pt idx="87">
                <c:v>1.018063131562579</c:v>
              </c:pt>
              <c:pt idx="88">
                <c:v>0.99179123229500987</c:v>
              </c:pt>
              <c:pt idx="95" formatCode="General">
                <c:v>0</c:v>
              </c:pt>
            </c:numLit>
          </c:val>
          <c:extLst>
            <c:ext xmlns:c16="http://schemas.microsoft.com/office/drawing/2014/chart" uri="{C3380CC4-5D6E-409C-BE32-E72D297353CC}">
              <c16:uniqueId val="{00000019-BE43-4F71-AF57-7A2CC3F8BE40}"/>
            </c:ext>
          </c:extLst>
        </c:ser>
        <c:ser>
          <c:idx val="2"/>
          <c:order val="1"/>
          <c:tx>
            <c:v>Forecast expenditure (£m) - from Jan 21</c:v>
          </c:tx>
          <c:spPr>
            <a:solidFill>
              <a:schemeClr val="accent1"/>
            </a:solidFill>
            <a:ln>
              <a:solidFill>
                <a:schemeClr val="accent1"/>
              </a:solidFill>
              <a:prstDash val="sysDot"/>
            </a:ln>
          </c:spPr>
          <c:invertIfNegative val="0"/>
          <c:cat>
            <c:numLit>
              <c:formatCode>[$-F800]dddd\,\ mmmm\ dd\,\ yyyy</c:formatCode>
              <c:ptCount val="95"/>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pt idx="83">
                <c:v>44316</c:v>
              </c:pt>
              <c:pt idx="84">
                <c:v>44347</c:v>
              </c:pt>
              <c:pt idx="85">
                <c:v>44377</c:v>
              </c:pt>
              <c:pt idx="86">
                <c:v>44408</c:v>
              </c:pt>
              <c:pt idx="87">
                <c:v>44439</c:v>
              </c:pt>
              <c:pt idx="88">
                <c:v>44469</c:v>
              </c:pt>
              <c:pt idx="89">
                <c:v>44500</c:v>
              </c:pt>
              <c:pt idx="90">
                <c:v>44530</c:v>
              </c:pt>
              <c:pt idx="91">
                <c:v>44561</c:v>
              </c:pt>
              <c:pt idx="92">
                <c:v>44592</c:v>
              </c:pt>
              <c:pt idx="93">
                <c:v>44620</c:v>
              </c:pt>
              <c:pt idx="94">
                <c:v>44651</c:v>
              </c:pt>
            </c:numLit>
          </c:cat>
          <c:val>
            <c:numLit>
              <c:formatCode>0.00</c:formatCode>
              <c:ptCount val="33"/>
              <c:pt idx="0">
                <c:v>1.2434259354294468</c:v>
              </c:pt>
              <c:pt idx="1">
                <c:v>1.2197545522738262</c:v>
              </c:pt>
              <c:pt idx="2">
                <c:v>1.1906672695752063</c:v>
              </c:pt>
              <c:pt idx="3">
                <c:v>1.1587612671184484</c:v>
              </c:pt>
              <c:pt idx="4">
                <c:v>1.1272006439136986</c:v>
              </c:pt>
              <c:pt idx="5">
                <c:v>1.0983851660405695</c:v>
              </c:pt>
              <c:pt idx="6">
                <c:v>1.0518253537912141</c:v>
              </c:pt>
              <c:pt idx="7">
                <c:v>1.018063131562579</c:v>
              </c:pt>
              <c:pt idx="8">
                <c:v>0.99179123229500987</c:v>
              </c:pt>
              <c:pt idx="15" formatCode="General">
                <c:v>0</c:v>
              </c:pt>
              <c:pt idx="18" formatCode="General">
                <c:v>-7.3825629609628593E-3</c:v>
              </c:pt>
              <c:pt idx="19" formatCode="General">
                <c:v>0</c:v>
              </c:pt>
            </c:numLit>
          </c:val>
          <c:extLst>
            <c:ext xmlns:c16="http://schemas.microsoft.com/office/drawing/2014/chart" uri="{C3380CC4-5D6E-409C-BE32-E72D297353CC}">
              <c16:uniqueId val="{0000001A-BE43-4F71-AF57-7A2CC3F8BE40}"/>
            </c:ext>
          </c:extLst>
        </c:ser>
        <c:dLbls>
          <c:showLegendKey val="0"/>
          <c:showVal val="0"/>
          <c:showCatName val="0"/>
          <c:showSerName val="0"/>
          <c:showPercent val="0"/>
          <c:showBubbleSize val="0"/>
        </c:dLbls>
        <c:gapWidth val="150"/>
        <c:axId val="123447168"/>
        <c:axId val="123449344"/>
      </c:barChart>
      <c:lineChart>
        <c:grouping val="standard"/>
        <c:varyColors val="0"/>
        <c:ser>
          <c:idx val="1"/>
          <c:order val="2"/>
          <c:tx>
            <c:v>Expenditure threshold (£m)</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83"/>
              <c:pt idx="41">
                <c:v>1.83</c:v>
              </c:pt>
              <c:pt idx="44">
                <c:v>2.12</c:v>
              </c:pt>
            </c:numLit>
          </c:val>
          <c:smooth val="0"/>
          <c:extLst>
            <c:ext xmlns:c16="http://schemas.microsoft.com/office/drawing/2014/chart" uri="{C3380CC4-5D6E-409C-BE32-E72D297353CC}">
              <c16:uniqueId val="{0000001B-BE43-4F71-AF57-7A2CC3F8BE40}"/>
            </c:ext>
          </c:extLst>
        </c:ser>
        <c:ser>
          <c:idx val="3"/>
          <c:order val="3"/>
          <c:tx>
            <c:v>Expenditure threshold (£m) - from Jan 20</c:v>
          </c:tx>
          <c:spPr>
            <a:ln>
              <a:solidFill>
                <a:srgbClr val="00B0F0"/>
              </a:solidFill>
              <a:prstDash val="sysDot"/>
            </a:ln>
          </c:spPr>
          <c:marker>
            <c:symbol val="diamond"/>
            <c:size val="5"/>
            <c:spPr>
              <a:solidFill>
                <a:srgbClr val="00B0F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1.8625552005651278</c:v>
              </c:pt>
              <c:pt idx="83" formatCode="&quot;£&quot;#,##0.00">
                <c:v>1.8199816855613213</c:v>
              </c:pt>
              <c:pt idx="86" formatCode="&quot;£&quot;#,##0.00">
                <c:v>1.7808610236203912</c:v>
              </c:pt>
              <c:pt idx="89" formatCode="&quot;£&quot;#,##0.00">
                <c:v>1.7526873421066587</c:v>
              </c:pt>
              <c:pt idx="92" formatCode="&quot;£&quot;#,##0.00">
                <c:v>1.7368803261901156</c:v>
              </c:pt>
            </c:numLit>
          </c:val>
          <c:smooth val="0"/>
          <c:extLst>
            <c:ext xmlns:c16="http://schemas.microsoft.com/office/drawing/2014/chart" uri="{C3380CC4-5D6E-409C-BE32-E72D297353CC}">
              <c16:uniqueId val="{0000001C-BE43-4F71-AF57-7A2CC3F8BE40}"/>
            </c:ext>
          </c:extLst>
        </c:ser>
        <c:ser>
          <c:idx val="4"/>
          <c:order val="4"/>
          <c:tx>
            <c:v>Super expenditure threshold (£m) - from Jan 20</c:v>
          </c:tx>
          <c:spPr>
            <a:ln>
              <a:solidFill>
                <a:srgbClr val="7030A0"/>
              </a:solidFill>
              <a:prstDash val="sysDot"/>
            </a:ln>
          </c:spPr>
          <c:marker>
            <c:symbol val="diamond"/>
            <c:size val="5"/>
            <c:spPr>
              <a:solidFill>
                <a:srgbClr val="7030A0"/>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93"/>
              <c:pt idx="80" formatCode="&quot;£&quot;#,##0.00">
                <c:v>2.7925552005651282</c:v>
              </c:pt>
              <c:pt idx="83" formatCode="&quot;£&quot;#,##0.00">
                <c:v>2.7999816855613213</c:v>
              </c:pt>
              <c:pt idx="86" formatCode="&quot;£&quot;#,##0.00">
                <c:v>2.810861023620391</c:v>
              </c:pt>
              <c:pt idx="89" formatCode="&quot;£&quot;#,##0.00">
                <c:v>2.8326873421066585</c:v>
              </c:pt>
              <c:pt idx="92" formatCode="&quot;£&quot;#,##0.00">
                <c:v>2.8668803261901159</c:v>
              </c:pt>
            </c:numLit>
          </c:val>
          <c:smooth val="0"/>
          <c:extLst>
            <c:ext xmlns:c16="http://schemas.microsoft.com/office/drawing/2014/chart" uri="{C3380CC4-5D6E-409C-BE32-E72D297353CC}">
              <c16:uniqueId val="{0000001D-BE43-4F71-AF57-7A2CC3F8BE40}"/>
            </c:ext>
          </c:extLst>
        </c:ser>
        <c:ser>
          <c:idx val="5"/>
          <c:order val="5"/>
          <c:tx>
            <c:v>Expenditure threshold (£m) - to Dec 20</c:v>
          </c:tx>
          <c:spPr>
            <a:ln>
              <a:solidFill>
                <a:schemeClr val="tx2">
                  <a:lumMod val="40000"/>
                  <a:lumOff val="60000"/>
                </a:schemeClr>
              </a:solidFill>
              <a:prstDash val="sysDot"/>
            </a:ln>
          </c:spPr>
          <c:marker>
            <c:symbol val="diamond"/>
            <c:size val="5"/>
            <c:spPr>
              <a:solidFill>
                <a:schemeClr val="tx2">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1.65</c:v>
              </c:pt>
              <c:pt idx="65" formatCode="&quot;£&quot;#,##0.00">
                <c:v>1.72</c:v>
              </c:pt>
              <c:pt idx="68" formatCode="&quot;£&quot;#,##0.00">
                <c:v>1.79</c:v>
              </c:pt>
              <c:pt idx="71" formatCode="&quot;£&quot;#,##0.00">
                <c:v>1.85</c:v>
              </c:pt>
              <c:pt idx="74" formatCode="&quot;£&quot;#,##0.00">
                <c:v>1.92</c:v>
              </c:pt>
              <c:pt idx="77" formatCode="&quot;£&quot;#,##0.00">
                <c:v>1.99</c:v>
              </c:pt>
            </c:numLit>
          </c:val>
          <c:smooth val="0"/>
          <c:extLst>
            <c:ext xmlns:c16="http://schemas.microsoft.com/office/drawing/2014/chart" uri="{C3380CC4-5D6E-409C-BE32-E72D297353CC}">
              <c16:uniqueId val="{0000001E-BE43-4F71-AF57-7A2CC3F8BE40}"/>
            </c:ext>
          </c:extLst>
        </c:ser>
        <c:ser>
          <c:idx val="6"/>
          <c:order val="6"/>
          <c:tx>
            <c:v>Super expenditure threshold (£m) - to Dec 20</c:v>
          </c:tx>
          <c:spPr>
            <a:ln>
              <a:solidFill>
                <a:schemeClr val="accent4">
                  <a:lumMod val="40000"/>
                  <a:lumOff val="60000"/>
                </a:schemeClr>
              </a:solidFill>
              <a:prstDash val="sysDot"/>
            </a:ln>
          </c:spPr>
          <c:marker>
            <c:symbol val="diamond"/>
            <c:size val="5"/>
            <c:spPr>
              <a:solidFill>
                <a:schemeClr val="accent4">
                  <a:lumMod val="40000"/>
                  <a:lumOff val="60000"/>
                </a:schemeClr>
              </a:solidFill>
              <a:ln>
                <a:noFill/>
              </a:ln>
            </c:spPr>
          </c:marker>
          <c:cat>
            <c:numLit>
              <c:formatCode>[$-F800]dddd\,\ mmmm\ dd\,\ yyyy</c:formatCode>
              <c:ptCount val="83"/>
              <c:pt idx="0">
                <c:v>41790</c:v>
              </c:pt>
              <c:pt idx="1">
                <c:v>41820</c:v>
              </c:pt>
              <c:pt idx="2">
                <c:v>41851</c:v>
              </c:pt>
              <c:pt idx="3">
                <c:v>41882</c:v>
              </c:pt>
              <c:pt idx="4">
                <c:v>41912</c:v>
              </c:pt>
              <c:pt idx="5">
                <c:v>41943</c:v>
              </c:pt>
              <c:pt idx="6">
                <c:v>41973</c:v>
              </c:pt>
              <c:pt idx="7">
                <c:v>42004</c:v>
              </c:pt>
              <c:pt idx="8">
                <c:v>42035</c:v>
              </c:pt>
              <c:pt idx="9">
                <c:v>42063</c:v>
              </c:pt>
              <c:pt idx="10">
                <c:v>42094</c:v>
              </c:pt>
              <c:pt idx="11">
                <c:v>42124</c:v>
              </c:pt>
              <c:pt idx="12">
                <c:v>42155</c:v>
              </c:pt>
              <c:pt idx="13">
                <c:v>42185</c:v>
              </c:pt>
              <c:pt idx="14">
                <c:v>42216</c:v>
              </c:pt>
              <c:pt idx="15">
                <c:v>42247</c:v>
              </c:pt>
              <c:pt idx="16">
                <c:v>42277</c:v>
              </c:pt>
              <c:pt idx="17">
                <c:v>42308</c:v>
              </c:pt>
              <c:pt idx="18">
                <c:v>42338</c:v>
              </c:pt>
              <c:pt idx="19">
                <c:v>42369</c:v>
              </c:pt>
              <c:pt idx="20">
                <c:v>42400</c:v>
              </c:pt>
              <c:pt idx="21">
                <c:v>42429</c:v>
              </c:pt>
              <c:pt idx="22">
                <c:v>42460</c:v>
              </c:pt>
              <c:pt idx="23">
                <c:v>42490</c:v>
              </c:pt>
              <c:pt idx="24">
                <c:v>42521</c:v>
              </c:pt>
              <c:pt idx="25">
                <c:v>42551</c:v>
              </c:pt>
              <c:pt idx="26">
                <c:v>42582</c:v>
              </c:pt>
              <c:pt idx="27">
                <c:v>42613</c:v>
              </c:pt>
              <c:pt idx="28">
                <c:v>42643</c:v>
              </c:pt>
              <c:pt idx="29">
                <c:v>42674</c:v>
              </c:pt>
              <c:pt idx="30">
                <c:v>42704</c:v>
              </c:pt>
              <c:pt idx="31">
                <c:v>42735</c:v>
              </c:pt>
              <c:pt idx="32">
                <c:v>42766</c:v>
              </c:pt>
              <c:pt idx="33">
                <c:v>42794</c:v>
              </c:pt>
              <c:pt idx="34">
                <c:v>42825</c:v>
              </c:pt>
              <c:pt idx="35">
                <c:v>42855</c:v>
              </c:pt>
              <c:pt idx="36">
                <c:v>42886</c:v>
              </c:pt>
              <c:pt idx="37">
                <c:v>42916</c:v>
              </c:pt>
              <c:pt idx="38">
                <c:v>42947</c:v>
              </c:pt>
              <c:pt idx="39">
                <c:v>42978</c:v>
              </c:pt>
              <c:pt idx="40">
                <c:v>43008</c:v>
              </c:pt>
              <c:pt idx="41">
                <c:v>43039</c:v>
              </c:pt>
              <c:pt idx="42">
                <c:v>43069</c:v>
              </c:pt>
              <c:pt idx="43">
                <c:v>43100</c:v>
              </c:pt>
              <c:pt idx="44">
                <c:v>43131</c:v>
              </c:pt>
              <c:pt idx="45">
                <c:v>43159</c:v>
              </c:pt>
              <c:pt idx="46">
                <c:v>43190</c:v>
              </c:pt>
              <c:pt idx="47">
                <c:v>43220</c:v>
              </c:pt>
              <c:pt idx="48">
                <c:v>43251</c:v>
              </c:pt>
              <c:pt idx="49">
                <c:v>43281</c:v>
              </c:pt>
              <c:pt idx="50">
                <c:v>43312</c:v>
              </c:pt>
              <c:pt idx="51">
                <c:v>43343</c:v>
              </c:pt>
              <c:pt idx="52">
                <c:v>43373</c:v>
              </c:pt>
              <c:pt idx="53">
                <c:v>43404</c:v>
              </c:pt>
              <c:pt idx="54">
                <c:v>43434</c:v>
              </c:pt>
              <c:pt idx="55">
                <c:v>43465</c:v>
              </c:pt>
              <c:pt idx="56">
                <c:v>43496</c:v>
              </c:pt>
              <c:pt idx="57">
                <c:v>43524</c:v>
              </c:pt>
              <c:pt idx="58">
                <c:v>43555</c:v>
              </c:pt>
              <c:pt idx="59">
                <c:v>43585</c:v>
              </c:pt>
              <c:pt idx="60">
                <c:v>43616</c:v>
              </c:pt>
              <c:pt idx="61">
                <c:v>43646</c:v>
              </c:pt>
              <c:pt idx="62">
                <c:v>43677</c:v>
              </c:pt>
              <c:pt idx="63">
                <c:v>43708</c:v>
              </c:pt>
              <c:pt idx="64">
                <c:v>43738</c:v>
              </c:pt>
              <c:pt idx="65">
                <c:v>43769</c:v>
              </c:pt>
              <c:pt idx="66">
                <c:v>43799</c:v>
              </c:pt>
              <c:pt idx="67">
                <c:v>43830</c:v>
              </c:pt>
              <c:pt idx="68">
                <c:v>43861</c:v>
              </c:pt>
              <c:pt idx="69">
                <c:v>43890</c:v>
              </c:pt>
              <c:pt idx="70">
                <c:v>43921</c:v>
              </c:pt>
              <c:pt idx="71">
                <c:v>43951</c:v>
              </c:pt>
              <c:pt idx="72">
                <c:v>43982</c:v>
              </c:pt>
              <c:pt idx="73">
                <c:v>44012</c:v>
              </c:pt>
              <c:pt idx="74">
                <c:v>44043</c:v>
              </c:pt>
              <c:pt idx="75">
                <c:v>44074</c:v>
              </c:pt>
              <c:pt idx="76">
                <c:v>44104</c:v>
              </c:pt>
              <c:pt idx="77">
                <c:v>44135</c:v>
              </c:pt>
              <c:pt idx="78">
                <c:v>44165</c:v>
              </c:pt>
              <c:pt idx="79">
                <c:v>44196</c:v>
              </c:pt>
              <c:pt idx="80">
                <c:v>44227</c:v>
              </c:pt>
              <c:pt idx="81">
                <c:v>44255</c:v>
              </c:pt>
              <c:pt idx="82">
                <c:v>44286</c:v>
              </c:pt>
            </c:numLit>
          </c:cat>
          <c:val>
            <c:numLit>
              <c:formatCode>General</c:formatCode>
              <c:ptCount val="78"/>
              <c:pt idx="62" formatCode="&quot;£&quot;#,##0.00">
                <c:v>2.2799999999999998</c:v>
              </c:pt>
              <c:pt idx="65" formatCode="&quot;£&quot;#,##0.00">
                <c:v>2.4</c:v>
              </c:pt>
              <c:pt idx="68" formatCode="&quot;£&quot;#,##0.00">
                <c:v>2.52</c:v>
              </c:pt>
              <c:pt idx="71" formatCode="&quot;£&quot;#,##0.00">
                <c:v>2.64</c:v>
              </c:pt>
              <c:pt idx="74" formatCode="&quot;£&quot;#,##0.00">
                <c:v>2.75</c:v>
              </c:pt>
              <c:pt idx="77" formatCode="&quot;£&quot;#,##0.00">
                <c:v>2.87</c:v>
              </c:pt>
            </c:numLit>
          </c:val>
          <c:smooth val="0"/>
          <c:extLst>
            <c:ext xmlns:c16="http://schemas.microsoft.com/office/drawing/2014/chart" uri="{C3380CC4-5D6E-409C-BE32-E72D297353CC}">
              <c16:uniqueId val="{0000001F-BE43-4F71-AF57-7A2CC3F8BE40}"/>
            </c:ext>
          </c:extLst>
        </c:ser>
        <c:dLbls>
          <c:showLegendKey val="0"/>
          <c:showVal val="0"/>
          <c:showCatName val="0"/>
          <c:showSerName val="0"/>
          <c:showPercent val="0"/>
          <c:showBubbleSize val="0"/>
        </c:dLbls>
        <c:marker val="1"/>
        <c:smooth val="0"/>
        <c:axId val="123447168"/>
        <c:axId val="123449344"/>
      </c:lineChart>
      <c:catAx>
        <c:axId val="123447168"/>
        <c:scaling>
          <c:orientation val="minMax"/>
          <c:max val="95"/>
          <c:min val="72"/>
        </c:scaling>
        <c:delete val="0"/>
        <c:axPos val="b"/>
        <c:numFmt formatCode="[$-809]d\ mmmm\ yyyy;@" sourceLinked="0"/>
        <c:majorTickMark val="out"/>
        <c:minorTickMark val="none"/>
        <c:tickLblPos val="nextTo"/>
        <c:txPr>
          <a:bodyPr rot="-5400000" vert="horz"/>
          <a:lstStyle/>
          <a:p>
            <a:pPr>
              <a:defRPr/>
            </a:pPr>
            <a:endParaRPr lang="en-US"/>
          </a:p>
        </c:txPr>
        <c:crossAx val="123449344"/>
        <c:crosses val="autoZero"/>
        <c:auto val="0"/>
        <c:lblAlgn val="ctr"/>
        <c:lblOffset val="100"/>
        <c:noMultiLvlLbl val="1"/>
      </c:catAx>
      <c:valAx>
        <c:axId val="123449344"/>
        <c:scaling>
          <c:orientation val="minMax"/>
          <c:max val="3.5"/>
          <c:min val="0"/>
        </c:scaling>
        <c:delete val="0"/>
        <c:axPos val="l"/>
        <c:majorGridlines/>
        <c:title>
          <c:tx>
            <c:rich>
              <a:bodyPr rot="-5400000" vert="horz"/>
              <a:lstStyle/>
              <a:p>
                <a:pPr>
                  <a:defRPr sz="1100"/>
                </a:pPr>
                <a:r>
                  <a:rPr lang="en-GB" sz="1100"/>
                  <a:t>£ million</a:t>
                </a:r>
              </a:p>
            </c:rich>
          </c:tx>
          <c:overlay val="0"/>
        </c:title>
        <c:numFmt formatCode="#,##0.0" sourceLinked="0"/>
        <c:majorTickMark val="out"/>
        <c:minorTickMark val="none"/>
        <c:tickLblPos val="nextTo"/>
        <c:crossAx val="123447168"/>
        <c:crosses val="autoZero"/>
        <c:crossBetween val="between"/>
      </c:valAx>
    </c:plotArea>
    <c:legend>
      <c:legendPos val="r"/>
      <c:legendEntry>
        <c:idx val="2"/>
        <c:delete val="1"/>
      </c:legendEntry>
      <c:layout>
        <c:manualLayout>
          <c:xMode val="edge"/>
          <c:yMode val="edge"/>
          <c:x val="0.81594509368830237"/>
          <c:y val="0.18768423096135287"/>
          <c:w val="0.17626152540805815"/>
          <c:h val="0.44042830998904375"/>
        </c:manualLayout>
      </c:layout>
      <c:overlay val="0"/>
    </c:legend>
    <c:plotVisOnly val="1"/>
    <c:dispBlanksAs val="span"/>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34636</xdr:colOff>
      <xdr:row>0</xdr:row>
      <xdr:rowOff>0</xdr:rowOff>
    </xdr:from>
    <xdr:to>
      <xdr:col>4</xdr:col>
      <xdr:colOff>589884</xdr:colOff>
      <xdr:row>1</xdr:row>
      <xdr:rowOff>704272</xdr:rowOff>
    </xdr:to>
    <xdr:pic>
      <xdr:nvPicPr>
        <xdr:cNvPr id="2" name="Picture 1" descr="Logo for Department for Business, Energy &amp; Industrial Strategy">
          <a:extLst>
            <a:ext uri="{FF2B5EF4-FFF2-40B4-BE49-F238E27FC236}">
              <a16:creationId xmlns:a16="http://schemas.microsoft.com/office/drawing/2014/main" id="{3028D849-2CD2-4694-B6D4-F0D2409684E7}"/>
            </a:ext>
          </a:extLst>
        </xdr:cNvPr>
        <xdr:cNvPicPr>
          <a:picLocks noChangeAspect="1"/>
        </xdr:cNvPicPr>
      </xdr:nvPicPr>
      <xdr:blipFill>
        <a:blip xmlns:r="http://schemas.openxmlformats.org/officeDocument/2006/relationships" r:embed="rId1"/>
        <a:stretch>
          <a:fillRect/>
        </a:stretch>
      </xdr:blipFill>
      <xdr:spPr>
        <a:xfrm>
          <a:off x="11326091" y="0"/>
          <a:ext cx="2382316" cy="12757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16668</xdr:colOff>
      <xdr:row>1</xdr:row>
      <xdr:rowOff>16190</xdr:rowOff>
    </xdr:from>
    <xdr:to>
      <xdr:col>17</xdr:col>
      <xdr:colOff>583406</xdr:colOff>
      <xdr:row>16</xdr:row>
      <xdr:rowOff>43234</xdr:rowOff>
    </xdr:to>
    <xdr:pic>
      <xdr:nvPicPr>
        <xdr:cNvPr id="2" name="Picture 1" descr="This picture provides a guide to interpreting the graphs on the following tabs.">
          <a:extLst>
            <a:ext uri="{FF2B5EF4-FFF2-40B4-BE49-F238E27FC236}">
              <a16:creationId xmlns:a16="http://schemas.microsoft.com/office/drawing/2014/main" id="{6682E700-06DD-4974-A475-60E171D4644E}"/>
            </a:ext>
          </a:extLst>
        </xdr:cNvPr>
        <xdr:cNvPicPr>
          <a:picLocks noChangeAspect="1"/>
        </xdr:cNvPicPr>
      </xdr:nvPicPr>
      <xdr:blipFill rotWithShape="1">
        <a:blip xmlns:r="http://schemas.openxmlformats.org/officeDocument/2006/relationships" r:embed="rId1"/>
        <a:srcRect t="7802"/>
        <a:stretch/>
      </xdr:blipFill>
      <xdr:spPr>
        <a:xfrm>
          <a:off x="6744493" y="244790"/>
          <a:ext cx="10828338" cy="5583294"/>
        </a:xfrm>
        <a:prstGeom prst="rect">
          <a:avLst/>
        </a:prstGeom>
      </xdr:spPr>
    </xdr:pic>
    <xdr:clientData/>
  </xdr:twoCellAnchor>
  <xdr:twoCellAnchor>
    <xdr:from>
      <xdr:col>19</xdr:col>
      <xdr:colOff>118269</xdr:colOff>
      <xdr:row>13</xdr:row>
      <xdr:rowOff>130173</xdr:rowOff>
    </xdr:from>
    <xdr:to>
      <xdr:col>23</xdr:col>
      <xdr:colOff>177801</xdr:colOff>
      <xdr:row>24</xdr:row>
      <xdr:rowOff>0</xdr:rowOff>
    </xdr:to>
    <xdr:sp macro="" textlink="">
      <xdr:nvSpPr>
        <xdr:cNvPr id="11" name="TextBox 1">
          <a:extLst>
            <a:ext uri="{FF2B5EF4-FFF2-40B4-BE49-F238E27FC236}">
              <a16:creationId xmlns:a16="http://schemas.microsoft.com/office/drawing/2014/main" id="{BB66DC26-AAFE-4DE1-B045-DAEAEA2165B7}"/>
            </a:ext>
          </a:extLst>
        </xdr:cNvPr>
        <xdr:cNvSpPr txBox="1"/>
      </xdr:nvSpPr>
      <xdr:spPr>
        <a:xfrm>
          <a:off x="12303919" y="2676523"/>
          <a:ext cx="2624932" cy="1930402"/>
        </a:xfrm>
        <a:prstGeom prst="rect">
          <a:avLst/>
        </a:prstGeom>
        <a:solidFill>
          <a:sysClr val="window" lastClr="FFFFFF"/>
        </a:solidFill>
        <a:ln>
          <a:solidFill>
            <a:schemeClr val="accent1"/>
          </a:solidFill>
        </a:ln>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100">
              <a:effectLst/>
              <a:latin typeface="+mn-lt"/>
              <a:ea typeface="+mn-ea"/>
              <a:cs typeface="+mn-cs"/>
            </a:rPr>
            <a:t>The total expenditure anticipated and expenditure thresholds were amended in </a:t>
          </a:r>
          <a:r>
            <a:rPr lang="en-GB" sz="1100" i="1">
              <a:effectLst/>
              <a:latin typeface="+mn-lt"/>
              <a:ea typeface="+mn-ea"/>
              <a:cs typeface="+mn-cs"/>
            </a:rPr>
            <a:t>The Domestic Renewable Heat Incentive Scheme and Renewable Heat Incentive Scheme Regulations 2021 </a:t>
          </a:r>
          <a:r>
            <a:rPr lang="en-GB" sz="1100">
              <a:effectLst/>
              <a:latin typeface="+mn-lt"/>
              <a:ea typeface="+mn-ea"/>
              <a:cs typeface="+mn-cs"/>
            </a:rPr>
            <a:t>to reflect that some participants had come to the end of their seven year payment period. This has introduced discontinuity in the expenditure threshold line for the quarter where the threshold has been amended.  </a:t>
          </a:r>
        </a:p>
      </xdr:txBody>
    </xdr:sp>
    <xdr:clientData/>
  </xdr:twoCellAnchor>
  <xdr:twoCellAnchor>
    <xdr:from>
      <xdr:col>11</xdr:col>
      <xdr:colOff>427831</xdr:colOff>
      <xdr:row>5</xdr:row>
      <xdr:rowOff>603253</xdr:rowOff>
    </xdr:from>
    <xdr:to>
      <xdr:col>12</xdr:col>
      <xdr:colOff>120650</xdr:colOff>
      <xdr:row>6</xdr:row>
      <xdr:rowOff>304807</xdr:rowOff>
    </xdr:to>
    <xdr:sp macro="" textlink="">
      <xdr:nvSpPr>
        <xdr:cNvPr id="13" name="Left Brace 12">
          <a:extLst>
            <a:ext uri="{FF2B5EF4-FFF2-40B4-BE49-F238E27FC236}">
              <a16:creationId xmlns:a16="http://schemas.microsoft.com/office/drawing/2014/main" id="{46D43B0B-99B6-4C90-8234-E05CEE939A10}"/>
            </a:ext>
            <a:ext uri="{C183D7F6-B498-43B3-948B-1728B52AA6E4}">
              <adec:decorative xmlns:adec="http://schemas.microsoft.com/office/drawing/2017/decorative" val="1"/>
            </a:ext>
          </a:extLst>
        </xdr:cNvPr>
        <xdr:cNvSpPr/>
      </xdr:nvSpPr>
      <xdr:spPr>
        <a:xfrm rot="5400000">
          <a:off x="13458426" y="2123683"/>
          <a:ext cx="555629" cy="334169"/>
        </a:xfrm>
        <a:prstGeom prst="leftBrace">
          <a:avLst>
            <a:gd name="adj1" fmla="val 18971"/>
            <a:gd name="adj2" fmla="val 51754"/>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0</xdr:col>
      <xdr:colOff>6708775</xdr:colOff>
      <xdr:row>9</xdr:row>
      <xdr:rowOff>330200</xdr:rowOff>
    </xdr:from>
    <xdr:to>
      <xdr:col>1</xdr:col>
      <xdr:colOff>574675</xdr:colOff>
      <xdr:row>9</xdr:row>
      <xdr:rowOff>330200</xdr:rowOff>
    </xdr:to>
    <xdr:cxnSp macro="">
      <xdr:nvCxnSpPr>
        <xdr:cNvPr id="17" name="Straight Arrow Connector 16">
          <a:extLst>
            <a:ext uri="{FF2B5EF4-FFF2-40B4-BE49-F238E27FC236}">
              <a16:creationId xmlns:a16="http://schemas.microsoft.com/office/drawing/2014/main" id="{964D6A1F-21FB-4223-A44F-26D37CA401AE}"/>
            </a:ext>
            <a:ext uri="{C183D7F6-B498-43B3-948B-1728B52AA6E4}">
              <adec:decorative xmlns:adec="http://schemas.microsoft.com/office/drawing/2017/decorative" val="1"/>
            </a:ext>
          </a:extLst>
        </xdr:cNvPr>
        <xdr:cNvCxnSpPr/>
      </xdr:nvCxnSpPr>
      <xdr:spPr>
        <a:xfrm>
          <a:off x="6708775" y="4206875"/>
          <a:ext cx="8445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6467475</xdr:colOff>
      <xdr:row>5</xdr:row>
      <xdr:rowOff>279400</xdr:rowOff>
    </xdr:from>
    <xdr:to>
      <xdr:col>7</xdr:col>
      <xdr:colOff>469900</xdr:colOff>
      <xdr:row>5</xdr:row>
      <xdr:rowOff>282575</xdr:rowOff>
    </xdr:to>
    <xdr:cxnSp macro="">
      <xdr:nvCxnSpPr>
        <xdr:cNvPr id="21" name="Straight Arrow Connector 20">
          <a:extLst>
            <a:ext uri="{FF2B5EF4-FFF2-40B4-BE49-F238E27FC236}">
              <a16:creationId xmlns:a16="http://schemas.microsoft.com/office/drawing/2014/main" id="{288E744D-FD09-4B19-A4A7-09F8CAD6C475}"/>
            </a:ext>
            <a:ext uri="{C183D7F6-B498-43B3-948B-1728B52AA6E4}">
              <adec:decorative xmlns:adec="http://schemas.microsoft.com/office/drawing/2017/decorative" val="1"/>
            </a:ext>
          </a:extLst>
        </xdr:cNvPr>
        <xdr:cNvCxnSpPr/>
      </xdr:nvCxnSpPr>
      <xdr:spPr>
        <a:xfrm flipV="1">
          <a:off x="6467475" y="1689100"/>
          <a:ext cx="4578350" cy="31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6442075</xdr:colOff>
      <xdr:row>5</xdr:row>
      <xdr:rowOff>400050</xdr:rowOff>
    </xdr:from>
    <xdr:to>
      <xdr:col>9</xdr:col>
      <xdr:colOff>482600</xdr:colOff>
      <xdr:row>5</xdr:row>
      <xdr:rowOff>850900</xdr:rowOff>
    </xdr:to>
    <xdr:cxnSp macro="">
      <xdr:nvCxnSpPr>
        <xdr:cNvPr id="27" name="Straight Arrow Connector 26">
          <a:extLst>
            <a:ext uri="{FF2B5EF4-FFF2-40B4-BE49-F238E27FC236}">
              <a16:creationId xmlns:a16="http://schemas.microsoft.com/office/drawing/2014/main" id="{77C4F982-C309-40B2-B6F6-EBE0D3742736}"/>
            </a:ext>
            <a:ext uri="{C183D7F6-B498-43B3-948B-1728B52AA6E4}">
              <adec:decorative xmlns:adec="http://schemas.microsoft.com/office/drawing/2017/decorative" val="1"/>
            </a:ext>
          </a:extLst>
        </xdr:cNvPr>
        <xdr:cNvCxnSpPr/>
      </xdr:nvCxnSpPr>
      <xdr:spPr>
        <a:xfrm>
          <a:off x="6442075" y="1809750"/>
          <a:ext cx="5899150" cy="450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5343525</xdr:colOff>
      <xdr:row>6</xdr:row>
      <xdr:rowOff>222250</xdr:rowOff>
    </xdr:from>
    <xdr:to>
      <xdr:col>11</xdr:col>
      <xdr:colOff>387350</xdr:colOff>
      <xdr:row>7</xdr:row>
      <xdr:rowOff>400050</xdr:rowOff>
    </xdr:to>
    <xdr:cxnSp macro="">
      <xdr:nvCxnSpPr>
        <xdr:cNvPr id="29" name="Straight Arrow Connector 28">
          <a:extLst>
            <a:ext uri="{FF2B5EF4-FFF2-40B4-BE49-F238E27FC236}">
              <a16:creationId xmlns:a16="http://schemas.microsoft.com/office/drawing/2014/main" id="{51AC5D22-8B56-40BC-A2C4-5A8A340930E5}"/>
            </a:ext>
            <a:ext uri="{C183D7F6-B498-43B3-948B-1728B52AA6E4}">
              <adec:decorative xmlns:adec="http://schemas.microsoft.com/office/drawing/2017/decorative" val="1"/>
            </a:ext>
          </a:extLst>
        </xdr:cNvPr>
        <xdr:cNvCxnSpPr/>
      </xdr:nvCxnSpPr>
      <xdr:spPr>
        <a:xfrm flipV="1">
          <a:off x="5343525" y="2486025"/>
          <a:ext cx="8185150" cy="8477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4670425</xdr:colOff>
      <xdr:row>8</xdr:row>
      <xdr:rowOff>117475</xdr:rowOff>
    </xdr:from>
    <xdr:to>
      <xdr:col>6</xdr:col>
      <xdr:colOff>158750</xdr:colOff>
      <xdr:row>8</xdr:row>
      <xdr:rowOff>358775</xdr:rowOff>
    </xdr:to>
    <xdr:cxnSp macro="">
      <xdr:nvCxnSpPr>
        <xdr:cNvPr id="31" name="Straight Arrow Connector 30">
          <a:extLst>
            <a:ext uri="{FF2B5EF4-FFF2-40B4-BE49-F238E27FC236}">
              <a16:creationId xmlns:a16="http://schemas.microsoft.com/office/drawing/2014/main" id="{90F422D1-5ABD-45B8-B46E-D8C9C5F9EED5}"/>
            </a:ext>
            <a:ext uri="{C183D7F6-B498-43B3-948B-1728B52AA6E4}">
              <adec:decorative xmlns:adec="http://schemas.microsoft.com/office/drawing/2017/decorative" val="1"/>
            </a:ext>
          </a:extLst>
        </xdr:cNvPr>
        <xdr:cNvCxnSpPr/>
      </xdr:nvCxnSpPr>
      <xdr:spPr>
        <a:xfrm flipV="1">
          <a:off x="4670425" y="3530600"/>
          <a:ext cx="5422900" cy="2413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254814</xdr:colOff>
      <xdr:row>38</xdr:row>
      <xdr:rowOff>256910</xdr:rowOff>
    </xdr:to>
    <xdr:graphicFrame macro="">
      <xdr:nvGraphicFramePr>
        <xdr:cNvPr id="7" name="ASHP" descr="A graph showing the difference between the air source heat pump forecast expenditure and the degression triggers over time. For this month's data, see Table 1.">
          <a:extLst>
            <a:ext uri="{FF2B5EF4-FFF2-40B4-BE49-F238E27FC236}">
              <a16:creationId xmlns:a16="http://schemas.microsoft.com/office/drawing/2014/main" id="{3EC3AEC9-5E45-4340-916D-C3FFFCDACB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50800</xdr:rowOff>
    </xdr:from>
    <xdr:to>
      <xdr:col>0</xdr:col>
      <xdr:colOff>9793307</xdr:colOff>
      <xdr:row>37</xdr:row>
      <xdr:rowOff>506942</xdr:rowOff>
    </xdr:to>
    <xdr:graphicFrame macro="">
      <xdr:nvGraphicFramePr>
        <xdr:cNvPr id="3" name="GSHP" descr="A graph showing the difference between the ground source heat pump forecast expenditure and the degression triggers over time. For this month's data, see Table 1.">
          <a:extLst>
            <a:ext uri="{FF2B5EF4-FFF2-40B4-BE49-F238E27FC236}">
              <a16:creationId xmlns:a16="http://schemas.microsoft.com/office/drawing/2014/main" id="{CDF8A661-7998-4950-8B01-30DE670BEC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28575</xdr:colOff>
      <xdr:row>1</xdr:row>
      <xdr:rowOff>19050</xdr:rowOff>
    </xdr:from>
    <xdr:to>
      <xdr:col>1</xdr:col>
      <xdr:colOff>195378</xdr:colOff>
      <xdr:row>38</xdr:row>
      <xdr:rowOff>12699</xdr:rowOff>
    </xdr:to>
    <xdr:graphicFrame macro="">
      <xdr:nvGraphicFramePr>
        <xdr:cNvPr id="3" name="Biomass" descr="A graph showing the difference between the biomass forecast expenditure and the degression triggers over time. For this month's data, see Table 1.">
          <a:extLst>
            <a:ext uri="{FF2B5EF4-FFF2-40B4-BE49-F238E27FC236}">
              <a16:creationId xmlns:a16="http://schemas.microsoft.com/office/drawing/2014/main" id="{63B28C5D-6737-42C7-B0BD-F7C6AE305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308621</xdr:colOff>
      <xdr:row>36</xdr:row>
      <xdr:rowOff>165093</xdr:rowOff>
    </xdr:to>
    <xdr:graphicFrame macro="">
      <xdr:nvGraphicFramePr>
        <xdr:cNvPr id="4" name="Solar" descr="A graph showing the difference between the solar thermal forecast expenditure and the degression triggers over time. For this month's data, see Table 1.">
          <a:extLst>
            <a:ext uri="{FF2B5EF4-FFF2-40B4-BE49-F238E27FC236}">
              <a16:creationId xmlns:a16="http://schemas.microsoft.com/office/drawing/2014/main" id="{380DBB90-2E28-4073-B651-0BC4B54A23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1DAF554-C438-4C3A-B0F2-6E2A01EA3336}" name="Table1" displayName="Table1" ref="A8:H13" totalsRowShown="0" headerRowDxfId="23" dataDxfId="21" headerRowBorderDxfId="22" tableBorderDxfId="20">
  <autoFilter ref="A8:H13" xr:uid="{E1DAF554-C438-4C3A-B0F2-6E2A01EA333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A2836F7-5B03-42EE-9E64-EA0EAF416B7C}" name="Tariff category" dataDxfId="19"/>
    <tableColumn id="2" xr3:uid="{3815D7D5-F869-48D6-B026-2785EA894846}" name="Forecast expenditure (£m) as at 30/09/21" dataDxfId="18"/>
    <tableColumn id="3" xr3:uid="{C3FE29A7-0090-4D87-AA4E-28DF77E20C78}" name="Expenditure threshold (£m) for each technology, as at end 31/10/2021" dataDxfId="17"/>
    <tableColumn id="4" xr3:uid="{019AC1D6-61A3-4C18-BBAC-AD68957118DB}" name="Has the threshold been breached (YES/NO)" dataDxfId="16">
      <calculatedColumnFormula>IF(B9&gt;C9,"YES","NO")</calculatedColumnFormula>
    </tableColumn>
    <tableColumn id="5" xr3:uid="{F0075138-6073-4E89-A9AF-B54EF9FD726F}" name="Last quarter's forecast expenditure (£m) at 31/07/2021" dataDxfId="15"/>
    <tableColumn id="6" xr3:uid="{A0675A83-1926-46F4-960E-4EA8513F08CF}" name="Growth from last quarter (£m)" dataDxfId="14">
      <calculatedColumnFormula>B9-E9</calculatedColumnFormula>
    </tableColumn>
    <tableColumn id="7" xr3:uid="{74C0464B-5910-453B-8578-4B53AACD47A6}" name="Growth threshold (£m)" dataDxfId="13"/>
    <tableColumn id="8" xr3:uid="{1E6D5A9F-C1EA-4EE9-9FF3-23B4E397B939}" name="Has the growth threshold been breached (YES/NO)" dataDxfId="12">
      <calculatedColumnFormula>IF(F9&gt;G9,"YES","NO")</calculatedColumnFormula>
    </tableColumn>
  </tableColumns>
  <tableStyleInfo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04334D-8445-4BDA-8A31-37E2E1706C6F}" name="Table2" displayName="Table2" ref="A17:H22" totalsRowShown="0" headerRowDxfId="11" dataDxfId="9" headerRowBorderDxfId="10" tableBorderDxfId="8">
  <autoFilter ref="A17:H22" xr:uid="{7104334D-8445-4BDA-8A31-37E2E1706C6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12E1D7D1-C6FF-48FA-BB53-DD2E18494832}" name="Tariff category" dataDxfId="7"/>
    <tableColumn id="2" xr3:uid="{994E801A-1D3E-4F9E-AB29-567EE384A828}" name="Forecast expenditure (£m) as at 30/09/21" dataDxfId="6">
      <calculatedColumnFormula>B9</calculatedColumnFormula>
    </tableColumn>
    <tableColumn id="3" xr3:uid="{0EE8CA9F-DB8C-4EF1-AFE3-23ABDD4C3B96}" name="Super expenditure threshold (£m) for each technology, as at end 31/10/2021" dataDxfId="5"/>
    <tableColumn id="4" xr3:uid="{6B7B4AAE-9871-4E8F-8E24-097AAE0DC7CD}" name="Has the super  threshold been breached (YES/NO)" dataDxfId="4">
      <calculatedColumnFormula>IF(B18&gt;C18,"YES","NO")</calculatedColumnFormula>
    </tableColumn>
    <tableColumn id="5" xr3:uid="{99C0F02D-5307-4068-BABB-7AA9EFBEFC8B}" name="Last quarter's forecast expenditure (£m) at 31/07/2021" dataDxfId="3">
      <calculatedColumnFormula>E9</calculatedColumnFormula>
    </tableColumn>
    <tableColumn id="6" xr3:uid="{3AE54D0E-B489-4189-B975-B0FD7A4A6A42}" name="Growth from last quarter (£m)" dataDxfId="2">
      <calculatedColumnFormula>F9</calculatedColumnFormula>
    </tableColumn>
    <tableColumn id="7" xr3:uid="{99C43CEB-75ED-43FD-B207-7CFFF7C3DA85}" name="Super growth threshold (£m)" dataDxfId="1"/>
    <tableColumn id="8" xr3:uid="{136AD214-A6DB-49AE-9085-0C3ED91DF5C1}" name="Has the super growth threshold been breached (YES/NO)" dataDxfId="0">
      <calculatedColumnFormula>IF(F18&gt;G18,"YES","NO")</calculatedColumnFormula>
    </tableColumn>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bg1"/>
        </a:solidFill>
        <a:ln>
          <a:solidFill>
            <a:schemeClr val="accent1"/>
          </a:solidFill>
        </a:ln>
      </a:spPr>
      <a:bodyPr vertOverflow="clip" wrap="square" rtlCol="0"/>
      <a:lstStyle>
        <a:defPPr>
          <a:defRPr sz="800" i="1">
            <a:effectLst/>
            <a:latin typeface="+mn-lt"/>
            <a:ea typeface="+mn-ea"/>
            <a:cs typeface="+mn-cs"/>
          </a:defRPr>
        </a:defPPr>
      </a:lstStyle>
    </a:tx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renewable-heat-incentive-statistics" TargetMode="External"/><Relationship Id="rId7" Type="http://schemas.openxmlformats.org/officeDocument/2006/relationships/drawing" Target="../drawings/drawing1.xml"/><Relationship Id="rId2" Type="http://schemas.openxmlformats.org/officeDocument/2006/relationships/hyperlink" Target="https://www.legislation.gov.uk/uksi/2018/610/regulation/41/made" TargetMode="External"/><Relationship Id="rId1" Type="http://schemas.openxmlformats.org/officeDocument/2006/relationships/hyperlink" Target="https://www.gov.uk/government/publications/2010-to-2015-government-policy-low-carbon-technologies/2010-to-2015-government-policy-low-carbon-technologies" TargetMode="External"/><Relationship Id="rId6" Type="http://schemas.openxmlformats.org/officeDocument/2006/relationships/printerSettings" Target="../printerSettings/printerSettings1.bin"/><Relationship Id="rId5" Type="http://schemas.openxmlformats.org/officeDocument/2006/relationships/hyperlink" Target="https://assets.publishing.service.gov.uk/government/uploads/system/uploads/attachment_data/file/795532/Domestic_Factsheet.pdf" TargetMode="External"/><Relationship Id="rId4" Type="http://schemas.openxmlformats.org/officeDocument/2006/relationships/hyperlink" Target="https://www.gov.uk/government/publications/domestic-rhi-mechanism-for-budget-management-estimated-commitment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legislation.gov.uk/all?title=Domestic%20Renewable%20Heat%20Incentive%20Scheme" TargetMode="External"/><Relationship Id="rId1" Type="http://schemas.openxmlformats.org/officeDocument/2006/relationships/hyperlink" Target="https://www.ofgem.gov.uk/environmental-programmes/domestic-rh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3EED6-D011-4B84-B748-86B816A510E4}">
  <dimension ref="A1:B9"/>
  <sheetViews>
    <sheetView showGridLines="0" tabSelected="1" zoomScale="110" zoomScaleNormal="110" workbookViewId="0">
      <selection activeCell="A2" sqref="A2"/>
    </sheetView>
  </sheetViews>
  <sheetFormatPr defaultColWidth="8.7265625" defaultRowHeight="14.75" x14ac:dyDescent="0.75"/>
  <cols>
    <col min="1" max="1" width="145.36328125" style="35" customWidth="1"/>
    <col min="2" max="16384" width="8.7265625" style="35"/>
  </cols>
  <sheetData>
    <row r="1" spans="1:2" ht="45" customHeight="1" x14ac:dyDescent="0.75">
      <c r="A1" s="34" t="s">
        <v>102</v>
      </c>
    </row>
    <row r="2" spans="1:2" ht="292.75" customHeight="1" x14ac:dyDescent="0.75">
      <c r="A2" s="36" t="s">
        <v>97</v>
      </c>
    </row>
    <row r="3" spans="1:2" x14ac:dyDescent="0.75">
      <c r="A3" s="37" t="s">
        <v>73</v>
      </c>
    </row>
    <row r="4" spans="1:2" x14ac:dyDescent="0.75">
      <c r="A4" s="35" t="s">
        <v>0</v>
      </c>
    </row>
    <row r="5" spans="1:2" x14ac:dyDescent="0.75">
      <c r="A5" s="38" t="s">
        <v>1</v>
      </c>
      <c r="B5" s="38"/>
    </row>
    <row r="6" spans="1:2" x14ac:dyDescent="0.75">
      <c r="A6" s="38" t="s">
        <v>2</v>
      </c>
      <c r="B6" s="38"/>
    </row>
    <row r="7" spans="1:2" x14ac:dyDescent="0.75">
      <c r="A7" s="38" t="s">
        <v>3</v>
      </c>
      <c r="B7" s="38"/>
    </row>
    <row r="8" spans="1:2" x14ac:dyDescent="0.75">
      <c r="A8" s="38" t="s">
        <v>74</v>
      </c>
      <c r="B8" s="38"/>
    </row>
    <row r="9" spans="1:2" x14ac:dyDescent="0.75">
      <c r="A9" s="35" t="s">
        <v>4</v>
      </c>
    </row>
  </sheetData>
  <hyperlinks>
    <hyperlink ref="A3" r:id="rId1" location="appendix-6-renewable-heat-incentive-rhi" xr:uid="{D48AAAE1-0560-4C86-BD4A-2AACD6414AAD}"/>
    <hyperlink ref="A5" r:id="rId2" xr:uid="{EC278FD0-5E6E-437B-B176-8CD151551C89}"/>
    <hyperlink ref="A6" r:id="rId3" xr:uid="{058EF7EA-AE50-482B-822C-F1B3FA2A1022}"/>
    <hyperlink ref="A7" r:id="rId4" xr:uid="{DB06953E-284C-443C-9073-118F8DE6FADF}"/>
    <hyperlink ref="A8" r:id="rId5" xr:uid="{0C05C3EE-2C90-45E4-80AD-C8F435875201}"/>
  </hyperlinks>
  <pageMargins left="0.7" right="0.7" top="0.75" bottom="0.75" header="0.3" footer="0.3"/>
  <pageSetup paperSize="9" orientation="portrait" verticalDpi="0"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33CCFF"/>
    <pageSetUpPr fitToPage="1"/>
  </sheetPr>
  <dimension ref="A1:XFB72"/>
  <sheetViews>
    <sheetView showGridLines="0" zoomScale="90" zoomScaleNormal="90" workbookViewId="0"/>
  </sheetViews>
  <sheetFormatPr defaultColWidth="0" defaultRowHeight="14.25" zeroHeight="1" x14ac:dyDescent="0.65"/>
  <cols>
    <col min="1" max="1" width="63.54296875" style="2" customWidth="1"/>
    <col min="2" max="2" width="25.90625" style="1" customWidth="1"/>
    <col min="3" max="6" width="25.90625" style="2" customWidth="1"/>
    <col min="7" max="7" width="26.1796875" style="2" customWidth="1"/>
    <col min="8" max="8" width="25.90625" style="2" customWidth="1"/>
    <col min="9" max="9" width="12.54296875" style="2" customWidth="1"/>
    <col min="10" max="10" width="32.54296875" style="2" customWidth="1"/>
    <col min="11" max="12" width="0" style="2" hidden="1" customWidth="1"/>
    <col min="13" max="16382" width="9.1796875" style="2" hidden="1"/>
    <col min="16383" max="16384" width="50.1796875" style="2" customWidth="1"/>
  </cols>
  <sheetData>
    <row r="1" spans="1:9" ht="18" x14ac:dyDescent="0.8">
      <c r="A1" s="39" t="s">
        <v>98</v>
      </c>
    </row>
    <row r="2" spans="1:9" s="5" customFormat="1" ht="117.75" customHeight="1" x14ac:dyDescent="0.75">
      <c r="A2" s="3" t="s">
        <v>5</v>
      </c>
      <c r="B2" s="4"/>
    </row>
    <row r="3" spans="1:9" s="5" customFormat="1" ht="118.5" customHeight="1" x14ac:dyDescent="0.75">
      <c r="A3" s="6" t="s">
        <v>6</v>
      </c>
      <c r="B3" s="7"/>
    </row>
    <row r="4" spans="1:9" s="5" customFormat="1" ht="78.25" customHeight="1" x14ac:dyDescent="0.75">
      <c r="A4" s="6" t="s">
        <v>7</v>
      </c>
      <c r="B4" s="7"/>
    </row>
    <row r="5" spans="1:9" s="5" customFormat="1" ht="60" customHeight="1" x14ac:dyDescent="0.75">
      <c r="A5" s="4" t="s">
        <v>8</v>
      </c>
      <c r="B5" s="4"/>
    </row>
    <row r="6" spans="1:9" s="5" customFormat="1" ht="67.5" customHeight="1" x14ac:dyDescent="0.75">
      <c r="A6" s="6" t="s">
        <v>9</v>
      </c>
      <c r="B6" s="4"/>
    </row>
    <row r="7" spans="1:9" ht="28.75" x14ac:dyDescent="0.65">
      <c r="A7" s="8" t="s">
        <v>10</v>
      </c>
      <c r="B7" s="9"/>
      <c r="C7" s="10"/>
      <c r="D7" s="11"/>
      <c r="E7" s="11"/>
      <c r="G7" s="10"/>
      <c r="H7" s="12"/>
    </row>
    <row r="8" spans="1:9" ht="39.75" thickBot="1" x14ac:dyDescent="0.8">
      <c r="A8" s="26" t="s">
        <v>11</v>
      </c>
      <c r="B8" s="27" t="s">
        <v>99</v>
      </c>
      <c r="C8" s="28" t="s">
        <v>12</v>
      </c>
      <c r="D8" s="29" t="s">
        <v>13</v>
      </c>
      <c r="E8" s="28" t="s">
        <v>14</v>
      </c>
      <c r="F8" s="29" t="s">
        <v>15</v>
      </c>
      <c r="G8" s="30" t="s">
        <v>16</v>
      </c>
      <c r="H8" s="31" t="s">
        <v>17</v>
      </c>
    </row>
    <row r="9" spans="1:9" ht="83.25" customHeight="1" thickBot="1" x14ac:dyDescent="0.8">
      <c r="A9" s="23" t="s">
        <v>18</v>
      </c>
      <c r="B9" s="13" t="s">
        <v>19</v>
      </c>
      <c r="C9" s="14" t="s">
        <v>20</v>
      </c>
      <c r="D9" s="14" t="s">
        <v>21</v>
      </c>
      <c r="E9" s="15" t="s">
        <v>22</v>
      </c>
      <c r="F9" s="16" t="s">
        <v>100</v>
      </c>
      <c r="G9" s="17" t="s">
        <v>23</v>
      </c>
      <c r="H9" s="25" t="s">
        <v>24</v>
      </c>
    </row>
    <row r="10" spans="1:9" ht="15.5" thickBot="1" x14ac:dyDescent="0.9">
      <c r="A10" s="24" t="s">
        <v>25</v>
      </c>
      <c r="B10" s="18">
        <v>49.187675462638957</v>
      </c>
      <c r="C10" s="18">
        <v>65.41</v>
      </c>
      <c r="D10" s="57" t="str">
        <f>IF(B10&gt;C10,"YES","NO")</f>
        <v>NO</v>
      </c>
      <c r="E10" s="18">
        <v>47.25466945893988</v>
      </c>
      <c r="F10" s="18">
        <f>B10-E10</f>
        <v>1.9330060036990773</v>
      </c>
      <c r="G10" s="18">
        <v>3.5</v>
      </c>
      <c r="H10" s="58" t="str">
        <f>IF(F10&gt;G10,"YES","NO")</f>
        <v>NO</v>
      </c>
      <c r="I10" s="19"/>
    </row>
    <row r="11" spans="1:9" ht="15.5" thickBot="1" x14ac:dyDescent="0.9">
      <c r="A11" s="24" t="s">
        <v>26</v>
      </c>
      <c r="B11" s="18">
        <v>26.38657841807828</v>
      </c>
      <c r="C11" s="18">
        <v>43.2</v>
      </c>
      <c r="D11" s="57" t="str">
        <f t="shared" ref="D11:D13" si="0">IF(B11&gt;C11,"YES","NO")</f>
        <v>NO</v>
      </c>
      <c r="E11" s="18">
        <v>26.407293250639903</v>
      </c>
      <c r="F11" s="18">
        <f>B11-E11</f>
        <v>-2.0714832561623098E-2</v>
      </c>
      <c r="G11" s="18">
        <v>1.68</v>
      </c>
      <c r="H11" s="58" t="str">
        <f t="shared" ref="H11:H13" si="1">IF(F11&gt;G11,"YES","NO")</f>
        <v>NO</v>
      </c>
      <c r="I11" s="19"/>
    </row>
    <row r="12" spans="1:9" ht="15.5" thickBot="1" x14ac:dyDescent="0.9">
      <c r="A12" s="24" t="s">
        <v>27</v>
      </c>
      <c r="B12" s="18">
        <v>19.147039490486659</v>
      </c>
      <c r="C12" s="18">
        <v>24.58</v>
      </c>
      <c r="D12" s="57" t="str">
        <f t="shared" si="0"/>
        <v>NO</v>
      </c>
      <c r="E12" s="18">
        <v>21.016527289189355</v>
      </c>
      <c r="F12" s="18">
        <f>B12-E12</f>
        <v>-1.8694877987026963</v>
      </c>
      <c r="G12" s="18">
        <v>0.77</v>
      </c>
      <c r="H12" s="58" t="str">
        <f t="shared" si="1"/>
        <v>NO</v>
      </c>
      <c r="I12" s="19"/>
    </row>
    <row r="13" spans="1:9" ht="14.75" x14ac:dyDescent="0.75">
      <c r="A13" s="32" t="s">
        <v>28</v>
      </c>
      <c r="B13" s="33">
        <v>0.99179123229500987</v>
      </c>
      <c r="C13" s="33">
        <v>1.75</v>
      </c>
      <c r="D13" s="59" t="str">
        <f t="shared" si="0"/>
        <v>NO</v>
      </c>
      <c r="E13" s="33">
        <v>1.0518253537912141</v>
      </c>
      <c r="F13" s="33">
        <f>B13-E13</f>
        <v>-6.003412149620424E-2</v>
      </c>
      <c r="G13" s="33">
        <v>7.0000000000000007E-2</v>
      </c>
      <c r="H13" s="60" t="str">
        <f t="shared" si="1"/>
        <v>NO</v>
      </c>
      <c r="I13" s="19"/>
    </row>
    <row r="14" spans="1:9" x14ac:dyDescent="0.65">
      <c r="A14" s="20"/>
      <c r="B14" s="21"/>
      <c r="C14" s="21"/>
      <c r="D14" s="1"/>
      <c r="E14" s="21"/>
      <c r="F14" s="21"/>
      <c r="G14" s="21"/>
      <c r="H14" s="61"/>
    </row>
    <row r="15" spans="1:9" x14ac:dyDescent="0.65">
      <c r="C15" s="1"/>
      <c r="D15" s="1"/>
      <c r="E15" s="1"/>
      <c r="F15" s="1"/>
      <c r="G15" s="1"/>
      <c r="H15" s="1"/>
    </row>
    <row r="16" spans="1:9" ht="28.75" x14ac:dyDescent="0.65">
      <c r="A16" s="22" t="s">
        <v>85</v>
      </c>
      <c r="C16" s="1"/>
      <c r="D16" s="1"/>
      <c r="E16" s="1"/>
      <c r="F16" s="1"/>
      <c r="G16" s="1"/>
      <c r="H16" s="1"/>
    </row>
    <row r="17" spans="1:9" ht="52.75" thickBot="1" x14ac:dyDescent="0.8">
      <c r="A17" s="26" t="s">
        <v>11</v>
      </c>
      <c r="B17" s="27" t="s">
        <v>99</v>
      </c>
      <c r="C17" s="28" t="s">
        <v>29</v>
      </c>
      <c r="D17" s="28" t="s">
        <v>30</v>
      </c>
      <c r="E17" s="28" t="s">
        <v>14</v>
      </c>
      <c r="F17" s="28" t="s">
        <v>15</v>
      </c>
      <c r="G17" s="28" t="s">
        <v>31</v>
      </c>
      <c r="H17" s="62" t="s">
        <v>32</v>
      </c>
    </row>
    <row r="18" spans="1:9" ht="72" customHeight="1" thickBot="1" x14ac:dyDescent="0.8">
      <c r="A18" s="23" t="s">
        <v>18</v>
      </c>
      <c r="B18" s="63" t="s">
        <v>22</v>
      </c>
      <c r="C18" s="64" t="s">
        <v>33</v>
      </c>
      <c r="D18" s="16" t="s">
        <v>34</v>
      </c>
      <c r="E18" s="17" t="s">
        <v>22</v>
      </c>
      <c r="F18" s="16" t="str">
        <f t="shared" ref="F18:F22" si="2">F9</f>
        <v>The difference between forecast expenditure as at 30/09/2021 and 31/07/2021</v>
      </c>
      <c r="G18" s="17" t="str">
        <f>G9</f>
        <v>Anticipated growth between 31/07/2021 and 31/10/2021</v>
      </c>
      <c r="H18" s="65" t="s">
        <v>35</v>
      </c>
    </row>
    <row r="19" spans="1:9" ht="15.5" thickBot="1" x14ac:dyDescent="0.9">
      <c r="A19" s="24" t="s">
        <v>25</v>
      </c>
      <c r="B19" s="18">
        <f>B10</f>
        <v>49.187675462638957</v>
      </c>
      <c r="C19" s="18">
        <v>90.01</v>
      </c>
      <c r="D19" s="57" t="str">
        <f>IF(B19&gt;C19,"YES","NO")</f>
        <v>NO</v>
      </c>
      <c r="E19" s="18">
        <f>E10</f>
        <v>47.25466945893988</v>
      </c>
      <c r="F19" s="18">
        <f t="shared" si="2"/>
        <v>1.9330060036990773</v>
      </c>
      <c r="G19" s="18">
        <v>5</v>
      </c>
      <c r="H19" s="58" t="str">
        <f>IF(F19&gt;G19,"YES","NO")</f>
        <v>NO</v>
      </c>
      <c r="I19" s="19"/>
    </row>
    <row r="20" spans="1:9" ht="15.5" thickBot="1" x14ac:dyDescent="0.9">
      <c r="A20" s="24" t="s">
        <v>26</v>
      </c>
      <c r="B20" s="18">
        <f t="shared" ref="B20:B21" si="3">B11</f>
        <v>26.38657841807828</v>
      </c>
      <c r="C20" s="18">
        <v>61.54</v>
      </c>
      <c r="D20" s="57" t="str">
        <f t="shared" ref="D20:D22" si="4">IF(B20&gt;C20,"YES","NO")</f>
        <v>NO</v>
      </c>
      <c r="E20" s="18">
        <f>E11</f>
        <v>26.407293250639903</v>
      </c>
      <c r="F20" s="18">
        <f t="shared" si="2"/>
        <v>-2.0714832561623098E-2</v>
      </c>
      <c r="G20" s="18">
        <v>2.5499999999999998</v>
      </c>
      <c r="H20" s="58" t="str">
        <f>IF(F20&gt;G20,"YES","NO")</f>
        <v>NO</v>
      </c>
      <c r="I20" s="19"/>
    </row>
    <row r="21" spans="1:9" ht="15.5" thickBot="1" x14ac:dyDescent="0.9">
      <c r="A21" s="24" t="s">
        <v>27</v>
      </c>
      <c r="B21" s="18">
        <f t="shared" si="3"/>
        <v>19.147039490486659</v>
      </c>
      <c r="C21" s="18">
        <v>30.41</v>
      </c>
      <c r="D21" s="57" t="str">
        <f t="shared" si="4"/>
        <v>NO</v>
      </c>
      <c r="E21" s="18">
        <f>E12</f>
        <v>21.016527289189355</v>
      </c>
      <c r="F21" s="18">
        <f t="shared" si="2"/>
        <v>-1.8694877987026963</v>
      </c>
      <c r="G21" s="18">
        <v>1.05</v>
      </c>
      <c r="H21" s="58" t="str">
        <f>IF(F21&gt;G21,"YES","NO")</f>
        <v>NO</v>
      </c>
      <c r="I21" s="19"/>
    </row>
    <row r="22" spans="1:9" ht="14.75" x14ac:dyDescent="0.75">
      <c r="A22" s="32" t="s">
        <v>28</v>
      </c>
      <c r="B22" s="33">
        <f>B13</f>
        <v>0.99179123229500987</v>
      </c>
      <c r="C22" s="33">
        <v>2.83</v>
      </c>
      <c r="D22" s="59" t="str">
        <f t="shared" si="4"/>
        <v>NO</v>
      </c>
      <c r="E22" s="33">
        <f>E13</f>
        <v>1.0518253537912141</v>
      </c>
      <c r="F22" s="33">
        <f t="shared" si="2"/>
        <v>-6.003412149620424E-2</v>
      </c>
      <c r="G22" s="33">
        <v>0.12</v>
      </c>
      <c r="H22" s="60" t="str">
        <f>IF(F22&gt;G22,"YES","NO")</f>
        <v>NO</v>
      </c>
      <c r="I22" s="19"/>
    </row>
    <row r="23" spans="1:9" x14ac:dyDescent="0.65"/>
    <row r="24" spans="1:9" ht="318.75" customHeight="1" x14ac:dyDescent="0.65">
      <c r="A24" s="6" t="s">
        <v>101</v>
      </c>
    </row>
    <row r="25" spans="1:9" x14ac:dyDescent="0.65"/>
    <row r="26" spans="1:9" x14ac:dyDescent="0.65"/>
    <row r="27" spans="1:9" x14ac:dyDescent="0.65"/>
    <row r="28" spans="1:9" x14ac:dyDescent="0.65"/>
    <row r="29" spans="1:9" x14ac:dyDescent="0.65"/>
    <row r="30" spans="1:9" x14ac:dyDescent="0.65"/>
    <row r="31" spans="1:9" x14ac:dyDescent="0.65"/>
    <row r="32" spans="1:9" x14ac:dyDescent="0.65"/>
    <row r="33" x14ac:dyDescent="0.65"/>
    <row r="34" x14ac:dyDescent="0.65"/>
    <row r="35" x14ac:dyDescent="0.65"/>
    <row r="36" x14ac:dyDescent="0.65"/>
    <row r="37" x14ac:dyDescent="0.65"/>
    <row r="38" x14ac:dyDescent="0.65"/>
    <row r="39" x14ac:dyDescent="0.65"/>
    <row r="40" x14ac:dyDescent="0.65"/>
    <row r="41" x14ac:dyDescent="0.65"/>
    <row r="42" x14ac:dyDescent="0.65"/>
    <row r="43" x14ac:dyDescent="0.65"/>
    <row r="44" x14ac:dyDescent="0.65"/>
    <row r="45" x14ac:dyDescent="0.65"/>
    <row r="46" x14ac:dyDescent="0.65"/>
    <row r="47" x14ac:dyDescent="0.65"/>
    <row r="48" x14ac:dyDescent="0.65"/>
    <row r="49" x14ac:dyDescent="0.65"/>
    <row r="50" x14ac:dyDescent="0.65"/>
    <row r="51" x14ac:dyDescent="0.65"/>
    <row r="52" x14ac:dyDescent="0.65"/>
    <row r="53" x14ac:dyDescent="0.65"/>
    <row r="54" x14ac:dyDescent="0.65"/>
    <row r="55" x14ac:dyDescent="0.65"/>
    <row r="56" x14ac:dyDescent="0.65"/>
    <row r="57" x14ac:dyDescent="0.65"/>
    <row r="58" x14ac:dyDescent="0.65"/>
    <row r="59" x14ac:dyDescent="0.65"/>
    <row r="60" x14ac:dyDescent="0.65"/>
    <row r="61" x14ac:dyDescent="0.65"/>
    <row r="62" x14ac:dyDescent="0.65"/>
    <row r="63" x14ac:dyDescent="0.65"/>
    <row r="64" x14ac:dyDescent="0.65"/>
    <row r="65" x14ac:dyDescent="0.65"/>
    <row r="66" x14ac:dyDescent="0.65"/>
    <row r="67" x14ac:dyDescent="0.65"/>
    <row r="68" x14ac:dyDescent="0.65"/>
    <row r="69" x14ac:dyDescent="0.65"/>
    <row r="70" x14ac:dyDescent="0.65"/>
    <row r="71" x14ac:dyDescent="0.65"/>
    <row r="72" x14ac:dyDescent="0.65"/>
  </sheetData>
  <pageMargins left="0.7" right="0.7" top="0.75" bottom="0.75" header="0.3" footer="0.3"/>
  <pageSetup paperSize="9" scale="54" orientation="landscape" verticalDpi="4"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34985-052B-447B-B542-A6EAE47FDD86}">
  <sheetPr>
    <tabColor rgb="FF33CCFF"/>
    <pageSetUpPr fitToPage="1"/>
  </sheetPr>
  <dimension ref="A1:Y38"/>
  <sheetViews>
    <sheetView showGridLines="0" zoomScaleNormal="100" workbookViewId="0"/>
  </sheetViews>
  <sheetFormatPr defaultColWidth="0" defaultRowHeight="0" customHeight="1" zeroHeight="1" x14ac:dyDescent="0.75"/>
  <cols>
    <col min="1" max="1" width="96.26953125" style="35" customWidth="1"/>
    <col min="2" max="24" width="9.1796875" style="35" customWidth="1"/>
    <col min="25" max="25" width="0" style="35" hidden="1" customWidth="1"/>
    <col min="26" max="16384" width="9.1796875" style="35" hidden="1"/>
  </cols>
  <sheetData>
    <row r="1" spans="1:23" ht="18" x14ac:dyDescent="0.8">
      <c r="A1" s="39" t="s">
        <v>36</v>
      </c>
    </row>
    <row r="2" spans="1:23" ht="20.25" customHeight="1" x14ac:dyDescent="0.75">
      <c r="A2" s="56" t="s">
        <v>37</v>
      </c>
      <c r="B2" s="53"/>
      <c r="C2" s="53"/>
      <c r="D2" s="53"/>
      <c r="E2" s="53"/>
      <c r="F2" s="53"/>
      <c r="G2" s="53"/>
      <c r="H2" s="53"/>
      <c r="I2" s="53"/>
      <c r="J2" s="53"/>
      <c r="K2" s="53"/>
      <c r="L2" s="53"/>
      <c r="M2" s="53"/>
      <c r="N2" s="53"/>
      <c r="O2" s="53"/>
      <c r="P2" s="53"/>
      <c r="Q2" s="53"/>
      <c r="R2" s="53"/>
      <c r="S2" s="53"/>
      <c r="T2" s="53"/>
      <c r="U2" s="53"/>
      <c r="V2" s="53"/>
      <c r="W2" s="53"/>
    </row>
    <row r="3" spans="1:23" ht="29" x14ac:dyDescent="0.75">
      <c r="A3" s="56" t="s">
        <v>38</v>
      </c>
    </row>
    <row r="4" spans="1:23" ht="29" x14ac:dyDescent="0.75">
      <c r="A4" s="56" t="s">
        <v>39</v>
      </c>
    </row>
    <row r="5" spans="1:23" ht="14.75" x14ac:dyDescent="0.75">
      <c r="A5" s="56" t="s">
        <v>93</v>
      </c>
    </row>
    <row r="6" spans="1:23" ht="67.25" customHeight="1" x14ac:dyDescent="0.75">
      <c r="A6" s="56" t="s">
        <v>92</v>
      </c>
    </row>
    <row r="7" spans="1:23" ht="52.75" customHeight="1" x14ac:dyDescent="0.75">
      <c r="A7" s="56" t="s">
        <v>90</v>
      </c>
    </row>
    <row r="8" spans="1:23" ht="37.75" customHeight="1" x14ac:dyDescent="0.75">
      <c r="A8" s="56" t="s">
        <v>91</v>
      </c>
    </row>
    <row r="9" spans="1:23" ht="36.5" customHeight="1" x14ac:dyDescent="0.75">
      <c r="A9" s="56" t="s">
        <v>94</v>
      </c>
    </row>
    <row r="10" spans="1:23" ht="31" customHeight="1" x14ac:dyDescent="0.75">
      <c r="A10" s="56" t="s">
        <v>95</v>
      </c>
    </row>
    <row r="11" spans="1:23" ht="14.75" x14ac:dyDescent="0.75">
      <c r="A11" s="56"/>
    </row>
    <row r="12" spans="1:23" ht="14.75" x14ac:dyDescent="0.75">
      <c r="A12" s="56"/>
    </row>
    <row r="13" spans="1:23" ht="14.75" x14ac:dyDescent="0.75"/>
    <row r="14" spans="1:23" ht="14.75" x14ac:dyDescent="0.75">
      <c r="A14" s="56"/>
    </row>
    <row r="15" spans="1:23" ht="14.75" x14ac:dyDescent="0.75">
      <c r="A15" s="56"/>
    </row>
    <row r="16" spans="1:23" ht="45.5" customHeight="1" x14ac:dyDescent="0.75"/>
    <row r="17" spans="5:6" ht="14.75" x14ac:dyDescent="0.75"/>
    <row r="18" spans="5:6" ht="44.75" customHeight="1" x14ac:dyDescent="0.75">
      <c r="E18" s="54"/>
      <c r="F18" s="55"/>
    </row>
    <row r="19" spans="5:6" ht="14.75" x14ac:dyDescent="0.75">
      <c r="E19" s="54"/>
      <c r="F19" s="55"/>
    </row>
    <row r="20" spans="5:6" ht="14.75" x14ac:dyDescent="0.75">
      <c r="E20" s="54"/>
      <c r="F20" s="55"/>
    </row>
    <row r="21" spans="5:6" ht="14.75" x14ac:dyDescent="0.75">
      <c r="E21" s="54"/>
      <c r="F21" s="55"/>
    </row>
    <row r="22" spans="5:6" ht="14.75" x14ac:dyDescent="0.75"/>
    <row r="23" spans="5:6" ht="14.75" x14ac:dyDescent="0.75"/>
    <row r="24" spans="5:6" ht="14.75" x14ac:dyDescent="0.75"/>
    <row r="25" spans="5:6" ht="14.75" x14ac:dyDescent="0.75"/>
    <row r="26" spans="5:6" ht="14.75" x14ac:dyDescent="0.75"/>
    <row r="27" spans="5:6" ht="14.75" x14ac:dyDescent="0.75">
      <c r="E27" s="54"/>
      <c r="F27" s="55"/>
    </row>
    <row r="28" spans="5:6" ht="14.75" x14ac:dyDescent="0.75">
      <c r="E28" s="54"/>
      <c r="F28" s="55"/>
    </row>
    <row r="29" spans="5:6" ht="14.75" x14ac:dyDescent="0.75">
      <c r="E29" s="54"/>
      <c r="F29" s="55"/>
    </row>
    <row r="30" spans="5:6" ht="14.75" x14ac:dyDescent="0.75">
      <c r="E30" s="54"/>
      <c r="F30" s="55"/>
    </row>
    <row r="31" spans="5:6" ht="14.75" x14ac:dyDescent="0.75"/>
    <row r="32" spans="5:6" ht="14.75" x14ac:dyDescent="0.75"/>
    <row r="33" s="35" customFormat="1" ht="14.75" x14ac:dyDescent="0.75"/>
    <row r="34" s="35" customFormat="1" ht="14.75" x14ac:dyDescent="0.75"/>
    <row r="35" s="35" customFormat="1" ht="14.75" x14ac:dyDescent="0.75"/>
    <row r="36" s="35" customFormat="1" ht="14.75" x14ac:dyDescent="0.75"/>
    <row r="37" s="35" customFormat="1" ht="14.75" x14ac:dyDescent="0.75"/>
    <row r="38" s="35" customFormat="1" ht="15" customHeight="1" x14ac:dyDescent="0.75"/>
  </sheetData>
  <pageMargins left="0.7" right="0.7" top="0.75" bottom="0.75" header="0.3" footer="0.3"/>
  <pageSetup paperSize="9" scale="5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33CCFF"/>
  </sheetPr>
  <dimension ref="A1:P41"/>
  <sheetViews>
    <sheetView showGridLines="0" zoomScale="90" zoomScaleNormal="90" zoomScaleSheetLayoutView="85" workbookViewId="0"/>
  </sheetViews>
  <sheetFormatPr defaultColWidth="0" defaultRowHeight="0" customHeight="1" zeroHeight="1" x14ac:dyDescent="0.75"/>
  <cols>
    <col min="1" max="1" width="136.453125" style="35" customWidth="1"/>
    <col min="2" max="3" width="9" style="35" customWidth="1"/>
    <col min="4" max="16" width="0" style="35" hidden="1" customWidth="1"/>
    <col min="17" max="16384" width="9" style="35" hidden="1"/>
  </cols>
  <sheetData>
    <row r="1" spans="1:1" ht="17.75" customHeight="1" x14ac:dyDescent="0.8">
      <c r="A1" s="39" t="s">
        <v>89</v>
      </c>
    </row>
    <row r="2" spans="1:1" ht="14.5" customHeight="1" x14ac:dyDescent="0.75">
      <c r="A2" s="51"/>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s="35" customFormat="1" ht="14.75" x14ac:dyDescent="0.75"/>
    <row r="18" s="35" customFormat="1" ht="14.75" x14ac:dyDescent="0.75"/>
    <row r="19" s="35" customFormat="1" ht="14.75" x14ac:dyDescent="0.75"/>
    <row r="20" s="35" customFormat="1" ht="14.75" x14ac:dyDescent="0.75"/>
    <row r="21" s="35" customFormat="1" ht="14.75" x14ac:dyDescent="0.75"/>
    <row r="22" s="35" customFormat="1" ht="14.75" x14ac:dyDescent="0.75"/>
    <row r="23" s="35" customFormat="1" ht="14.75" x14ac:dyDescent="0.75"/>
    <row r="24" s="35" customFormat="1" ht="14.75" x14ac:dyDescent="0.75"/>
    <row r="25" s="35" customFormat="1" ht="14.75" x14ac:dyDescent="0.75"/>
    <row r="26" s="35" customFormat="1" ht="14.75" x14ac:dyDescent="0.75"/>
    <row r="27" s="35" customFormat="1" ht="14.75" x14ac:dyDescent="0.75"/>
    <row r="28" s="35" customFormat="1" ht="14.75" x14ac:dyDescent="0.75"/>
    <row r="29" s="35" customFormat="1" ht="14.75" x14ac:dyDescent="0.75"/>
    <row r="30" s="35" customFormat="1" ht="14.75" x14ac:dyDescent="0.75"/>
    <row r="31" s="35" customFormat="1" ht="14.75" x14ac:dyDescent="0.75"/>
    <row r="32" s="35" customFormat="1" ht="14.75" x14ac:dyDescent="0.75"/>
    <row r="33" spans="1:3" ht="14.75" x14ac:dyDescent="0.75"/>
    <row r="34" spans="1:3" ht="14.75" x14ac:dyDescent="0.75"/>
    <row r="35" spans="1:3" ht="14.75" x14ac:dyDescent="0.75"/>
    <row r="36" spans="1:3" ht="14.75" x14ac:dyDescent="0.75"/>
    <row r="37" spans="1:3" ht="14.75" x14ac:dyDescent="0.75"/>
    <row r="38" spans="1:3" s="51" customFormat="1" ht="30.75" customHeight="1" x14ac:dyDescent="0.75">
      <c r="B38" s="52"/>
      <c r="C38" s="52"/>
    </row>
    <row r="39" spans="1:3" s="51" customFormat="1" ht="38" customHeight="1" x14ac:dyDescent="0.75">
      <c r="A39" s="35" t="s">
        <v>40</v>
      </c>
      <c r="B39" s="52"/>
      <c r="C39" s="52"/>
    </row>
    <row r="40" spans="1:3" ht="29.5" x14ac:dyDescent="0.75">
      <c r="A40" s="52" t="s">
        <v>96</v>
      </c>
    </row>
    <row r="41" spans="1:3" ht="14.75" x14ac:dyDescent="0.75"/>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33CCFF"/>
  </sheetPr>
  <dimension ref="A1:P41"/>
  <sheetViews>
    <sheetView showGridLines="0" zoomScaleNormal="100" zoomScaleSheetLayoutView="85" workbookViewId="0"/>
  </sheetViews>
  <sheetFormatPr defaultColWidth="0" defaultRowHeight="0" customHeight="1" zeroHeight="1" x14ac:dyDescent="0.75"/>
  <cols>
    <col min="1" max="1" width="141.26953125" style="35" customWidth="1"/>
    <col min="2" max="3" width="9" style="35" customWidth="1"/>
    <col min="4" max="16" width="0" style="35" hidden="1" customWidth="1"/>
    <col min="17" max="16384" width="9" style="35" hidden="1"/>
  </cols>
  <sheetData>
    <row r="1" spans="1:1" ht="21" customHeight="1" x14ac:dyDescent="0.8">
      <c r="A1" s="39" t="s">
        <v>88</v>
      </c>
    </row>
    <row r="2" spans="1:1" ht="14.5" customHeight="1" x14ac:dyDescent="0.75">
      <c r="A2" s="51"/>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s="35" customFormat="1" ht="14.75" x14ac:dyDescent="0.75"/>
    <row r="18" s="35" customFormat="1" ht="14.75" x14ac:dyDescent="0.75"/>
    <row r="19" s="35" customFormat="1" ht="14.75" x14ac:dyDescent="0.75"/>
    <row r="20" s="35" customFormat="1" ht="14.75" x14ac:dyDescent="0.75"/>
    <row r="21" s="35" customFormat="1" ht="14.75" x14ac:dyDescent="0.75"/>
    <row r="22" s="35" customFormat="1" ht="14.75" x14ac:dyDescent="0.75"/>
    <row r="23" s="35" customFormat="1" ht="14.75" x14ac:dyDescent="0.75"/>
    <row r="24" s="35" customFormat="1" ht="14.75" x14ac:dyDescent="0.75"/>
    <row r="25" s="35" customFormat="1" ht="14.75" x14ac:dyDescent="0.75"/>
    <row r="26" s="35" customFormat="1" ht="14.75" x14ac:dyDescent="0.75"/>
    <row r="27" s="35" customFormat="1" ht="14.75" x14ac:dyDescent="0.75"/>
    <row r="28" s="35" customFormat="1" ht="14.75" x14ac:dyDescent="0.75"/>
    <row r="29" s="35" customFormat="1" ht="14.75" x14ac:dyDescent="0.75"/>
    <row r="30" s="35" customFormat="1" ht="14.75" x14ac:dyDescent="0.75"/>
    <row r="31" s="35" customFormat="1" ht="14.75" x14ac:dyDescent="0.75"/>
    <row r="32" s="35" customFormat="1" ht="14.75" x14ac:dyDescent="0.75"/>
    <row r="33" spans="1:3" ht="14.75" x14ac:dyDescent="0.75"/>
    <row r="34" spans="1:3" ht="14.75" x14ac:dyDescent="0.75"/>
    <row r="35" spans="1:3" ht="14.75" x14ac:dyDescent="0.75"/>
    <row r="36" spans="1:3" ht="14.75" x14ac:dyDescent="0.75"/>
    <row r="37" spans="1:3" ht="14.75" x14ac:dyDescent="0.75"/>
    <row r="38" spans="1:3" s="51" customFormat="1" ht="55" customHeight="1" x14ac:dyDescent="0.75">
      <c r="B38" s="52"/>
      <c r="C38" s="52"/>
    </row>
    <row r="39" spans="1:3" ht="18.899999999999999" customHeight="1" x14ac:dyDescent="0.75">
      <c r="A39" s="35" t="str">
        <f>'3. ASHP graph'!A39</f>
        <v>Note:</v>
      </c>
    </row>
    <row r="40" spans="1:3" ht="29.5" x14ac:dyDescent="0.75">
      <c r="A40" s="52"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3" ht="14.75" x14ac:dyDescent="0.75"/>
  </sheetData>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33CCFF"/>
  </sheetPr>
  <dimension ref="A1:P41"/>
  <sheetViews>
    <sheetView showGridLines="0" zoomScaleNormal="100" zoomScaleSheetLayoutView="85" workbookViewId="0"/>
  </sheetViews>
  <sheetFormatPr defaultColWidth="0" defaultRowHeight="0" customHeight="1" zeroHeight="1" x14ac:dyDescent="0.75"/>
  <cols>
    <col min="1" max="1" width="137.26953125" style="35" customWidth="1"/>
    <col min="2" max="3" width="9" style="35" customWidth="1"/>
    <col min="4" max="16" width="0" style="35" hidden="1" customWidth="1"/>
    <col min="17" max="16384" width="9" style="35" hidden="1"/>
  </cols>
  <sheetData>
    <row r="1" spans="1:1" ht="14.5" customHeight="1" x14ac:dyDescent="0.8">
      <c r="A1" s="39" t="s">
        <v>87</v>
      </c>
    </row>
    <row r="2" spans="1:1" ht="14.5" customHeight="1" x14ac:dyDescent="0.75">
      <c r="A2" s="51"/>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s="35" customFormat="1" ht="14.75" x14ac:dyDescent="0.75"/>
    <row r="18" s="35" customFormat="1" ht="14.75" x14ac:dyDescent="0.75"/>
    <row r="19" s="35" customFormat="1" ht="14.75" x14ac:dyDescent="0.75"/>
    <row r="20" s="35" customFormat="1" ht="14.75" x14ac:dyDescent="0.75"/>
    <row r="21" s="35" customFormat="1" ht="14.75" x14ac:dyDescent="0.75"/>
    <row r="22" s="35" customFormat="1" ht="14.75" x14ac:dyDescent="0.75"/>
    <row r="23" s="35" customFormat="1" ht="14.75" x14ac:dyDescent="0.75"/>
    <row r="24" s="35" customFormat="1" ht="14.75" x14ac:dyDescent="0.75"/>
    <row r="25" s="35" customFormat="1" ht="14.75" x14ac:dyDescent="0.75"/>
    <row r="26" s="35" customFormat="1" ht="14.75" x14ac:dyDescent="0.75"/>
    <row r="27" s="35" customFormat="1" ht="14.75" x14ac:dyDescent="0.75"/>
    <row r="28" s="35" customFormat="1" ht="14.75" x14ac:dyDescent="0.75"/>
    <row r="29" s="35" customFormat="1" ht="14.75" x14ac:dyDescent="0.75"/>
    <row r="30" s="35" customFormat="1" ht="14.75" x14ac:dyDescent="0.75"/>
    <row r="31" s="35" customFormat="1" ht="14.75" x14ac:dyDescent="0.75"/>
    <row r="32" s="35" customFormat="1" ht="14.75" x14ac:dyDescent="0.75"/>
    <row r="33" spans="1:1" ht="14.75" x14ac:dyDescent="0.75"/>
    <row r="34" spans="1:1" ht="14.75" x14ac:dyDescent="0.75"/>
    <row r="35" spans="1:1" ht="14.75" x14ac:dyDescent="0.75"/>
    <row r="36" spans="1:1" ht="14.75" x14ac:dyDescent="0.75"/>
    <row r="37" spans="1:1" ht="14.75" x14ac:dyDescent="0.75"/>
    <row r="38" spans="1:1" ht="14.75" x14ac:dyDescent="0.75"/>
    <row r="39" spans="1:1" ht="26.25" customHeight="1" x14ac:dyDescent="0.75">
      <c r="A39" s="35" t="str">
        <f>'3. ASHP graph'!A39</f>
        <v>Note:</v>
      </c>
    </row>
    <row r="40" spans="1:1" ht="34" customHeight="1" x14ac:dyDescent="0.75">
      <c r="A40" s="52"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1" ht="32.25" customHeight="1" x14ac:dyDescent="0.75">
      <c r="A41" s="51" t="s">
        <v>41</v>
      </c>
    </row>
  </sheetData>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33CCFF"/>
  </sheetPr>
  <dimension ref="A1:P41"/>
  <sheetViews>
    <sheetView showGridLines="0" zoomScaleNormal="100" zoomScaleSheetLayoutView="85" workbookViewId="0"/>
  </sheetViews>
  <sheetFormatPr defaultColWidth="0" defaultRowHeight="0" customHeight="1" zeroHeight="1" x14ac:dyDescent="0.75"/>
  <cols>
    <col min="1" max="1" width="136.54296875" style="35" customWidth="1"/>
    <col min="2" max="3" width="9" style="35" customWidth="1"/>
    <col min="4" max="16" width="0" style="35" hidden="1" customWidth="1"/>
    <col min="17" max="16384" width="9" style="35" hidden="1"/>
  </cols>
  <sheetData>
    <row r="1" spans="1:1" ht="14.5" customHeight="1" x14ac:dyDescent="0.8">
      <c r="A1" s="39" t="s">
        <v>86</v>
      </c>
    </row>
    <row r="2" spans="1:1" ht="14.5" customHeight="1" x14ac:dyDescent="0.75">
      <c r="A2" s="51"/>
    </row>
    <row r="3" spans="1:1" ht="14.75" x14ac:dyDescent="0.75"/>
    <row r="4" spans="1:1" ht="14.75" x14ac:dyDescent="0.75"/>
    <row r="5" spans="1:1" ht="14.75" x14ac:dyDescent="0.75"/>
    <row r="6" spans="1:1" ht="14.75" x14ac:dyDescent="0.75"/>
    <row r="7" spans="1:1" ht="14.75" x14ac:dyDescent="0.75"/>
    <row r="8" spans="1:1" ht="14.75" x14ac:dyDescent="0.75"/>
    <row r="9" spans="1:1" ht="14.75" x14ac:dyDescent="0.75"/>
    <row r="10" spans="1:1" ht="14.75" x14ac:dyDescent="0.75"/>
    <row r="11" spans="1:1" ht="14.75" x14ac:dyDescent="0.75"/>
    <row r="12" spans="1:1" ht="14.75" x14ac:dyDescent="0.75"/>
    <row r="13" spans="1:1" ht="14.75" x14ac:dyDescent="0.75"/>
    <row r="14" spans="1:1" ht="14.75" x14ac:dyDescent="0.75"/>
    <row r="15" spans="1:1" ht="14.75" x14ac:dyDescent="0.75"/>
    <row r="16" spans="1:1" ht="14.75" x14ac:dyDescent="0.75"/>
    <row r="17" s="35" customFormat="1" ht="14.75" x14ac:dyDescent="0.75"/>
    <row r="18" s="35" customFormat="1" ht="14.75" x14ac:dyDescent="0.75"/>
    <row r="19" s="35" customFormat="1" ht="14.75" x14ac:dyDescent="0.75"/>
    <row r="20" s="35" customFormat="1" ht="14.75" x14ac:dyDescent="0.75"/>
    <row r="21" s="35" customFormat="1" ht="14.75" x14ac:dyDescent="0.75"/>
    <row r="22" s="35" customFormat="1" ht="14.75" x14ac:dyDescent="0.75"/>
    <row r="23" s="35" customFormat="1" ht="14.75" x14ac:dyDescent="0.75"/>
    <row r="24" s="35" customFormat="1" ht="14.75" x14ac:dyDescent="0.75"/>
    <row r="25" s="35" customFormat="1" ht="14.75" x14ac:dyDescent="0.75"/>
    <row r="26" s="35" customFormat="1" ht="14.75" x14ac:dyDescent="0.75"/>
    <row r="27" s="35" customFormat="1" ht="14.75" x14ac:dyDescent="0.75"/>
    <row r="28" s="35" customFormat="1" ht="14.75" x14ac:dyDescent="0.75"/>
    <row r="29" s="35" customFormat="1" ht="14.75" x14ac:dyDescent="0.75"/>
    <row r="30" s="35" customFormat="1" ht="14.75" x14ac:dyDescent="0.75"/>
    <row r="31" s="35" customFormat="1" ht="14.75" x14ac:dyDescent="0.75"/>
    <row r="32" s="35" customFormat="1" ht="14.75" x14ac:dyDescent="0.75"/>
    <row r="33" spans="1:1" ht="14.75" x14ac:dyDescent="0.75"/>
    <row r="34" spans="1:1" ht="14.75" x14ac:dyDescent="0.75"/>
    <row r="35" spans="1:1" ht="14.75" x14ac:dyDescent="0.75"/>
    <row r="36" spans="1:1" ht="14.75" x14ac:dyDescent="0.75"/>
    <row r="37" spans="1:1" ht="14.75" x14ac:dyDescent="0.75"/>
    <row r="38" spans="1:1" ht="14.75" x14ac:dyDescent="0.75"/>
    <row r="39" spans="1:1" ht="14.75" x14ac:dyDescent="0.75">
      <c r="A39" s="35" t="str">
        <f>'3. ASHP graph'!A39</f>
        <v>Note:</v>
      </c>
    </row>
    <row r="40" spans="1:1" ht="29.5" x14ac:dyDescent="0.75">
      <c r="A40" s="52" t="str">
        <f>'3. ASHP graph'!A40</f>
        <v>From January 2021 there is a break in the series, indicating that the forecast expenditure and thresholds began being calculated to include the removal of quarterly payments to applicants who have reached their payment end date. See further information in the summary tab.</v>
      </c>
    </row>
    <row r="41" spans="1:1" ht="27.25" customHeight="1" x14ac:dyDescent="0.75">
      <c r="A41" s="51" t="s">
        <v>42</v>
      </c>
    </row>
  </sheetData>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3"/>
  </sheetPr>
  <dimension ref="A1:D38"/>
  <sheetViews>
    <sheetView showGridLines="0" zoomScale="80" zoomScaleNormal="80" workbookViewId="0"/>
  </sheetViews>
  <sheetFormatPr defaultColWidth="0" defaultRowHeight="14.25" zeroHeight="1" x14ac:dyDescent="0.65"/>
  <cols>
    <col min="1" max="1" width="36" style="1" customWidth="1"/>
    <col min="2" max="2" width="169.1796875" style="1" customWidth="1"/>
    <col min="3" max="3" width="9.1796875" style="1" customWidth="1"/>
    <col min="4" max="4" width="0" style="1" hidden="1" customWidth="1"/>
    <col min="5" max="16384" width="9.1796875" style="1" hidden="1"/>
  </cols>
  <sheetData>
    <row r="1" spans="1:3" ht="18" x14ac:dyDescent="0.8">
      <c r="A1" s="39" t="s">
        <v>43</v>
      </c>
    </row>
    <row r="2" spans="1:3" x14ac:dyDescent="0.65">
      <c r="A2" s="42" t="s">
        <v>44</v>
      </c>
    </row>
    <row r="3" spans="1:3" ht="43" x14ac:dyDescent="0.65">
      <c r="A3" s="43" t="s">
        <v>76</v>
      </c>
      <c r="B3" s="44" t="s">
        <v>45</v>
      </c>
      <c r="C3" s="4"/>
    </row>
    <row r="4" spans="1:3" ht="28.5" x14ac:dyDescent="0.65">
      <c r="A4" s="43" t="s">
        <v>46</v>
      </c>
      <c r="B4" s="44" t="s">
        <v>47</v>
      </c>
    </row>
    <row r="5" spans="1:3" ht="14.5" x14ac:dyDescent="0.65">
      <c r="A5" s="43" t="s">
        <v>48</v>
      </c>
      <c r="B5" s="44" t="s">
        <v>49</v>
      </c>
    </row>
    <row r="6" spans="1:3" ht="59" customHeight="1" x14ac:dyDescent="0.65">
      <c r="A6" s="45" t="s">
        <v>50</v>
      </c>
      <c r="B6" s="46" t="s">
        <v>77</v>
      </c>
    </row>
    <row r="7" spans="1:3" ht="14.5" x14ac:dyDescent="0.65">
      <c r="A7" s="43" t="s">
        <v>51</v>
      </c>
      <c r="B7" s="44" t="s">
        <v>78</v>
      </c>
    </row>
    <row r="8" spans="1:3" ht="14.5" x14ac:dyDescent="0.65">
      <c r="A8" s="43" t="s">
        <v>52</v>
      </c>
      <c r="B8" s="44" t="s">
        <v>79</v>
      </c>
    </row>
    <row r="9" spans="1:3" ht="14.5" x14ac:dyDescent="0.65">
      <c r="A9" s="43" t="s">
        <v>53</v>
      </c>
      <c r="B9" s="44" t="s">
        <v>80</v>
      </c>
    </row>
    <row r="10" spans="1:3" ht="31.25" customHeight="1" x14ac:dyDescent="0.65">
      <c r="A10" s="45" t="s">
        <v>54</v>
      </c>
      <c r="B10" s="46" t="s">
        <v>75</v>
      </c>
    </row>
    <row r="11" spans="1:3" ht="14.5" x14ac:dyDescent="0.65">
      <c r="A11" s="43" t="s">
        <v>55</v>
      </c>
      <c r="B11" s="44" t="s">
        <v>81</v>
      </c>
    </row>
    <row r="12" spans="1:3" ht="28.5" x14ac:dyDescent="0.65">
      <c r="A12" s="47" t="s">
        <v>56</v>
      </c>
      <c r="B12" s="48" t="s">
        <v>57</v>
      </c>
    </row>
    <row r="13" spans="1:3" ht="14.5" x14ac:dyDescent="0.65">
      <c r="A13" s="43" t="s">
        <v>58</v>
      </c>
      <c r="B13" s="44" t="s">
        <v>59</v>
      </c>
    </row>
    <row r="14" spans="1:3" ht="14.5" x14ac:dyDescent="0.65">
      <c r="A14" s="43" t="s">
        <v>60</v>
      </c>
      <c r="B14" s="44" t="s">
        <v>61</v>
      </c>
    </row>
    <row r="15" spans="1:3" ht="28.5" x14ac:dyDescent="0.65">
      <c r="A15" s="43" t="s">
        <v>62</v>
      </c>
      <c r="B15" s="44" t="s">
        <v>63</v>
      </c>
    </row>
    <row r="16" spans="1:3" ht="14.25" customHeight="1" x14ac:dyDescent="0.65">
      <c r="A16" s="49" t="s">
        <v>64</v>
      </c>
      <c r="B16" s="46" t="s">
        <v>65</v>
      </c>
    </row>
    <row r="17" spans="1:2" ht="14.5" x14ac:dyDescent="0.65">
      <c r="A17" s="43" t="s">
        <v>66</v>
      </c>
      <c r="B17" s="44" t="s">
        <v>67</v>
      </c>
    </row>
    <row r="18" spans="1:2" ht="14.5" x14ac:dyDescent="0.65">
      <c r="A18" s="50"/>
      <c r="B18" s="50"/>
    </row>
    <row r="19" spans="1:2" ht="14.5" x14ac:dyDescent="0.65">
      <c r="A19" s="50"/>
      <c r="B19" s="50"/>
    </row>
    <row r="20" spans="1:2" ht="14.5" x14ac:dyDescent="0.65">
      <c r="A20" s="50"/>
      <c r="B20" s="50"/>
    </row>
    <row r="21" spans="1:2" ht="14.5" x14ac:dyDescent="0.65">
      <c r="A21" s="50"/>
      <c r="B21" s="50"/>
    </row>
    <row r="22" spans="1:2" ht="14.5" x14ac:dyDescent="0.65">
      <c r="A22" s="50"/>
      <c r="B22" s="50"/>
    </row>
    <row r="23" spans="1:2" ht="14.5" x14ac:dyDescent="0.65">
      <c r="A23" s="50"/>
      <c r="B23" s="50"/>
    </row>
    <row r="24" spans="1:2" ht="14.5" x14ac:dyDescent="0.65">
      <c r="A24" s="50"/>
      <c r="B24" s="50"/>
    </row>
    <row r="25" spans="1:2" x14ac:dyDescent="0.65"/>
    <row r="26" spans="1:2" x14ac:dyDescent="0.65"/>
    <row r="27" spans="1:2" x14ac:dyDescent="0.65"/>
    <row r="28" spans="1:2" x14ac:dyDescent="0.65"/>
    <row r="29" spans="1:2" x14ac:dyDescent="0.65"/>
    <row r="30" spans="1:2" x14ac:dyDescent="0.65"/>
    <row r="31" spans="1:2" x14ac:dyDescent="0.65"/>
    <row r="32" spans="1:2" x14ac:dyDescent="0.65"/>
    <row r="33" s="1" customFormat="1" x14ac:dyDescent="0.65"/>
    <row r="34" s="1" customFormat="1" x14ac:dyDescent="0.65"/>
    <row r="35" s="1" customFormat="1" x14ac:dyDescent="0.65"/>
    <row r="36" s="1" customFormat="1" x14ac:dyDescent="0.65"/>
    <row r="37" s="1" customFormat="1" hidden="1" x14ac:dyDescent="0.65"/>
    <row r="38" s="1" customFormat="1" hidden="1" x14ac:dyDescent="0.65"/>
  </sheetData>
  <pageMargins left="0.7" right="0.7" top="0.75" bottom="0.75" header="0.3" footer="0.3"/>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A2E0E-7044-4083-83DC-1517016A430F}">
  <dimension ref="A1:A8"/>
  <sheetViews>
    <sheetView showGridLines="0" zoomScaleNormal="100" workbookViewId="0"/>
  </sheetViews>
  <sheetFormatPr defaultColWidth="8.7265625" defaultRowHeight="14.75" x14ac:dyDescent="0.75"/>
  <cols>
    <col min="1" max="1" width="168.26953125" style="40" customWidth="1"/>
    <col min="2" max="16384" width="8.7265625" style="40"/>
  </cols>
  <sheetData>
    <row r="1" spans="1:1" ht="36" customHeight="1" x14ac:dyDescent="0.8">
      <c r="A1" s="39" t="s">
        <v>68</v>
      </c>
    </row>
    <row r="2" spans="1:1" ht="210.75" customHeight="1" x14ac:dyDescent="0.75">
      <c r="A2" s="41" t="s">
        <v>69</v>
      </c>
    </row>
    <row r="3" spans="1:1" x14ac:dyDescent="0.75">
      <c r="A3" s="40" t="s">
        <v>82</v>
      </c>
    </row>
    <row r="4" spans="1:1" x14ac:dyDescent="0.75">
      <c r="A4" s="38" t="s">
        <v>83</v>
      </c>
    </row>
    <row r="5" spans="1:1" x14ac:dyDescent="0.75">
      <c r="A5" s="40" t="s">
        <v>84</v>
      </c>
    </row>
    <row r="6" spans="1:1" x14ac:dyDescent="0.75">
      <c r="A6" s="38" t="s">
        <v>70</v>
      </c>
    </row>
    <row r="7" spans="1:1" x14ac:dyDescent="0.75">
      <c r="A7" s="40" t="s">
        <v>71</v>
      </c>
    </row>
    <row r="8" spans="1:1" ht="34" customHeight="1" x14ac:dyDescent="0.75">
      <c r="A8" s="41" t="s">
        <v>72</v>
      </c>
    </row>
  </sheetData>
  <hyperlinks>
    <hyperlink ref="A6" r:id="rId1" xr:uid="{B8FB7E4F-C885-4556-8956-E90411BDE4FD}"/>
    <hyperlink ref="A4" r:id="rId2" xr:uid="{C366992D-618B-48A3-9576-BD51C8D5899A}"/>
  </hyperlinks>
  <pageMargins left="0.7" right="0.7" top="0.75" bottom="0.75" header="0.3" footer="0.3"/>
  <pageSetup paperSize="9" orientation="portrait" verticalDpi="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2020-07-01T13:42:34+00:00</Date_x0020_Opened>
    <LegacyRecordCategoryIdentifier xmlns="b67a7830-db79-4a49-bf27-2aff92a2201a" xsi:nil="true"/>
    <LegacyDateFileRequested xmlns="a172083e-e40c-4314-b43a-827352a1ed2c" xsi:nil="true"/>
    <LegacyFolderType xmlns="b67a7830-db79-4a49-bf27-2aff92a2201a" xsi:nil="true"/>
    <LegacyRecordFolderIdentifier xmlns="b67a7830-db79-4a49-bf27-2aff92a2201a" xsi:nil="true"/>
    <LegacyFolder xmlns="b67a7830-db79-4a49-bf27-2aff92a2201a" xsi:nil="true"/>
    <LegacyMP xmlns="a172083e-e40c-4314-b43a-827352a1ed2c" xsi:nil="true"/>
    <LegacyDocumentID xmlns="a172083e-e40c-4314-b43a-827352a1ed2c" xsi:nil="true"/>
    <LegacyFolderDocumentID xmlns="a172083e-e40c-4314-b43a-827352a1ed2c" xsi:nil="true"/>
    <ExternallyShared xmlns="b67a7830-db79-4a49-bf27-2aff92a2201a" xsi:nil="true"/>
    <Descriptor xmlns="0063f72e-ace3-48fb-9c1f-5b513408b31f" xsi:nil="true"/>
    <LegacyDateFileReceived xmlns="a172083e-e40c-4314-b43a-827352a1ed2c" xsi:nil="true"/>
    <LegacyFolderLink xmlns="b67a7830-db79-4a49-bf27-2aff92a2201a" xsi:nil="true"/>
    <Document_x0020_Notes xmlns="b413c3fd-5a3b-4239-b985-69032e371c04" xsi:nil="true"/>
    <LegacyAdditionalAuthors xmlns="b67a7830-db79-4a49-bf27-2aff92a2201a" xsi:nil="true"/>
    <LegacyDocumentLink xmlns="b67a7830-db79-4a49-bf27-2aff92a2201a" xsi:nil="true"/>
    <CIRRUSPreviousLocation xmlns="b413c3fd-5a3b-4239-b985-69032e371c04" xsi:nil="true"/>
    <LegacyPhysicalItemLocation xmlns="a172083e-e40c-4314-b43a-827352a1ed2c" xsi:nil="true"/>
    <LegacyRequestType xmlns="a172083e-e40c-4314-b43a-827352a1ed2c" xsi:nil="true"/>
    <LegacyDescriptor xmlns="a172083e-e40c-4314-b43a-827352a1ed2c" xsi:nil="true"/>
    <LegacyLastModifiedDate xmlns="b67a7830-db79-4a49-bf27-2aff92a2201a" xsi:nil="true"/>
    <LegacyDateClosed xmlns="b67a7830-db79-4a49-bf27-2aff92a2201a" xsi:nil="true"/>
    <LegacyHomeLocation xmlns="b67a7830-db79-4a49-bf27-2aff92a2201a" xsi:nil="true"/>
    <LegacyExpiryReviewDate xmlns="b67a7830-db79-4a49-bf27-2aff92a2201a" xsi:nil="true"/>
    <LegacyPhysicalFormat xmlns="a172083e-e40c-4314-b43a-827352a1ed2c">false</LegacyPhysicalFormat>
    <LegacyDocumentType xmlns="b67a7830-db79-4a49-bf27-2aff92a2201a" xsi:nil="true"/>
    <LegacyReferencesFromOtherItems xmlns="b67a7830-db79-4a49-bf27-2aff92a2201a" xsi:nil="true"/>
    <LegacyLastActionDate xmlns="b67a7830-db79-4a49-bf27-2aff92a2201a" xsi:nil="true"/>
    <m975189f4ba442ecbf67d4147307b177 xmlns="c963a4c1-1bb4-49f2-a011-9c776a7eed2a">
      <Terms xmlns="http://schemas.microsoft.com/office/infopath/2007/PartnerControls">
        <TermInfo xmlns="http://schemas.microsoft.com/office/infopath/2007/PartnerControls">
          <TermName xmlns="http://schemas.microsoft.com/office/infopath/2007/PartnerControls">RHI and Heat in Buildings</TermName>
          <TermId xmlns="http://schemas.microsoft.com/office/infopath/2007/PartnerControls">b45212cb-fb01-4d33-a19d-8398419bacb2</TermId>
        </TermInfo>
      </Terms>
    </m975189f4ba442ecbf67d4147307b177>
    <Security_x0020_Classification xmlns="0063f72e-ace3-48fb-9c1f-5b513408b31f">OFFICIAL</Security_x0020_Classification>
    <CIRRUSPreviousID xmlns="b413c3fd-5a3b-4239-b985-69032e371c04" xsi:nil="true"/>
    <LegacyModifier xmlns="b67a7830-db79-4a49-bf27-2aff92a2201a">
      <UserInfo>
        <DisplayName/>
        <AccountId xsi:nil="true"/>
        <AccountType/>
      </UserInfo>
    </LegacyModifier>
    <LegacyStatusonTransfer xmlns="b67a7830-db79-4a49-bf27-2aff92a2201a" xsi:nil="true"/>
    <LegacyDispositionAsOfDate xmlns="b67a7830-db79-4a49-bf27-2aff92a2201a" xsi:nil="true"/>
    <LegacyMinister xmlns="a172083e-e40c-4314-b43a-827352a1ed2c" xsi:nil="true"/>
    <LegacyFileplanTarget xmlns="b67a7830-db79-4a49-bf27-2aff92a2201a" xsi:nil="true"/>
    <LegacyContentType xmlns="b67a7830-db79-4a49-bf27-2aff92a2201a" xsi:nil="true"/>
    <LegacyCustodian xmlns="b67a7830-db79-4a49-bf27-2aff92a2201a" xsi:nil="true"/>
    <National_x0020_Caveat xmlns="0063f72e-ace3-48fb-9c1f-5b513408b31f" xsi:nil="true"/>
    <LegacyProtectiveMarking xmlns="b67a7830-db79-4a49-bf27-2aff92a2201a" xsi:nil="true"/>
    <LegacyDateFileReturned xmlns="a172083e-e40c-4314-b43a-827352a1ed2c" xsi:nil="true"/>
    <LegacyReferencesToOtherItems xmlns="b67a7830-db79-4a49-bf27-2aff92a2201a" xsi:nil="true"/>
    <Retention_x0020_Label xmlns="a8f60570-4bd3-4f2b-950b-a996de8ab151">Corp PPP Review</Retention_x0020_Label>
    <LegacyCopyright xmlns="b67a7830-db79-4a49-bf27-2aff92a2201a" xsi:nil="true"/>
    <Handling_x0020_Instructions xmlns="b413c3fd-5a3b-4239-b985-69032e371c04" xsi:nil="true"/>
    <Date_x0020_Closed xmlns="b413c3fd-5a3b-4239-b985-69032e371c04" xsi:nil="true"/>
    <LegacyTags xmlns="b67a7830-db79-4a49-bf27-2aff92a2201a" xsi:nil="true"/>
    <LegacyFolderNotes xmlns="a172083e-e40c-4314-b43a-827352a1ed2c" xsi:nil="true"/>
    <TaxCatchAll xmlns="0063f72e-ace3-48fb-9c1f-5b513408b31f">
      <Value>197</Value>
    </TaxCatchAll>
    <LegacyNumericClass xmlns="b67a7830-db79-4a49-bf27-2aff92a2201a" xsi:nil="true"/>
    <LegacyCurrentLocation xmlns="b67a7830-db79-4a49-bf27-2aff92a2201a" xsi:nil="true"/>
    <_dlc_DocId xmlns="0063f72e-ace3-48fb-9c1f-5b513408b31f">2QFN7KK647Q6-1884990544-61026</_dlc_DocId>
    <_dlc_DocIdUrl xmlns="0063f72e-ace3-48fb-9c1f-5b513408b31f">
      <Url>https://beisgov.sharepoint.com/sites/beis/309/_layouts/15/DocIdRedir.aspx?ID=2QFN7KK647Q6-1884990544-61026</Url>
      <Description>2QFN7KK647Q6-1884990544-61026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Excel" ma:contentTypeID="0x010100AF04205BC74E134F8AE2CB74549097980086A5B760C235614F9028F2D9B7CFB141" ma:contentTypeVersion="18088" ma:contentTypeDescription="Create a new excel document." ma:contentTypeScope="" ma:versionID="1979474a04cdc4aeea37857b0b8c7b58">
  <xsd:schema xmlns:xsd="http://www.w3.org/2001/XMLSchema" xmlns:xs="http://www.w3.org/2001/XMLSchema" xmlns:p="http://schemas.microsoft.com/office/2006/metadata/properties" xmlns:ns2="b67a7830-db79-4a49-bf27-2aff92a2201a" xmlns:ns3="b413c3fd-5a3b-4239-b985-69032e371c04" xmlns:ns4="0063f72e-ace3-48fb-9c1f-5b513408b31f" xmlns:ns5="a8f60570-4bd3-4f2b-950b-a996de8ab151" xmlns:ns6="a172083e-e40c-4314-b43a-827352a1ed2c" xmlns:ns7="c963a4c1-1bb4-49f2-a011-9c776a7eed2a" targetNamespace="http://schemas.microsoft.com/office/2006/metadata/properties" ma:root="true" ma:fieldsID="1d9e74b5a809f147349ef821e1447683" ns2:_="" ns3:_="" ns4:_="" ns5:_="" ns6:_="" ns7:_="">
    <xsd:import namespace="b67a7830-db79-4a49-bf27-2aff92a2201a"/>
    <xsd:import namespace="b413c3fd-5a3b-4239-b985-69032e371c04"/>
    <xsd:import namespace="0063f72e-ace3-48fb-9c1f-5b513408b31f"/>
    <xsd:import namespace="a8f60570-4bd3-4f2b-950b-a996de8ab151"/>
    <xsd:import namespace="a172083e-e40c-4314-b43a-827352a1ed2c"/>
    <xsd:import namespace="c963a4c1-1bb4-49f2-a011-9c776a7eed2a"/>
    <xsd:element name="properties">
      <xsd:complexType>
        <xsd:sequence>
          <xsd:element name="documentManagement">
            <xsd:complexType>
              <xsd:all>
                <xsd:element ref="ns2:ExternallyShared" minOccurs="0"/>
                <xsd:element ref="ns3:Document_x0020_Notes" minOccurs="0"/>
                <xsd:element ref="ns4:Security_x0020_Classification" minOccurs="0"/>
                <xsd:element ref="ns3:Handling_x0020_Instructions" minOccurs="0"/>
                <xsd:element ref="ns4:Descriptor" minOccurs="0"/>
                <xsd:element ref="ns3:Government_x0020_Body" minOccurs="0"/>
                <xsd:element ref="ns5:Retention_x0020_Label" minOccurs="0"/>
                <xsd:element ref="ns3:Date_x0020_Opened" minOccurs="0"/>
                <xsd:element ref="ns3:Date_x0020_Closed" minOccurs="0"/>
                <xsd:element ref="ns4:National_x0020_Caveat" minOccurs="0"/>
                <xsd:element ref="ns3:CIRRUSPreviousLocation" minOccurs="0"/>
                <xsd:element ref="ns3:CIRRUSPreviousID" minOccurs="0"/>
                <xsd:element ref="ns2:LegacyDocumentType" minOccurs="0"/>
                <xsd:element ref="ns2:LegacyFileplanTarget" minOccurs="0"/>
                <xsd:element ref="ns2:LegacyNumericClass" minOccurs="0"/>
                <xsd:element ref="ns2:LegacyFolderType" minOccurs="0"/>
                <xsd:element ref="ns2:LegacyRecordFolderIdentifier" minOccurs="0"/>
                <xsd:element ref="ns2:LegacyCopyright" minOccurs="0"/>
                <xsd:element ref="ns2:LegacyLastModifiedDate" minOccurs="0"/>
                <xsd:element ref="ns2:LegacyModifier" minOccurs="0"/>
                <xsd:element ref="ns2:LegacyFolder" minOccurs="0"/>
                <xsd:element ref="ns2:LegacyContentType" minOccurs="0"/>
                <xsd:element ref="ns2:LegacyExpiryReviewDate" minOccurs="0"/>
                <xsd:element ref="ns2:LegacyLastActionDate" minOccurs="0"/>
                <xsd:element ref="ns2:LegacyProtectiveMarking" minOccurs="0"/>
                <xsd:element ref="ns2:LegacyTags" minOccurs="0"/>
                <xsd:element ref="ns2:LegacyReferencesFromOtherItems" minOccurs="0"/>
                <xsd:element ref="ns2:LegacyStatusonTransfer" minOccurs="0"/>
                <xsd:element ref="ns2:LegacyDateClosed" minOccurs="0"/>
                <xsd:element ref="ns2:LegacyRecordCategoryIdentifier" minOccurs="0"/>
                <xsd:element ref="ns2:LegacyDispositionAsOfDate" minOccurs="0"/>
                <xsd:element ref="ns2:LegacyHomeLocation" minOccurs="0"/>
                <xsd:element ref="ns2:LegacyCurrentLocation" minOccurs="0"/>
                <xsd:element ref="ns6:LegacyDateFileReceived" minOccurs="0"/>
                <xsd:element ref="ns6:LegacyDateFileRequested" minOccurs="0"/>
                <xsd:element ref="ns6:LegacyDateFileReturned" minOccurs="0"/>
                <xsd:element ref="ns6:LegacyMinister" minOccurs="0"/>
                <xsd:element ref="ns6:LegacyMP" minOccurs="0"/>
                <xsd:element ref="ns6:LegacyFolderNotes" minOccurs="0"/>
                <xsd:element ref="ns6:LegacyPhysicalItemLocation" minOccurs="0"/>
                <xsd:element ref="ns6:LegacyRequestType" minOccurs="0"/>
                <xsd:element ref="ns6:LegacyDescriptor" minOccurs="0"/>
                <xsd:element ref="ns6:LegacyFolderDocumentID" minOccurs="0"/>
                <xsd:element ref="ns6:LegacyDocumentID" minOccurs="0"/>
                <xsd:element ref="ns2:LegacyReferencesToOtherItems" minOccurs="0"/>
                <xsd:element ref="ns2:LegacyCustodian" minOccurs="0"/>
                <xsd:element ref="ns2:LegacyAdditionalAuthors" minOccurs="0"/>
                <xsd:element ref="ns2:LegacyDocumentLink" minOccurs="0"/>
                <xsd:element ref="ns2:LegacyFolderLink" minOccurs="0"/>
                <xsd:element ref="ns6:LegacyPhysicalFormat" minOccurs="0"/>
                <xsd:element ref="ns4:_dlc_DocIdUrl" minOccurs="0"/>
                <xsd:element ref="ns4:_dlc_DocIdPersistId" minOccurs="0"/>
                <xsd:element ref="ns7:m975189f4ba442ecbf67d4147307b177" minOccurs="0"/>
                <xsd:element ref="ns4:TaxCatchAll" minOccurs="0"/>
                <xsd:element ref="ns4:TaxCatchAllLabel" minOccurs="0"/>
                <xsd:element ref="ns4:_dlc_Doc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a7830-db79-4a49-bf27-2aff92a2201a" elementFormDefault="qualified">
    <xsd:import namespace="http://schemas.microsoft.com/office/2006/documentManagement/types"/>
    <xsd:import namespace="http://schemas.microsoft.com/office/infopath/2007/PartnerControls"/>
    <xsd:element name="ExternallyShared" ma:index="2" nillable="true" ma:displayName="External" ma:description="Used with SPFX field customizer, displays if the item is externally shared" ma:hidden="true" ma:internalName="ExternallyShared">
      <xsd:simpleType>
        <xsd:restriction base="dms:Text"/>
      </xsd:simpleType>
    </xsd:element>
    <xsd:element name="LegacyDocumentType" ma:index="15" nillable="true" ma:displayName="Legacy Document Type" ma:internalName="LegacyDocumentType">
      <xsd:simpleType>
        <xsd:restriction base="dms:Text">
          <xsd:maxLength value="255"/>
        </xsd:restriction>
      </xsd:simpleType>
    </xsd:element>
    <xsd:element name="LegacyFileplanTarget" ma:index="16" nillable="true" ma:displayName="Legacy Fileplan Target" ma:internalName="LegacyFileplanTarget">
      <xsd:simpleType>
        <xsd:restriction base="dms:Text">
          <xsd:maxLength value="255"/>
        </xsd:restriction>
      </xsd:simpleType>
    </xsd:element>
    <xsd:element name="LegacyNumericClass" ma:index="17" nillable="true" ma:displayName="Legacy Numeric Class" ma:internalName="LegacyNumericClass">
      <xsd:simpleType>
        <xsd:restriction base="dms:Text">
          <xsd:maxLength value="255"/>
        </xsd:restriction>
      </xsd:simpleType>
    </xsd:element>
    <xsd:element name="LegacyFolderType" ma:index="18" nillable="true" ma:displayName="Legacy Folder Type" ma:internalName="LegacyFolderType">
      <xsd:simpleType>
        <xsd:restriction base="dms:Text">
          <xsd:maxLength value="255"/>
        </xsd:restriction>
      </xsd:simpleType>
    </xsd:element>
    <xsd:element name="LegacyRecordFolderIdentifier" ma:index="19" nillable="true" ma:displayName="Legacy Record Folder Identifier" ma:internalName="LegacyRecordFolderIdentifier">
      <xsd:simpleType>
        <xsd:restriction base="dms:Text">
          <xsd:maxLength value="255"/>
        </xsd:restriction>
      </xsd:simpleType>
    </xsd:element>
    <xsd:element name="LegacyCopyright" ma:index="20" nillable="true" ma:displayName="Legacy Copyright" ma:internalName="LegacyCopyright">
      <xsd:simpleType>
        <xsd:restriction base="dms:Text">
          <xsd:maxLength value="255"/>
        </xsd:restriction>
      </xsd:simpleType>
    </xsd:element>
    <xsd:element name="LegacyLastModifiedDate" ma:index="21" nillable="true" ma:displayName="Legacy Last Modified Date" ma:format="DateTime" ma:internalName="LegacyLastModifiedDate">
      <xsd:simpleType>
        <xsd:restriction base="dms:DateTime"/>
      </xsd:simpleType>
    </xsd:element>
    <xsd:element name="LegacyModifier" ma:index="22" nillable="true" ma:displayName="Legacy Modifier" ma:SharePointGroup="0" ma:internalName="LegacyModifi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egacyFolder" ma:index="23" nillable="true" ma:displayName="Legacy Folder" ma:internalName="LegacyFolder">
      <xsd:simpleType>
        <xsd:restriction base="dms:Text">
          <xsd:maxLength value="255"/>
        </xsd:restriction>
      </xsd:simpleType>
    </xsd:element>
    <xsd:element name="LegacyContentType" ma:index="24" nillable="true" ma:displayName="Legacy Content Type" ma:internalName="LegacyContentType">
      <xsd:simpleType>
        <xsd:restriction base="dms:Text">
          <xsd:maxLength value="255"/>
        </xsd:restriction>
      </xsd:simpleType>
    </xsd:element>
    <xsd:element name="LegacyExpiryReviewDate" ma:index="25" nillable="true" ma:displayName="Legacy Expiry Review Date" ma:format="DateTime" ma:internalName="LegacyExpiryReviewDate">
      <xsd:simpleType>
        <xsd:restriction base="dms:DateTime"/>
      </xsd:simpleType>
    </xsd:element>
    <xsd:element name="LegacyLastActionDate" ma:index="26" nillable="true" ma:displayName="Legacy Last Action Date" ma:format="DateTime" ma:internalName="LegacyLastActionDate">
      <xsd:simpleType>
        <xsd:restriction base="dms:DateTime"/>
      </xsd:simpleType>
    </xsd:element>
    <xsd:element name="LegacyProtectiveMarking" ma:index="27" nillable="true" ma:displayName="Legacy Protective Marking" ma:internalName="LegacyProtectiveMarking">
      <xsd:simpleType>
        <xsd:restriction base="dms:Text">
          <xsd:maxLength value="255"/>
        </xsd:restriction>
      </xsd:simpleType>
    </xsd:element>
    <xsd:element name="LegacyTags" ma:index="28" nillable="true" ma:displayName="Legacy Tags" ma:internalName="LegacyTags">
      <xsd:simpleType>
        <xsd:restriction base="dms:Note">
          <xsd:maxLength value="255"/>
        </xsd:restriction>
      </xsd:simpleType>
    </xsd:element>
    <xsd:element name="LegacyReferencesFromOtherItems" ma:index="29" nillable="true" ma:displayName="Legacy References From Other Items" ma:internalName="LegacyReferencesFromOtherItems">
      <xsd:simpleType>
        <xsd:restriction base="dms:Text">
          <xsd:maxLength value="255"/>
        </xsd:restriction>
      </xsd:simpleType>
    </xsd:element>
    <xsd:element name="LegacyStatusonTransfer" ma:index="30" nillable="true" ma:displayName="Legacy Status on Transfer" ma:internalName="LegacyStatusonTransfer">
      <xsd:simpleType>
        <xsd:restriction base="dms:Text">
          <xsd:maxLength value="255"/>
        </xsd:restriction>
      </xsd:simpleType>
    </xsd:element>
    <xsd:element name="LegacyDateClosed" ma:index="31" nillable="true" ma:displayName="Legacy Date Closed" ma:format="DateOnly" ma:internalName="LegacyDateClosed">
      <xsd:simpleType>
        <xsd:restriction base="dms:DateTime"/>
      </xsd:simpleType>
    </xsd:element>
    <xsd:element name="LegacyRecordCategoryIdentifier" ma:index="32" nillable="true" ma:displayName="Legacy Record Category Identifier" ma:internalName="LegacyRecordCategoryIdentifier">
      <xsd:simpleType>
        <xsd:restriction base="dms:Text">
          <xsd:maxLength value="255"/>
        </xsd:restriction>
      </xsd:simpleType>
    </xsd:element>
    <xsd:element name="LegacyDispositionAsOfDate" ma:index="33" nillable="true" ma:displayName="Legacy Disposition as of Date" ma:format="DateOnly" ma:internalName="LegacyDispositionAsOfDate">
      <xsd:simpleType>
        <xsd:restriction base="dms:DateTime"/>
      </xsd:simpleType>
    </xsd:element>
    <xsd:element name="LegacyHomeLocation" ma:index="34" nillable="true" ma:displayName="Legacy Home Location" ma:internalName="LegacyHomeLocation">
      <xsd:simpleType>
        <xsd:restriction base="dms:Text">
          <xsd:maxLength value="255"/>
        </xsd:restriction>
      </xsd:simpleType>
    </xsd:element>
    <xsd:element name="LegacyCurrentLocation" ma:index="35" nillable="true" ma:displayName="Legacy Current Location" ma:internalName="LegacyCurrentLocation">
      <xsd:simpleType>
        <xsd:restriction base="dms:Text">
          <xsd:maxLength value="255"/>
        </xsd:restriction>
      </xsd:simpleType>
    </xsd:element>
    <xsd:element name="LegacyReferencesToOtherItems" ma:index="47" nillable="true" ma:displayName="Legacy References To Other Items" ma:internalName="LegacyReferencesToOtherItems">
      <xsd:simpleType>
        <xsd:restriction base="dms:Note">
          <xsd:maxLength value="255"/>
        </xsd:restriction>
      </xsd:simpleType>
    </xsd:element>
    <xsd:element name="LegacyCustodian" ma:index="48" nillable="true" ma:displayName="Legacy Custodian" ma:internalName="LegacyCustodian">
      <xsd:simpleType>
        <xsd:restriction base="dms:Note">
          <xsd:maxLength value="255"/>
        </xsd:restriction>
      </xsd:simpleType>
    </xsd:element>
    <xsd:element name="LegacyAdditionalAuthors" ma:index="49" nillable="true" ma:displayName="Legacy Additional Authors" ma:internalName="LegacyAdditionalAuthors">
      <xsd:simpleType>
        <xsd:restriction base="dms:Note">
          <xsd:maxLength value="255"/>
        </xsd:restriction>
      </xsd:simpleType>
    </xsd:element>
    <xsd:element name="LegacyDocumentLink" ma:index="50" nillable="true" ma:displayName="Legacy Document Link" ma:internalName="LegacyDocumentLink">
      <xsd:simpleType>
        <xsd:restriction base="dms:Text">
          <xsd:maxLength value="255"/>
        </xsd:restriction>
      </xsd:simpleType>
    </xsd:element>
    <xsd:element name="LegacyFolderLink" ma:index="51" nillable="true" ma:displayName="Legacy Folder Link" ma:internalName="LegacyFolderLink">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Document_x0020_Notes" ma:index="3" nillable="true" ma:displayName="Document Notes" ma:internalName="Document_0x0020_Notes">
      <xsd:simpleType>
        <xsd:restriction base="dms:Note">
          <xsd:maxLength value="255"/>
        </xsd:restriction>
      </xsd:simpleType>
    </xsd:element>
    <xsd:element name="Handling_x0020_Instructions" ma:index="5" nillable="true" ma:displayName="Handling Instructions" ma:internalName="Handling_x0020_Instructions">
      <xsd:simpleType>
        <xsd:restriction base="dms:Text">
          <xsd:maxLength value="255"/>
        </xsd:restriction>
      </xsd:simpleType>
    </xsd:element>
    <xsd:element name="Government_x0020_Body" ma:index="7" nillable="true" ma:displayName="Government Body" ma:default="BEIS" ma:internalName="Government_x0020_Body">
      <xsd:simpleType>
        <xsd:restriction base="dms:Text">
          <xsd:maxLength value="255"/>
        </xsd:restriction>
      </xsd:simpleType>
    </xsd:element>
    <xsd:element name="Date_x0020_Opened" ma:index="10" nillable="true" ma:displayName="Date Opened" ma:default="[Today]" ma:format="DateOnly" ma:internalName="Date_x0020_Opened">
      <xsd:simpleType>
        <xsd:restriction base="dms:DateTime"/>
      </xsd:simpleType>
    </xsd:element>
    <xsd:element name="Date_x0020_Closed" ma:index="11" nillable="true" ma:displayName="Date Closed" ma:format="DateOnly" ma:internalName="Date_x0020_Closed">
      <xsd:simpleType>
        <xsd:restriction base="dms:DateTime"/>
      </xsd:simpleType>
    </xsd:element>
    <xsd:element name="CIRRUSPreviousLocation" ma:index="13" nillable="true" ma:displayName="Previous Location" ma:description="The location the document previously resided in." ma:internalName="CIRRUSPreviousLocation">
      <xsd:simpleType>
        <xsd:restriction base="dms:Text">
          <xsd:maxLength value="255"/>
        </xsd:restriction>
      </xsd:simpleType>
    </xsd:element>
    <xsd:element name="CIRRUSPreviousID" ma:index="14" nillable="true" ma:displayName="Previous Id" ma:description="The id of the document in its previous location." ma:internalName="CIRRUSPreviousID">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4"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6" nillable="true" ma:displayName="Descriptor" ma:format="Dropdown" ma:indexed="true" ma:internalName="Descriptor">
      <xsd:simpleType>
        <xsd:restriction base="dms:Choice">
          <xsd:enumeration value="COMMERCIAL"/>
          <xsd:enumeration value="PERSONAL"/>
          <xsd:enumeration value="LOCSEN"/>
        </xsd:restriction>
      </xsd:simpleType>
    </xsd:element>
    <xsd:element name="National_x0020_Caveat" ma:index="12" nillable="true" ma:displayName="National Caveat" ma:default="" ma:format="Dropdown" ma:indexed="true" ma:internalName="National_x0020_Caveat">
      <xsd:simpleType>
        <xsd:restriction base="dms:Choice">
          <xsd:enumeration value="UK EYES ONLY"/>
        </xsd:restriction>
      </xsd:simpleType>
    </xsd:element>
    <xsd:element name="_dlc_DocIdUrl" ma:index="5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4" nillable="true" ma:displayName="Persist ID" ma:description="Keep ID on add." ma:hidden="true" ma:internalName="_dlc_DocIdPersistId" ma:readOnly="true">
      <xsd:simpleType>
        <xsd:restriction base="dms:Boolean"/>
      </xsd:simpleType>
    </xsd:element>
    <xsd:element name="TaxCatchAll" ma:index="60" nillable="true" ma:displayName="Taxonomy Catch All Column" ma:hidden="true" ma:list="{7a443858-fa6e-4cf2-b840-4d0a346eeaf3}" ma:internalName="TaxCatchAll" ma:showField="CatchAllData"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TaxCatchAllLabel" ma:index="61" nillable="true" ma:displayName="Taxonomy Catch All Column1" ma:hidden="true" ma:list="{7a443858-fa6e-4cf2-b840-4d0a346eeaf3}" ma:internalName="TaxCatchAllLabel" ma:readOnly="true" ma:showField="CatchAllDataLabel" ma:web="0063f72e-ace3-48fb-9c1f-5b513408b31f">
      <xsd:complexType>
        <xsd:complexContent>
          <xsd:extension base="dms:MultiChoiceLookup">
            <xsd:sequence>
              <xsd:element name="Value" type="dms:Lookup" maxOccurs="unbounded" minOccurs="0" nillable="true"/>
            </xsd:sequence>
          </xsd:extension>
        </xsd:complexContent>
      </xsd:complexType>
    </xsd:element>
    <xsd:element name="_dlc_DocId" ma:index="62" nillable="true" ma:displayName="Document ID Value" ma:description="The value of the document ID assigned to this item." ma:internalName="_dlc_DocId"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9"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172083e-e40c-4314-b43a-827352a1ed2c" elementFormDefault="qualified">
    <xsd:import namespace="http://schemas.microsoft.com/office/2006/documentManagement/types"/>
    <xsd:import namespace="http://schemas.microsoft.com/office/infopath/2007/PartnerControls"/>
    <xsd:element name="LegacyDateFileReceived" ma:index="36" nillable="true" ma:displayName="Legacy Date File Received" ma:format="DateOnly" ma:internalName="LegacyDateFileReceived">
      <xsd:simpleType>
        <xsd:restriction base="dms:DateTime"/>
      </xsd:simpleType>
    </xsd:element>
    <xsd:element name="LegacyDateFileRequested" ma:index="37" nillable="true" ma:displayName="Legacy Date File Requested" ma:format="DateOnly" ma:internalName="LegacyDateFileRequested">
      <xsd:simpleType>
        <xsd:restriction base="dms:DateTime"/>
      </xsd:simpleType>
    </xsd:element>
    <xsd:element name="LegacyDateFileReturned" ma:index="38" nillable="true" ma:displayName="Legacy Date File Returned" ma:format="DateOnly" ma:internalName="LegacyDateFileReturned">
      <xsd:simpleType>
        <xsd:restriction base="dms:DateTime"/>
      </xsd:simpleType>
    </xsd:element>
    <xsd:element name="LegacyMinister" ma:index="39" nillable="true" ma:displayName="Legacy Minister" ma:internalName="LegacyMinister">
      <xsd:simpleType>
        <xsd:restriction base="dms:Text">
          <xsd:maxLength value="255"/>
        </xsd:restriction>
      </xsd:simpleType>
    </xsd:element>
    <xsd:element name="LegacyMP" ma:index="40" nillable="true" ma:displayName="Legacy MP" ma:internalName="LegacyMP">
      <xsd:simpleType>
        <xsd:restriction base="dms:Text">
          <xsd:maxLength value="255"/>
        </xsd:restriction>
      </xsd:simpleType>
    </xsd:element>
    <xsd:element name="LegacyFolderNotes" ma:index="41" nillable="true" ma:displayName="Legacy Folder Notes" ma:internalName="LegacyFolderNotes">
      <xsd:simpleType>
        <xsd:restriction base="dms:Note">
          <xsd:maxLength value="255"/>
        </xsd:restriction>
      </xsd:simpleType>
    </xsd:element>
    <xsd:element name="LegacyPhysicalItemLocation" ma:index="42" nillable="true" ma:displayName="Legacy Physical Item Location" ma:format="Dropdown" ma:internalName="LegacyPhysicalItemLocation">
      <xsd:simpleType>
        <xsd:restriction base="dms:Choice">
          <xsd:enumeration value="Off-Site"/>
          <xsd:enumeration value="TNA"/>
          <xsd:enumeration value="DECC"/>
        </xsd:restriction>
      </xsd:simpleType>
    </xsd:element>
    <xsd:element name="LegacyRequestType" ma:index="43" nillable="true" ma:displayName="Legacy Request Type" ma:format="Dropdown" ma:internalName="LegacyRequestType">
      <xsd:simpleType>
        <xsd:restriction base="dms:Choice">
          <xsd:enumeration value="FOI"/>
          <xsd:enumeration value="EIR"/>
          <xsd:enumeration value="PQ"/>
          <xsd:enumeration value="MC"/>
        </xsd:restriction>
      </xsd:simpleType>
    </xsd:element>
    <xsd:element name="LegacyDescriptor" ma:index="44" nillable="true" ma:displayName="Legacy Descriptor" ma:internalName="LegacyDescriptor">
      <xsd:simpleType>
        <xsd:restriction base="dms:Note">
          <xsd:maxLength value="255"/>
        </xsd:restriction>
      </xsd:simpleType>
    </xsd:element>
    <xsd:element name="LegacyFolderDocumentID" ma:index="45" nillable="true" ma:displayName="Legacy Folder Document ID" ma:internalName="LegacyFolderDocumentID">
      <xsd:simpleType>
        <xsd:restriction base="dms:Text">
          <xsd:maxLength value="255"/>
        </xsd:restriction>
      </xsd:simpleType>
    </xsd:element>
    <xsd:element name="LegacyDocumentID" ma:index="46" nillable="true" ma:displayName="Legacy Document ID" ma:internalName="LegacyDocumentID">
      <xsd:simpleType>
        <xsd:restriction base="dms:Text">
          <xsd:maxLength value="255"/>
        </xsd:restriction>
      </xsd:simpleType>
    </xsd:element>
    <xsd:element name="LegacyPhysicalFormat" ma:index="52" nillable="true" ma:displayName="Legacy Physical Format" ma:default="0" ma:internalName="LegacyPhysicalForma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63a4c1-1bb4-49f2-a011-9c776a7eed2a" elementFormDefault="qualified">
    <xsd:import namespace="http://schemas.microsoft.com/office/2006/documentManagement/types"/>
    <xsd:import namespace="http://schemas.microsoft.com/office/infopath/2007/PartnerControls"/>
    <xsd:element name="m975189f4ba442ecbf67d4147307b177" ma:index="59" nillable="true" ma:taxonomy="true" ma:internalName="m975189f4ba442ecbf67d4147307b177" ma:taxonomyFieldName="Business_x0020_Unit" ma:displayName="Business Unit" ma:default=""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3F82030-7565-42DB-A7CC-11BE7CE695AD}">
  <ds:schemaRefs>
    <ds:schemaRef ds:uri="0063f72e-ace3-48fb-9c1f-5b513408b31f"/>
    <ds:schemaRef ds:uri="http://purl.org/dc/elements/1.1/"/>
    <ds:schemaRef ds:uri="b413c3fd-5a3b-4239-b985-69032e371c04"/>
    <ds:schemaRef ds:uri="http://schemas.microsoft.com/office/infopath/2007/PartnerControls"/>
    <ds:schemaRef ds:uri="b67a7830-db79-4a49-bf27-2aff92a2201a"/>
    <ds:schemaRef ds:uri="a8f60570-4bd3-4f2b-950b-a996de8ab151"/>
    <ds:schemaRef ds:uri="http://purl.org/dc/terms/"/>
    <ds:schemaRef ds:uri="http://schemas.openxmlformats.org/package/2006/metadata/core-properties"/>
    <ds:schemaRef ds:uri="c963a4c1-1bb4-49f2-a011-9c776a7eed2a"/>
    <ds:schemaRef ds:uri="http://schemas.microsoft.com/office/2006/documentManagement/types"/>
    <ds:schemaRef ds:uri="a172083e-e40c-4314-b43a-827352a1ed2c"/>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A270648A-D162-4969-B8C2-E911919E61AE}">
  <ds:schemaRefs>
    <ds:schemaRef ds:uri="http://schemas.microsoft.com/sharepoint/v3/contenttype/forms"/>
  </ds:schemaRefs>
</ds:datastoreItem>
</file>

<file path=customXml/itemProps3.xml><?xml version="1.0" encoding="utf-8"?>
<ds:datastoreItem xmlns:ds="http://schemas.openxmlformats.org/officeDocument/2006/customXml" ds:itemID="{7D5A485D-FEA1-43C8-B388-0D01CFEF60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a7830-db79-4a49-bf27-2aff92a2201a"/>
    <ds:schemaRef ds:uri="b413c3fd-5a3b-4239-b985-69032e371c04"/>
    <ds:schemaRef ds:uri="0063f72e-ace3-48fb-9c1f-5b513408b31f"/>
    <ds:schemaRef ds:uri="a8f60570-4bd3-4f2b-950b-a996de8ab151"/>
    <ds:schemaRef ds:uri="a172083e-e40c-4314-b43a-827352a1ed2c"/>
    <ds:schemaRef ds:uri="c963a4c1-1bb4-49f2-a011-9c776a7eed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7F75B1E-1E1A-465F-A842-6EB272C465C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Introduction</vt:lpstr>
      <vt:lpstr>1. Summary and Table 1.</vt:lpstr>
      <vt:lpstr>2. Graph interpretation</vt:lpstr>
      <vt:lpstr>3. ASHP graph</vt:lpstr>
      <vt:lpstr>3. GSHP graph</vt:lpstr>
      <vt:lpstr>3. Biomass graph</vt:lpstr>
      <vt:lpstr>3. Solar thermal graph</vt:lpstr>
      <vt:lpstr>4. Glossary</vt:lpstr>
      <vt:lpstr>5. Scheme background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Domestic RHI Expenditure Forecast Statement</dc:title>
  <dc:subject/>
  <dc:creator/>
  <cp:keywords/>
  <dc:description/>
  <cp:lastModifiedBy/>
  <cp:revision/>
  <dcterms:created xsi:type="dcterms:W3CDTF">2017-07-28T15:21:26Z</dcterms:created>
  <dcterms:modified xsi:type="dcterms:W3CDTF">2021-10-21T08:56:17Z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0x010100AF04205BC74E134F8AE2CB74549097980086A5B760C235614F9028F2D9B7CFB141</vt:lpwstr>
  </property>
  <property fmtid="{D5CDD505-2E9C-101B-9397-08002B2CF9AE}" pid="3" name="_dlc_DocIdItemGuid">
    <vt:lpwstr>9e3d0269-d4d0-4370-aa45-113ce3630465</vt:lpwstr>
  </property>
  <property fmtid="{D5CDD505-2E9C-101B-9397-08002B2CF9AE}" pid="4" name="Business Unit">
    <vt:lpwstr>197;#RHI and Heat in Buildings|b45212cb-fb01-4d33-a19d-8398419bacb2</vt:lpwstr>
  </property>
  <property fmtid="{D5CDD505-2E9C-101B-9397-08002B2CF9AE}" pid="5" name="AuthorIds_UIVersion_2">
    <vt:lpwstr>4538</vt:lpwstr>
  </property>
  <property fmtid="{D5CDD505-2E9C-101B-9397-08002B2CF9AE}" pid="6" name="AuthorIds_UIVersion_4">
    <vt:lpwstr>12485</vt:lpwstr>
  </property>
  <property fmtid="{D5CDD505-2E9C-101B-9397-08002B2CF9AE}" pid="7" name="AuthorIds_UIVersion_5">
    <vt:lpwstr>12485</vt:lpwstr>
  </property>
  <property fmtid="{D5CDD505-2E9C-101B-9397-08002B2CF9AE}" pid="8" name="AuthorIds_UIVersion_6">
    <vt:lpwstr>4726</vt:lpwstr>
  </property>
  <property fmtid="{D5CDD505-2E9C-101B-9397-08002B2CF9AE}" pid="9" name="AuthorIds_UIVersion_7">
    <vt:lpwstr>4726</vt:lpwstr>
  </property>
  <property fmtid="{D5CDD505-2E9C-101B-9397-08002B2CF9AE}" pid="10" name="AuthorIds_UIVersion_9">
    <vt:lpwstr>12485</vt:lpwstr>
  </property>
  <property fmtid="{D5CDD505-2E9C-101B-9397-08002B2CF9AE}" pid="11" name="AuthorIds_UIVersion_10">
    <vt:lpwstr>22857</vt:lpwstr>
  </property>
  <property fmtid="{D5CDD505-2E9C-101B-9397-08002B2CF9AE}" pid="12" name="AuthorIds_UIVersion_1">
    <vt:lpwstr>13894</vt:lpwstr>
  </property>
  <property fmtid="{D5CDD505-2E9C-101B-9397-08002B2CF9AE}" pid="13" name="AuthorIds_UIVersion_3">
    <vt:lpwstr>13894</vt:lpwstr>
  </property>
  <property fmtid="{D5CDD505-2E9C-101B-9397-08002B2CF9AE}" pid="14" name="MSIP_Label_ba62f585-b40f-4ab9-bafe-39150f03d124_Enabled">
    <vt:lpwstr>true</vt:lpwstr>
  </property>
  <property fmtid="{D5CDD505-2E9C-101B-9397-08002B2CF9AE}" pid="15" name="MSIP_Label_ba62f585-b40f-4ab9-bafe-39150f03d124_SetDate">
    <vt:lpwstr>2019-09-23T10:28:23Z</vt:lpwstr>
  </property>
  <property fmtid="{D5CDD505-2E9C-101B-9397-08002B2CF9AE}" pid="16" name="MSIP_Label_ba62f585-b40f-4ab9-bafe-39150f03d124_Method">
    <vt:lpwstr>Standard</vt:lpwstr>
  </property>
  <property fmtid="{D5CDD505-2E9C-101B-9397-08002B2CF9AE}" pid="17" name="MSIP_Label_ba62f585-b40f-4ab9-bafe-39150f03d124_Name">
    <vt:lpwstr>OFFICIAL</vt:lpwstr>
  </property>
  <property fmtid="{D5CDD505-2E9C-101B-9397-08002B2CF9AE}" pid="18" name="MSIP_Label_ba62f585-b40f-4ab9-bafe-39150f03d124_SiteId">
    <vt:lpwstr>cbac7005-02c1-43eb-b497-e6492d1b2dd8</vt:lpwstr>
  </property>
  <property fmtid="{D5CDD505-2E9C-101B-9397-08002B2CF9AE}" pid="19" name="MSIP_Label_ba62f585-b40f-4ab9-bafe-39150f03d124_ActionId">
    <vt:lpwstr>e3072f50-a4fb-466a-96bb-0000dfa6bbec</vt:lpwstr>
  </property>
  <property fmtid="{D5CDD505-2E9C-101B-9397-08002B2CF9AE}" pid="20" name="MSIP_Label_ba62f585-b40f-4ab9-bafe-39150f03d124_ContentBits">
    <vt:lpwstr>0</vt:lpwstr>
  </property>
  <property fmtid="{D5CDD505-2E9C-101B-9397-08002B2CF9AE}" pid="21" name="MailAttachments">
    <vt:bool>false</vt:bool>
  </property>
  <property fmtid="{D5CDD505-2E9C-101B-9397-08002B2CF9AE}" pid="22" name="LegacyPhysicalObject">
    <vt:bool>false</vt:bool>
  </property>
</Properties>
</file>