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 yWindow="170" windowWidth="10560" windowHeight="11630" tabRatio="613" activeTab="0"/>
  </bookViews>
  <sheets>
    <sheet name="Summary" sheetId="1" r:id="rId1"/>
    <sheet name="Coke oven coke" sheetId="2" r:id="rId2"/>
    <sheet name="Coke breeze" sheetId="3" r:id="rId3"/>
    <sheet name="Gas Coke" sheetId="4" r:id="rId4"/>
    <sheet name="Other Manufact'd fuels" sheetId="5" r:id="rId5"/>
    <sheet name="Supply and Consumption" sheetId="6" state="hidden" r:id="rId6"/>
    <sheet name="Coke Distribution" sheetId="7" state="hidden" r:id="rId7"/>
    <sheet name="old notes" sheetId="8" state="hidden" r:id="rId8"/>
  </sheets>
  <definedNames>
    <definedName name="_xlnm.Print_Area" localSheetId="2">'Coke breeze'!$A$5:$Y$104</definedName>
    <definedName name="_xlnm.Print_Area" localSheetId="6">'Coke Distribution'!$A$1:$V$39</definedName>
    <definedName name="_xlnm.Print_Area" localSheetId="1">'Coke oven coke'!$A$5:$Y$105</definedName>
    <definedName name="_xlnm.Print_Area" localSheetId="3">'Gas Coke'!$A$1:$O$87</definedName>
    <definedName name="_xlnm.Print_Area" localSheetId="4">'Other Manufact''d fuels'!$A$101:$Q$104</definedName>
    <definedName name="_xlnm.Print_Area" localSheetId="0">'Summary'!$G$32:$J$68</definedName>
    <definedName name="_xlnm.Print_Area" localSheetId="5">'Supply and Consumption'!$A$5:$BE$80</definedName>
  </definedNames>
  <calcPr fullCalcOnLoad="1"/>
</workbook>
</file>

<file path=xl/comments6.xml><?xml version="1.0" encoding="utf-8"?>
<comments xmlns="http://schemas.openxmlformats.org/spreadsheetml/2006/main">
  <authors>
    <author>jley</author>
  </authors>
  <commentList>
    <comment ref="AB5" authorId="0">
      <text>
        <r>
          <rPr>
            <b/>
            <sz val="8"/>
            <rFont val="Tahoma"/>
            <family val="2"/>
          </rPr>
          <t>jley:</t>
        </r>
        <r>
          <rPr>
            <sz val="8"/>
            <rFont val="Tahoma"/>
            <family val="2"/>
          </rPr>
          <t xml:space="preserve">
data from 1981 digest, data converted from millons of tonnes</t>
        </r>
      </text>
    </comment>
    <comment ref="X5" authorId="0">
      <text>
        <r>
          <rPr>
            <b/>
            <sz val="8"/>
            <rFont val="Tahoma"/>
            <family val="2"/>
          </rPr>
          <t>jley:</t>
        </r>
        <r>
          <rPr>
            <sz val="8"/>
            <rFont val="Tahoma"/>
            <family val="2"/>
          </rPr>
          <t xml:space="preserve">
pre 1978 digest was in tons, therefore values have been converted to tonnes</t>
        </r>
      </text>
    </comment>
    <comment ref="AS51" authorId="0">
      <text>
        <r>
          <rPr>
            <b/>
            <sz val="8"/>
            <rFont val="Tahoma"/>
            <family val="2"/>
          </rPr>
          <t>jley:</t>
        </r>
        <r>
          <rPr>
            <sz val="8"/>
            <rFont val="Tahoma"/>
            <family val="2"/>
          </rPr>
          <t xml:space="preserve">
Pre 1993 iron and steel figure includes a small portion of blast furnace transformation</t>
        </r>
      </text>
    </comment>
    <comment ref="AG40" authorId="0">
      <text>
        <r>
          <rPr>
            <b/>
            <sz val="8"/>
            <rFont val="Tahoma"/>
            <family val="2"/>
          </rPr>
          <t>jley:</t>
        </r>
        <r>
          <rPr>
            <sz val="8"/>
            <rFont val="Tahoma"/>
            <family val="2"/>
          </rPr>
          <t xml:space="preserve">
1986 digest includes 'other breeze', in Supply and demand</t>
        </r>
      </text>
    </comment>
    <comment ref="AG56" authorId="0">
      <text>
        <r>
          <rPr>
            <b/>
            <sz val="8"/>
            <rFont val="Tahoma"/>
            <family val="2"/>
          </rPr>
          <t>jley:</t>
        </r>
        <r>
          <rPr>
            <sz val="8"/>
            <rFont val="Tahoma"/>
            <family val="2"/>
          </rPr>
          <t xml:space="preserve">
19986 digest includes 'other breeze', in Supply and demand</t>
        </r>
      </text>
    </comment>
    <comment ref="N53" authorId="0">
      <text>
        <r>
          <rPr>
            <b/>
            <sz val="8"/>
            <rFont val="Tahoma"/>
            <family val="2"/>
          </rPr>
          <t>jley:</t>
        </r>
        <r>
          <rPr>
            <sz val="8"/>
            <rFont val="Tahoma"/>
            <family val="2"/>
          </rPr>
          <t xml:space="preserve">
Pre 1967 digest broke figures down further, into power stations and gas works</t>
        </r>
      </text>
    </comment>
    <comment ref="N45" authorId="0">
      <text>
        <r>
          <rPr>
            <b/>
            <sz val="8"/>
            <rFont val="Tahoma"/>
            <family val="2"/>
          </rPr>
          <t>jley:</t>
        </r>
        <r>
          <rPr>
            <sz val="8"/>
            <rFont val="Tahoma"/>
            <family val="2"/>
          </rPr>
          <t xml:space="preserve">
assumed that coke manufacture is national coal board works.</t>
        </r>
      </text>
    </comment>
    <comment ref="AO58" authorId="0">
      <text>
        <r>
          <rPr>
            <b/>
            <sz val="8"/>
            <rFont val="Tahoma"/>
            <family val="2"/>
          </rPr>
          <t>jley:</t>
        </r>
        <r>
          <rPr>
            <sz val="8"/>
            <rFont val="Tahoma"/>
            <family val="2"/>
          </rPr>
          <t xml:space="preserve">
see notes for details of how data has been shaped to fit current digest (1994 Digest notes)</t>
        </r>
      </text>
    </comment>
    <comment ref="AI58" authorId="0">
      <text>
        <r>
          <rPr>
            <b/>
            <sz val="8"/>
            <rFont val="Tahoma"/>
            <family val="2"/>
          </rPr>
          <t>jley:</t>
        </r>
        <r>
          <rPr>
            <sz val="8"/>
            <rFont val="Tahoma"/>
            <family val="2"/>
          </rPr>
          <t xml:space="preserve">
see notes for details of how data has been shaped to fit current digest (1988 Digest notes)</t>
        </r>
      </text>
    </comment>
    <comment ref="P71" authorId="0">
      <text>
        <r>
          <rPr>
            <b/>
            <sz val="8"/>
            <rFont val="Tahoma"/>
            <family val="2"/>
          </rPr>
          <t>jley:</t>
        </r>
        <r>
          <rPr>
            <sz val="8"/>
            <rFont val="Tahoma"/>
            <family val="2"/>
          </rPr>
          <t xml:space="preserve">
As other man'ctd fuels includes railways this figure is significantly higher than future years</t>
        </r>
      </text>
    </comment>
  </commentList>
</comments>
</file>

<file path=xl/sharedStrings.xml><?xml version="1.0" encoding="utf-8"?>
<sst xmlns="http://schemas.openxmlformats.org/spreadsheetml/2006/main" count="3677" uniqueCount="338">
  <si>
    <t>Production</t>
  </si>
  <si>
    <t>Coke Ovens</t>
  </si>
  <si>
    <t>Gas works</t>
  </si>
  <si>
    <t>Total</t>
  </si>
  <si>
    <t>Stocks (end of year)</t>
  </si>
  <si>
    <t>At coke ovens</t>
  </si>
  <si>
    <t>At gas works</t>
  </si>
  <si>
    <t>Consumption</t>
  </si>
  <si>
    <t>Blast furnaces</t>
  </si>
  <si>
    <t>Domestic</t>
  </si>
  <si>
    <t>Total Inland</t>
  </si>
  <si>
    <t>Overseas shipments</t>
  </si>
  <si>
    <t>COKE DISTRIBUTION</t>
  </si>
  <si>
    <t>…</t>
  </si>
  <si>
    <t xml:space="preserve"> Others</t>
  </si>
  <si>
    <t>Merchants</t>
  </si>
  <si>
    <t>Distributed</t>
  </si>
  <si>
    <t>N.C.B. ovens</t>
  </si>
  <si>
    <t>Independent ovens</t>
  </si>
  <si>
    <t>Iron &amp; Steel industry ovens</t>
  </si>
  <si>
    <t>Iron foundaries etc.</t>
  </si>
  <si>
    <t>Other industries</t>
  </si>
  <si>
    <t>Railways</t>
  </si>
  <si>
    <t>Public Services</t>
  </si>
  <si>
    <t>Other Inland - Miscellaneous</t>
  </si>
  <si>
    <t>Coke oven coke</t>
  </si>
  <si>
    <t>Supply</t>
  </si>
  <si>
    <t>Imports</t>
  </si>
  <si>
    <t>Exports</t>
  </si>
  <si>
    <r>
      <t>Stock change</t>
    </r>
    <r>
      <rPr>
        <i/>
        <sz val="8"/>
        <rFont val="Arial"/>
        <family val="2"/>
      </rPr>
      <t xml:space="preserve"> (1)</t>
    </r>
  </si>
  <si>
    <t>Transfers</t>
  </si>
  <si>
    <t>Total supply</t>
  </si>
  <si>
    <r>
      <t>Statistical difference</t>
    </r>
    <r>
      <rPr>
        <i/>
        <sz val="8.5"/>
        <rFont val="Arial"/>
        <family val="2"/>
      </rPr>
      <t xml:space="preserve"> (2)</t>
    </r>
  </si>
  <si>
    <t>Total demand</t>
  </si>
  <si>
    <t>Transformation</t>
  </si>
  <si>
    <t>Energy industry use</t>
  </si>
  <si>
    <t>Final consumption</t>
  </si>
  <si>
    <t>Industry</t>
  </si>
  <si>
    <t>Unclassified</t>
  </si>
  <si>
    <t>Iron and steel</t>
  </si>
  <si>
    <t>Non-ferrous metals</t>
  </si>
  <si>
    <t>Other</t>
  </si>
  <si>
    <r>
      <t>Stocks at end of year</t>
    </r>
    <r>
      <rPr>
        <i/>
        <sz val="8.5"/>
        <rFont val="Arial"/>
        <family val="2"/>
      </rPr>
      <t xml:space="preserve"> (3)</t>
    </r>
  </si>
  <si>
    <t>Coke breeze</t>
  </si>
  <si>
    <r>
      <t xml:space="preserve">Stock change </t>
    </r>
    <r>
      <rPr>
        <i/>
        <sz val="8"/>
        <rFont val="Arial"/>
        <family val="2"/>
      </rPr>
      <t>(1)</t>
    </r>
  </si>
  <si>
    <t>Coke manufacture</t>
  </si>
  <si>
    <t>Other manufactured solid fuels</t>
  </si>
  <si>
    <t>Patent fuel manufacture</t>
  </si>
  <si>
    <r>
      <t xml:space="preserve">Stocks at end of year </t>
    </r>
    <r>
      <rPr>
        <i/>
        <sz val="8.5"/>
        <rFont val="Arial"/>
        <family val="2"/>
      </rPr>
      <t>(3)</t>
    </r>
  </si>
  <si>
    <t>Stock change</t>
  </si>
  <si>
    <t>Total Supply</t>
  </si>
  <si>
    <t>Total Demand</t>
  </si>
  <si>
    <t>Blast Furnaces</t>
  </si>
  <si>
    <t>Energy Industry Use</t>
  </si>
  <si>
    <t>Final Consumption</t>
  </si>
  <si>
    <t>Non ferrous Metals</t>
  </si>
  <si>
    <t>-</t>
  </si>
  <si>
    <t>(1)  Stock fall (+), stock rise (-).</t>
  </si>
  <si>
    <t>(2)  Total supply minus total demand.</t>
  </si>
  <si>
    <t>(3)  Producers stocks and distributed stocks.</t>
  </si>
  <si>
    <r>
      <t xml:space="preserve">Transfers / </t>
    </r>
    <r>
      <rPr>
        <sz val="8"/>
        <color indexed="10"/>
        <rFont val="Arial"/>
        <family val="2"/>
      </rPr>
      <t>Losses in screening,etc (pre 1993)</t>
    </r>
  </si>
  <si>
    <t>Other Consumption</t>
  </si>
  <si>
    <t>Use at ovens</t>
  </si>
  <si>
    <t>Public services</t>
  </si>
  <si>
    <t>Chemicals</t>
  </si>
  <si>
    <t/>
  </si>
  <si>
    <t>Other Breeze</t>
  </si>
  <si>
    <t>Gas coke breeze</t>
  </si>
  <si>
    <t>Power Stations</t>
  </si>
  <si>
    <t>Gas Works</t>
  </si>
  <si>
    <t>current digest format adopted</t>
  </si>
  <si>
    <t>pre 1999 digest classes Coke manufacture as iron&amp;steel own works first affects 1993 data (working backwards)</t>
  </si>
  <si>
    <t>transfers also refers to 'Arising from rescreening'</t>
  </si>
  <si>
    <t>1998 Digest</t>
  </si>
  <si>
    <t>pre 1999 digest classes Iron and steel as Iron and Steel&gt;Sinter plants</t>
  </si>
  <si>
    <t>1992 Digest</t>
  </si>
  <si>
    <t>Pre 1993 digest includes an extra consumer "Coke Ovens", affects pre 1987 data</t>
  </si>
  <si>
    <t>1994 Digest</t>
  </si>
  <si>
    <t>Pre 1995 digest classifies iron and steel own works as 'British Coal works', therefore current digest would classify as Coke manufacture</t>
  </si>
  <si>
    <t>1990 Digest</t>
  </si>
  <si>
    <t>Pre 1991 digest iron and steel figure is sometimes broken down into sinter plants and 'other'. For purposes of this balance figures are combined into a total for iron &amp; steel.</t>
  </si>
  <si>
    <t>1986 Digest</t>
  </si>
  <si>
    <t>Pre 1987 digest includes an extra row in Supply and consumption, 'Other breeze'. Affects pre 1981 data</t>
  </si>
  <si>
    <t>Coke Breeze</t>
  </si>
  <si>
    <t>1977 Digest</t>
  </si>
  <si>
    <t>Pre 1978 digest is in tons, therefore data has been converted to tonnes using a factor of 1.016</t>
  </si>
  <si>
    <t>pre 1999 digest classes Iron and steel as Iron&amp;Steel + blast furnaces first takes affect in 1993 data (working backwards)</t>
  </si>
  <si>
    <t>1963 Digest</t>
  </si>
  <si>
    <t>Production at gas works assumed to be 'Gas coke breeze'</t>
  </si>
  <si>
    <t>Arising from re-screening coke stocks at coke ovens', 'Returned to coke ovens from blast furnaces and sinter plants', Arising from re-screening coke at blast furnaces' has been classified as 'Transfers' in this balance</t>
  </si>
  <si>
    <t>A further breakdown into power stations and gas works has been added</t>
  </si>
  <si>
    <t>miscellanous has been entered in unclassified</t>
  </si>
  <si>
    <t>further notes</t>
  </si>
  <si>
    <t>1960 data is taken from a later digest, hence why figures for gas coke breeze and other breeze are present</t>
  </si>
  <si>
    <t>From other sources has been classified as 'other breeze'</t>
  </si>
  <si>
    <t>1959 and pre 1959 data: national coal board works and misc are only available as a total, therefore unclassified consumption has increased and transformation figures are unavailable.</t>
  </si>
  <si>
    <t>1962 Digest</t>
  </si>
  <si>
    <t>Coke Breeze figures are not available in 1962 digests or earlier, therefore data for 1955 has been taken from 1963 digest.</t>
  </si>
  <si>
    <t>Losses in screening have been classified as transfers</t>
  </si>
  <si>
    <t>Tons are used, therefore figures have been converted to tonnes</t>
  </si>
  <si>
    <t>Change in stock at plants' has been classified as 'Stock change', this is for all pre-1999 digest data</t>
  </si>
  <si>
    <t>Own works' has been classified as Energy industry use&gt;Patent fuel manufacture, this is for all pre-1999 digest data</t>
  </si>
  <si>
    <t>Imports are from 'other manufactured smokeless fuel' section</t>
  </si>
  <si>
    <t>Exports are shipments totals from both sections</t>
  </si>
  <si>
    <t>(first affects 1989 data)</t>
  </si>
  <si>
    <t>Stock change is sum of 'change in stock at plants' from both sections</t>
  </si>
  <si>
    <t>Domestic consumption is sum of domestic disposals from both sections</t>
  </si>
  <si>
    <t>Digest breaks down production into two sections, 'smokeless fuel produced by Coal Products Ltd' and 'Other manufactured smokeless fuel', to bring to current format production figures have been added.</t>
  </si>
  <si>
    <t>Unclassified consumption is sum of 'other' from both sections</t>
  </si>
  <si>
    <t>Patent fuel manufacture is own works from 'coal products ltd' section</t>
  </si>
  <si>
    <t>1988 Digest</t>
  </si>
  <si>
    <t>A 3rd section is included in the balance, 'other manufactured fuels (non-smokeless)', production figure is included and inland disposal figure has been included in Industry&gt;unclassified</t>
  </si>
  <si>
    <t>(first affects 1983)</t>
  </si>
  <si>
    <t>1975 Digest</t>
  </si>
  <si>
    <t>section 3 'Other manufactured fuels' includes a breakdown for consumption (into Domestic, railways and Industry). For consistency the total has been entered in 'Unclassified' to follow protocol used in later digests, as this type of breakdown is not available in later digests.</t>
  </si>
  <si>
    <t>Supply and consumption of coke oven coke,</t>
  </si>
  <si>
    <t>coke breeze and other manufactured solid fuels since 1950</t>
  </si>
  <si>
    <t>Thousand tonnes</t>
  </si>
  <si>
    <t>Sources</t>
  </si>
  <si>
    <t>Notes</t>
  </si>
  <si>
    <t>Stocks at end of year</t>
  </si>
  <si>
    <t>Industry consumption is 'other' disposals from 2nd section + 'Industry' disposals from 1st section</t>
  </si>
  <si>
    <t>next digest 1985</t>
  </si>
  <si>
    <t xml:space="preserve">Arising from re-screening coke stocks at coke ovens', 'Returned to coke ovens from blast furnaces and sinter plants' and' Arising from re-screening coke at blast furnaces' have been classified as 'Transfers' </t>
  </si>
  <si>
    <t>thousand tonnes</t>
  </si>
  <si>
    <t>There is a small difference between figures quoted for coke and breeze produced in this table and the separate sheets for each product.</t>
  </si>
  <si>
    <t>{</t>
  </si>
  <si>
    <t>}</t>
  </si>
  <si>
    <t>Coke Produced</t>
  </si>
  <si>
    <t>Breeze Produced</t>
  </si>
  <si>
    <t>row 64 to 69 from DUKES 1981 table 14</t>
  </si>
  <si>
    <t>row 86 from DUKES 2000 table 2.1</t>
  </si>
  <si>
    <t>row 85 from DUKES 1999 table 2.1</t>
  </si>
  <si>
    <t>row 70 to 74  from DUKES 1986 table 14</t>
  </si>
  <si>
    <t>Coal carbonized</t>
  </si>
  <si>
    <t>Coke oven gas produced</t>
  </si>
  <si>
    <t>row 9 to 16 from Ministry of Fuel and Power statistical digest 1950 table 126</t>
  </si>
  <si>
    <t>row 56 to 63 from DUKES 1975 table 25</t>
  </si>
  <si>
    <t>row 75 to 79 from DUKES 1991 table 12</t>
  </si>
  <si>
    <t>row 80 to 84 from DUKES 1996 table 11</t>
  </si>
  <si>
    <t>row 18 to 55 from Ministry of Fuel and Power statistical digest 1967 table 78</t>
  </si>
  <si>
    <t>row 38 to 54 from DUKES 1967 table 72</t>
  </si>
  <si>
    <t>row 55 to 56 from DUKES 1970 table 88</t>
  </si>
  <si>
    <t>row 57 from DUKES 1972 table 80</t>
  </si>
  <si>
    <t>row 58 from DUKES 1973 table 90</t>
  </si>
  <si>
    <t>row 59 to 60 from DUKES 1977 table 30</t>
  </si>
  <si>
    <t>row 61 from DUKES 1978 table 32</t>
  </si>
  <si>
    <t>row 62 to 64 from DUKES 1981 table 27</t>
  </si>
  <si>
    <t>row 65 from DUKES 1982 table 17</t>
  </si>
  <si>
    <t>row 66 from DUKES 1983 table 16</t>
  </si>
  <si>
    <t>row 67 from DUKES 1984 table 16</t>
  </si>
  <si>
    <t>row 68 from DUKES 1985 table 16</t>
  </si>
  <si>
    <t>row 69 from DUKES 1986 table 16</t>
  </si>
  <si>
    <t>row 70 from DUKES 1987 table 16</t>
  </si>
  <si>
    <t>row 71 from DUKES 1988 table 16</t>
  </si>
  <si>
    <t>row 72 from DUKES 1989 table 16</t>
  </si>
  <si>
    <t>row 73 from DUKES 1990 table 14</t>
  </si>
  <si>
    <t>row 74 from DUKES 1991 table 13</t>
  </si>
  <si>
    <t>row 75 from DUKES 1992 table 13</t>
  </si>
  <si>
    <t>row 76 from DUKES 1993 table 13</t>
  </si>
  <si>
    <t>row 77 from DUKES 1994 table 13</t>
  </si>
  <si>
    <t>row 78 from DUKES 1995 table 12</t>
  </si>
  <si>
    <t>row 79 from DUKES 1996 table 12</t>
  </si>
  <si>
    <t>row 80 from DUKES 1997 table 19</t>
  </si>
  <si>
    <t>row 81 from DUKES 1998 table 2.2</t>
  </si>
  <si>
    <t>row 82 from DUKES 1999 table 2.8</t>
  </si>
  <si>
    <t>row 83 from Dukes 2000 table 2.8</t>
  </si>
  <si>
    <t>row 43 and 47 to 50 from DUKES 1963 table 62</t>
  </si>
  <si>
    <t>row 51 from DUKES 1974 table 80</t>
  </si>
  <si>
    <t>row 52 to 53 from DUKES 1975 table 36</t>
  </si>
  <si>
    <t>row 54 from DUKES 1977 table 33</t>
  </si>
  <si>
    <t>row 55 to 61 from DUKES 1978 table 35</t>
  </si>
  <si>
    <t>row 62 to 64 from DUKES 1981 table 28</t>
  </si>
  <si>
    <t>row 65 from DUKES 1982 table 18</t>
  </si>
  <si>
    <t>row 66 from DUKES 1983 table 17</t>
  </si>
  <si>
    <t>row 67 from DUKES 1984 table 17</t>
  </si>
  <si>
    <t>row 68 from DUKES 1985 table 17</t>
  </si>
  <si>
    <t>row 69 from DUKES 1986 table 17</t>
  </si>
  <si>
    <t>row 70 from DUKES 1987 table 17</t>
  </si>
  <si>
    <t>row 73 from DUKES 1990 table 15</t>
  </si>
  <si>
    <t>row 71 from DUKES 1988 table 17</t>
  </si>
  <si>
    <t>row 72 from DUKES 1989 table 17</t>
  </si>
  <si>
    <t>row 74 from DUKES 1991 table 14</t>
  </si>
  <si>
    <t>row 75 from DUKES 1992 table 14</t>
  </si>
  <si>
    <t>row 76 from DUKES 1993 table 14</t>
  </si>
  <si>
    <t>row 77 from DUKES 1994 table 14</t>
  </si>
  <si>
    <t>row 78 from DUKES 1995 table 13</t>
  </si>
  <si>
    <t>row 79 from DUKES 1996 table 13</t>
  </si>
  <si>
    <t>row 80 from DUKES 1997 table 20</t>
  </si>
  <si>
    <t>row 81 from DUKES 1998 table 2.3</t>
  </si>
  <si>
    <t>row 83 from DUKES 2000 table 2.8</t>
  </si>
  <si>
    <t>row 54 from DUKES 1977 table 31</t>
  </si>
  <si>
    <t>row 62 to 64 from DUKES 1981 table 29</t>
  </si>
  <si>
    <t>row 65 from DUKES 1982 table 19</t>
  </si>
  <si>
    <t>row 66 from DUKES 1983 table 18</t>
  </si>
  <si>
    <t>row 67 from DUKES 1984 table 18</t>
  </si>
  <si>
    <t>row 68 from DUKES 1985 table 18</t>
  </si>
  <si>
    <t>row 70 from DUKES 1987 table 18</t>
  </si>
  <si>
    <t>row 71 from DUKES 1988 table 18</t>
  </si>
  <si>
    <t>row 72 from DUKES 1989 table 18</t>
  </si>
  <si>
    <t>row 73 from DUKES 1990 table 16</t>
  </si>
  <si>
    <t>row 74 from DUKES 1991 table 15</t>
  </si>
  <si>
    <t>row 75 from DUKES 1992 table 15</t>
  </si>
  <si>
    <t>row 76 from DUKES 1993 table 15</t>
  </si>
  <si>
    <t>row 77 from DUKES 1994 table 15</t>
  </si>
  <si>
    <t>row 78 from DUKES 1995 table 14</t>
  </si>
  <si>
    <t>row 79 from DUKES 1996 table 14</t>
  </si>
  <si>
    <t>row 81 from DUKES 1998 table 2.4</t>
  </si>
  <si>
    <t>row 80 from DUKES 1997 table 21</t>
  </si>
  <si>
    <t>GWh</t>
  </si>
  <si>
    <t>row 21 to 28 from Ministry of Fuel and Power statistical digest 1967 table 78</t>
  </si>
  <si>
    <t>row 34 to 56 from Ministry of Fuel and Power statistical digest 1967 table 78</t>
  </si>
  <si>
    <t>row 57 from Ministry of power digest of energy statistics 1968 and 1969 table 84</t>
  </si>
  <si>
    <t>row 60 from DUKES 1972 table 85</t>
  </si>
  <si>
    <t>row 61 from DUKES 1973 table 95</t>
  </si>
  <si>
    <t>row 62 from DUKES 1974 table 48</t>
  </si>
  <si>
    <t>row 58 to 59 from Digest of Energy statistics 1971 table 92</t>
  </si>
  <si>
    <t>row 63 to 69 from DUKES 1981 table 54</t>
  </si>
  <si>
    <t>row 70 to 74 from DUKES 1986 table 43</t>
  </si>
  <si>
    <t>row 75 to 79 from DUKES 1991 table 40</t>
  </si>
  <si>
    <t>row 80 to 83 from DUKES 1995 table 40</t>
  </si>
  <si>
    <t>row 84 to 86 from DUKES 1998 table 5.1</t>
  </si>
  <si>
    <t>Inland consumption</t>
  </si>
  <si>
    <t>Iron and Steel industry</t>
  </si>
  <si>
    <t>Coke consumption</t>
  </si>
  <si>
    <t>Total consumption and shipments</t>
  </si>
  <si>
    <t>Public service</t>
  </si>
  <si>
    <t>Coke Oven Gas produced</t>
  </si>
  <si>
    <t>Coke Oven Coke produced</t>
  </si>
  <si>
    <t>Hard Coke Breeze produced</t>
  </si>
  <si>
    <t>Stock change (1)</t>
  </si>
  <si>
    <t>(1) + = stock draw - = stock build</t>
  </si>
  <si>
    <t>(2) Between total supply and total demand</t>
  </si>
  <si>
    <t>..</t>
  </si>
  <si>
    <t>Gas Coke consumption</t>
  </si>
  <si>
    <t>Gas coke production ceased after 1973</t>
  </si>
  <si>
    <t>c</t>
  </si>
  <si>
    <t>row 58 from DUKES 1972 table 52</t>
  </si>
  <si>
    <t>row 59 from DUKES 1973 table 62</t>
  </si>
  <si>
    <t>row 60 from DUKES 1974 table 50</t>
  </si>
  <si>
    <t>Historical coke and breeze data: Coal carbonized and coke and breeze produced at coke ovens</t>
  </si>
  <si>
    <t>These data first given in March 2009 Energy Trends</t>
  </si>
  <si>
    <r>
      <t xml:space="preserve">Statistical Difference </t>
    </r>
    <r>
      <rPr>
        <sz val="10"/>
        <rFont val="Arial"/>
        <family val="2"/>
      </rPr>
      <t>(2)</t>
    </r>
  </si>
  <si>
    <t>Historical coke and breeze data: Supply and consumption of coke oven coke</t>
  </si>
  <si>
    <t>Cells B38 to B42 and B44 to B46 from Summary worksheet</t>
  </si>
  <si>
    <t>Historical coke and breeze data: Supply and consumption of coke breeze</t>
  </si>
  <si>
    <t>row 69 from DUKES 1986 table 18</t>
  </si>
  <si>
    <t>Historical coke and breeze data: Supply and consumption of other manufactured solid fuels</t>
  </si>
  <si>
    <t xml:space="preserve">  </t>
  </si>
  <si>
    <t>Gross calorific values (GJ per tonne):</t>
  </si>
  <si>
    <t>Coke</t>
  </si>
  <si>
    <t>Other solid Fuels</t>
  </si>
  <si>
    <t xml:space="preserve">1956 to 1959: DUKES 1963 Table 11 </t>
  </si>
  <si>
    <t xml:space="preserve">1999 to 2003: DUKES 2004 Table A2 </t>
  </si>
  <si>
    <t xml:space="preserve">1995 to 1998: DUKES 2000 Table A2 </t>
  </si>
  <si>
    <t>1990 to 1994: DUKES 1996 Table A18</t>
  </si>
  <si>
    <t>1960 to 1992: DUKES 1992 Table A18 *</t>
  </si>
  <si>
    <t>* for Coke Breeze the 1976-79 and 1981-84 values are</t>
  </si>
  <si>
    <t>assumed to be the same as  in 1980 and 1985 respectively</t>
  </si>
  <si>
    <t>(1)</t>
  </si>
  <si>
    <t>(1) During 1921, 1926 and 1984 the coke oven industry was affected by the protracted disputes in the coal mining industry.</t>
  </si>
  <si>
    <t>row 18 to 38 from Ministry of Fuel and Power statistical digest 1967 table 78</t>
  </si>
  <si>
    <t>row 18 to 43 from DUKES 1967 table 78</t>
  </si>
  <si>
    <t>row 44 from coke breeze spreadsheet</t>
  </si>
  <si>
    <t>row 45 to 47 from DUKES 1967 table 78</t>
  </si>
  <si>
    <t>(3) Cells Y38 to Y60 and Y70 are the stocks implied by the stock changes in Column F</t>
  </si>
  <si>
    <r>
      <t xml:space="preserve">Stocks at end of year </t>
    </r>
    <r>
      <rPr>
        <sz val="10"/>
        <rFont val="Arial"/>
        <family val="2"/>
      </rPr>
      <t>(3)</t>
    </r>
  </si>
  <si>
    <t>Chemicals (4)</t>
  </si>
  <si>
    <t>Public services (5)</t>
  </si>
  <si>
    <t>Use at Ovens (6)</t>
  </si>
  <si>
    <t>(6) "Use at ovens" data are only available for the years shown</t>
  </si>
  <si>
    <t>Railways (7)</t>
  </si>
  <si>
    <t>(4) Consumption by the "chemicals" sector is only available for the years shown</t>
  </si>
  <si>
    <t>(5) Consumption by the "public services" sector is only available for the years shown</t>
  </si>
  <si>
    <t>(7) Consumption by the "railways" sector is only available for the years shown</t>
  </si>
  <si>
    <t>General Notes</t>
  </si>
  <si>
    <t>Iron and Steel (8)</t>
  </si>
  <si>
    <t>(8) Between 1990 and 1993 separate data for the Iron and Steel industry were not available and will have been included under "Unclassified";</t>
  </si>
  <si>
    <t>Other Consumption (9)</t>
  </si>
  <si>
    <t>(9) After 1998 'Other consumption' has been included in 'Unclassified'</t>
  </si>
  <si>
    <t>(10) Losses in screening have been classified as 'Transfers' (to coke breeze) for data for 1998 and earlier years</t>
  </si>
  <si>
    <t>Transfers (10)</t>
  </si>
  <si>
    <t xml:space="preserve">     Where separate data were available for 'Iron Foundries' these have been included under 'Iron and steel'</t>
  </si>
  <si>
    <t>Iron and Steel (3)</t>
  </si>
  <si>
    <t>(3) Includes use in blast furnaces and at sinter plants where thesehave been separately identified in the Digest tables</t>
  </si>
  <si>
    <t>(3) Cells Q51 to Q81are the stocks implied by the stock changes in Column F</t>
  </si>
  <si>
    <t>(4) Prior to 1972 stock change figures relate to phurnacite only, therefore stocks at end of year are not available</t>
  </si>
  <si>
    <t>Stock change (1)(4)</t>
  </si>
  <si>
    <r>
      <t xml:space="preserve">Stocks at end of year </t>
    </r>
    <r>
      <rPr>
        <sz val="10"/>
        <rFont val="Arial"/>
        <family val="2"/>
      </rPr>
      <t>(3)(4)</t>
    </r>
  </si>
  <si>
    <t>(1) For 1948 to 1951 'Other inland disposals' are included under 'Miscellaneous'</t>
  </si>
  <si>
    <t>Miscellaneous (1)</t>
  </si>
  <si>
    <r>
      <t xml:space="preserve">Gas Coke production </t>
    </r>
    <r>
      <rPr>
        <sz val="10"/>
        <rFont val="Arial"/>
        <family val="2"/>
      </rPr>
      <t>(2)</t>
    </r>
  </si>
  <si>
    <t>(2) For the years 1923 to 1942 the apportionment between coke and coke breeze has been estimated.</t>
  </si>
  <si>
    <t>(4)</t>
  </si>
  <si>
    <t xml:space="preserve">(4) For 1973 the production figure given is 'coke made for sale'. This is coke made less the quantity </t>
  </si>
  <si>
    <t>rows 58 to 60 from Digest of United Kingdom Energy Statistics 1973 table 91</t>
  </si>
  <si>
    <t>rows 53 to 57 from Ministry of Technology Digest of Energy Statistics 1970 table 89</t>
  </si>
  <si>
    <t>rows 40 to 52 from Ministry of Power Statistical Digest 1967 table 73</t>
  </si>
  <si>
    <t>rows 36 to 39 from Ministry of Power Statistical Digest 1963 table 61</t>
  </si>
  <si>
    <t>rows 56 to 57 from Digest of United Kingdom Energy Statistics 1971 table 58</t>
  </si>
  <si>
    <t>rows 53 to 55 from Ministry of Power Digest of Energy Statistics 1968 and 1969 table 54</t>
  </si>
  <si>
    <t xml:space="preserve">rows 47 to 52 from Ministry of Power Statistical Digest 1965 table 96 </t>
  </si>
  <si>
    <t>rows 45 to 46 from Ministry of Power Statistical Digest 1959 table 84</t>
  </si>
  <si>
    <t>rows 19 to 44 from Ministry of Power Statistical Digest 1967 table 104</t>
  </si>
  <si>
    <t>rows 8 to 18 from Ministry of Fuel and Power Statistical Digest 1950 table 111</t>
  </si>
  <si>
    <t>(3) Domestic consumption between 1948 and 1951 is estimated</t>
  </si>
  <si>
    <t>Domestic (3)</t>
  </si>
  <si>
    <t>rows 52 to 53 from DUKES 1975 table 33</t>
  </si>
  <si>
    <t>rows 55 to 61 from DUKES 1978 table 33</t>
  </si>
  <si>
    <t>Data from 1977 Digest and earlier were in tons, and as such have been converted to tonnes using a factor of 1.016</t>
  </si>
  <si>
    <r>
      <t xml:space="preserve">Energy Industry Use </t>
    </r>
    <r>
      <rPr>
        <sz val="10"/>
        <rFont val="Arial"/>
        <family val="2"/>
      </rPr>
      <t>(5)</t>
    </r>
  </si>
  <si>
    <t xml:space="preserve">Where the source tables separately identify 'smokeless fuel produced by Coal Products Ltd' and 'Other manufactured smokeless fuel', </t>
  </si>
  <si>
    <t>the figures have been combined for this table.</t>
  </si>
  <si>
    <t>(5) Includes use on works.</t>
  </si>
  <si>
    <t>Data from the 1977 Digest and earlier was in statute tons, and have been converted to metric tonnes using a factor of 1.016</t>
  </si>
  <si>
    <t xml:space="preserve">Cells G9 to G19 from Ministry of Fuel and Power Statistical digest 1950 table 111 </t>
  </si>
  <si>
    <t>Cells G20 to G45 from Ministry of Power Statistical digest 1967 table 104</t>
  </si>
  <si>
    <t>Gas Coke Breeze</t>
  </si>
  <si>
    <t>Cells G46 to G47 from Ministry of Power Statistical Digest 1959 table 84</t>
  </si>
  <si>
    <t xml:space="preserve">Cells G48 to G53 from Ministry of Power Statistical Digest 1965 table 96 </t>
  </si>
  <si>
    <t>Cells G54 to G56 from Ministry of Power Digest of Energy Statistics 1968 and 1969 table 54</t>
  </si>
  <si>
    <t>Cells G57 to G58 from Digest of United Kingdom Energy Statistics 1971 table 58</t>
  </si>
  <si>
    <t>Cell G59 from DUKES 1972 table 52</t>
  </si>
  <si>
    <t>Cell G60 from DUKES 1973 table 62</t>
  </si>
  <si>
    <t>Data from 1977 Digest and earlier was in tons, and have been converted to tonnes using a factor of 1.016</t>
  </si>
  <si>
    <t>Coke production</t>
  </si>
  <si>
    <t>Historical coke data: Gas coke production and consumption</t>
  </si>
  <si>
    <t xml:space="preserve">used at works, etc for gas making and other purposes. </t>
  </si>
  <si>
    <t>Cell G61 from DUKES 1978 table 35</t>
  </si>
  <si>
    <t>Industries other than those shown separately have been included under 'Unclassified'</t>
  </si>
  <si>
    <t>Gas coke breeze production and consumption do not always balance as a small amount will have been kept in stock</t>
  </si>
  <si>
    <t>row 39 to 84 from DUKES 2021 table 2.5</t>
  </si>
  <si>
    <t>row 48 to 84 from DUKES 2021 table 2.5</t>
  </si>
  <si>
    <t>row 87 to 110 from DUKES 2021 table 2.4</t>
  </si>
  <si>
    <t>row 87 to 111 from DUKES 2023 table 2.1</t>
  </si>
  <si>
    <t xml:space="preserve">2004 to 2022: DUKES 2022 Table A2 </t>
  </si>
  <si>
    <t>row 85 to 111 from DUKES 2023 table 2.3</t>
  </si>
  <si>
    <t>rows 84 to 110 from DUKES 2023 table 2.3</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</si>
</sst>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quot;-&quot;"/>
    <numFmt numFmtId="165" formatCode="#,##0\r;\-#,##0\r;&quot; &quot;"/>
    <numFmt numFmtId="166" formatCode="#,##0\r;\-#,##0\r;&quot;-&quot;"/>
    <numFmt numFmtId="167" formatCode="#,##0\ ;\-#,##0\ ;&quot; &quot;"/>
    <numFmt numFmtId="168" formatCode="\+#,##0\ ;\-#,##0\ ;&quot;-&quot;"/>
    <numFmt numFmtId="169" formatCode="\+#,##0\r;\-#,##0\r;&quot;-&quot;"/>
    <numFmt numFmtId="170" formatCode="#,##0\ ;\-#,##0\ ;&quot;-&quot;\ "/>
    <numFmt numFmtId="171" formatCode="&quot;Yes&quot;;&quot;Yes&quot;;&quot;No&quot;"/>
    <numFmt numFmtId="172" formatCode="&quot;True&quot;;&quot;True&quot;;&quot;False&quot;"/>
    <numFmt numFmtId="173" formatCode="&quot;On&quot;;&quot;On&quot;;&quot;Off&quot;"/>
    <numFmt numFmtId="174" formatCode="[$€-2]\ #,##0.00_);[Red]\([$€-2]\ #,##0.00\)"/>
    <numFmt numFmtId="175" formatCode="_-* #,##0.0_-;\-* #,##0.0_-;_-* &quot;-&quot;??_-;_-@_-"/>
    <numFmt numFmtId="176" formatCode="_-* #,##0_-;\-* #,##0_-;_-* &quot;-&quot;??_-;_-@_-"/>
    <numFmt numFmtId="177" formatCode="#,##0\ ;\-#,##0\ ;&quot;- &quot;"/>
    <numFmt numFmtId="178" formatCode="#,##0\r;\-#,##0\r;&quot;-r&quot;"/>
    <numFmt numFmtId="179" formatCode="\+#,##0\ ;\-#,##0\ ;&quot; &quot;"/>
    <numFmt numFmtId="180" formatCode="#,##0.000"/>
    <numFmt numFmtId="181" formatCode="_-* #,##0.000_-;\-* #,##0.000_-;_-* &quot;-&quot;??_-;_-@_-"/>
    <numFmt numFmtId="182" formatCode="_-* #,##0.0000_-;\-* #,##0.0000_-;_-* &quot;-&quot;??_-;_-@_-"/>
    <numFmt numFmtId="183" formatCode="0.0"/>
    <numFmt numFmtId="184" formatCode="_-* #,##0.0000_-;\-* #,##0.0000_-;_-* &quot;-&quot;????_-;_-@_-"/>
    <numFmt numFmtId="185" formatCode="_-* #,##0.00000_-;\-* #,##0.00000_-;_-* &quot;-&quot;??_-;_-@_-"/>
    <numFmt numFmtId="186" formatCode="[$-809]dd\ mmmm\ yyyy"/>
    <numFmt numFmtId="187" formatCode="[$-809]dd\ mmmm\ yyyy;@"/>
    <numFmt numFmtId="188" formatCode="mmm\-yyyy"/>
    <numFmt numFmtId="189" formatCode="0.000"/>
    <numFmt numFmtId="190" formatCode="0.0%"/>
    <numFmt numFmtId="191" formatCode="#,##0.0"/>
    <numFmt numFmtId="192" formatCode="0.0000000"/>
    <numFmt numFmtId="193" formatCode="0.000000"/>
    <numFmt numFmtId="194" formatCode="0.00000"/>
    <numFmt numFmtId="195" formatCode="0.0000"/>
    <numFmt numFmtId="196" formatCode="#,##0.0\ ;\-#,##0.0\ ;&quot;-&quot;\ ;"/>
  </numFmts>
  <fonts count="69">
    <font>
      <sz val="12"/>
      <name val="Arial"/>
      <family val="0"/>
    </font>
    <font>
      <sz val="8"/>
      <name val="Arial"/>
      <family val="2"/>
    </font>
    <font>
      <b/>
      <sz val="14"/>
      <name val="Arial"/>
      <family val="2"/>
    </font>
    <font>
      <b/>
      <sz val="8.5"/>
      <name val="Arial"/>
      <family val="2"/>
    </font>
    <font>
      <sz val="8.5"/>
      <name val="Arial"/>
      <family val="2"/>
    </font>
    <font>
      <b/>
      <sz val="10"/>
      <name val="Arial"/>
      <family val="2"/>
    </font>
    <font>
      <sz val="10"/>
      <name val="Arial"/>
      <family val="2"/>
    </font>
    <font>
      <b/>
      <sz val="8"/>
      <name val="Arial"/>
      <family val="2"/>
    </font>
    <font>
      <i/>
      <sz val="8"/>
      <name val="Arial"/>
      <family val="2"/>
    </font>
    <font>
      <i/>
      <sz val="8.5"/>
      <name val="Arial"/>
      <family val="2"/>
    </font>
    <font>
      <b/>
      <sz val="12"/>
      <name val="Arial"/>
      <family val="2"/>
    </font>
    <font>
      <i/>
      <sz val="12"/>
      <name val="Arial"/>
      <family val="2"/>
    </font>
    <font>
      <u val="single"/>
      <sz val="12"/>
      <color indexed="12"/>
      <name val="Arial"/>
      <family val="2"/>
    </font>
    <font>
      <u val="single"/>
      <sz val="12"/>
      <color indexed="36"/>
      <name val="Arial"/>
      <family val="2"/>
    </font>
    <font>
      <sz val="8"/>
      <color indexed="12"/>
      <name val="Arial"/>
      <family val="2"/>
    </font>
    <font>
      <sz val="8"/>
      <name val="Tahoma"/>
      <family val="2"/>
    </font>
    <font>
      <b/>
      <sz val="8"/>
      <name val="Tahoma"/>
      <family val="2"/>
    </font>
    <font>
      <sz val="8"/>
      <color indexed="10"/>
      <name val="Arial"/>
      <family val="2"/>
    </font>
    <font>
      <b/>
      <sz val="18"/>
      <name val="Arial"/>
      <family val="2"/>
    </font>
    <font>
      <b/>
      <u val="single"/>
      <sz val="22"/>
      <name val="Arial"/>
      <family val="2"/>
    </font>
    <font>
      <sz val="22"/>
      <color indexed="12"/>
      <name val="Arial"/>
      <family val="2"/>
    </font>
    <font>
      <sz val="12"/>
      <color indexed="12"/>
      <name val="Arial"/>
      <family val="2"/>
    </font>
    <font>
      <sz val="12"/>
      <color indexed="10"/>
      <name val="Arial"/>
      <family val="2"/>
    </font>
    <font>
      <sz val="12"/>
      <color indexed="21"/>
      <name val="Arial"/>
      <family val="2"/>
    </font>
    <font>
      <b/>
      <sz val="12"/>
      <color indexed="10"/>
      <name val="Arial"/>
      <family val="2"/>
    </font>
    <font>
      <sz val="10"/>
      <color indexed="12"/>
      <name val="Arial"/>
      <family val="2"/>
    </font>
    <font>
      <b/>
      <sz val="10"/>
      <color indexed="8"/>
      <name val="Arial"/>
      <family val="2"/>
    </font>
    <font>
      <i/>
      <sz val="10"/>
      <name val="Arial"/>
      <family val="2"/>
    </font>
    <font>
      <sz val="10"/>
      <color indexed="14"/>
      <name val="Arial"/>
      <family val="2"/>
    </font>
    <font>
      <sz val="10"/>
      <color indexed="20"/>
      <name val="Arial"/>
      <family val="2"/>
    </font>
    <font>
      <sz val="10"/>
      <color indexed="48"/>
      <name val="Arial"/>
      <family val="2"/>
    </font>
    <font>
      <u val="single"/>
      <sz val="10"/>
      <color indexed="12"/>
      <name val="Arial"/>
      <family val="2"/>
    </font>
    <font>
      <sz val="10"/>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2"/>
      <color indexed="8"/>
      <name val="Calibri"/>
      <family val="2"/>
    </font>
    <font>
      <b/>
      <sz val="10"/>
      <color indexed="63"/>
      <name val="Arial"/>
      <family val="2"/>
    </font>
    <font>
      <b/>
      <sz val="18"/>
      <color indexed="56"/>
      <name val="Cambria"/>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lightTrellis">
        <bgColor indexed="9"/>
      </patternFill>
    </fill>
    <fill>
      <patternFill patternType="solid">
        <fgColor theme="0"/>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thin"/>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thin"/>
      <bottom style="medium"/>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style="medium">
        <color indexed="10"/>
      </right>
      <top>
        <color indexed="63"/>
      </top>
      <bottom>
        <color indexed="63"/>
      </bottom>
    </border>
    <border>
      <left>
        <color indexed="63"/>
      </left>
      <right style="medium">
        <color indexed="10"/>
      </right>
      <top style="thin"/>
      <bottom style="thin"/>
    </border>
    <border>
      <left>
        <color indexed="63"/>
      </left>
      <right style="medium">
        <color indexed="10"/>
      </right>
      <top style="double"/>
      <bottom style="thin"/>
    </border>
    <border>
      <left>
        <color indexed="63"/>
      </left>
      <right style="medium">
        <color indexed="10"/>
      </right>
      <top style="thin"/>
      <bottom style="double"/>
    </border>
    <border>
      <left>
        <color indexed="63"/>
      </left>
      <right>
        <color indexed="63"/>
      </right>
      <top style="thin"/>
      <bottom>
        <color indexed="63"/>
      </bottom>
    </border>
    <border>
      <left>
        <color indexed="63"/>
      </left>
      <right>
        <color indexed="63"/>
      </right>
      <top style="double"/>
      <bottom>
        <color indexed="63"/>
      </bottom>
    </border>
    <border>
      <left>
        <color indexed="63"/>
      </left>
      <right style="medium">
        <color indexed="10"/>
      </right>
      <top style="double"/>
      <bottom>
        <color indexed="63"/>
      </bottom>
    </border>
    <border>
      <left style="medium">
        <color indexed="10"/>
      </left>
      <right>
        <color indexed="63"/>
      </right>
      <top style="double"/>
      <bottom>
        <color indexed="63"/>
      </bottom>
    </border>
    <border>
      <left style="medium">
        <color indexed="10"/>
      </left>
      <right>
        <color indexed="63"/>
      </right>
      <top>
        <color indexed="63"/>
      </top>
      <bottom>
        <color indexed="63"/>
      </bottom>
    </border>
    <border>
      <left style="medium">
        <color indexed="10"/>
      </left>
      <right>
        <color indexed="63"/>
      </right>
      <top style="thin"/>
      <bottom style="thin"/>
    </border>
    <border>
      <left style="medium">
        <color indexed="10"/>
      </left>
      <right>
        <color indexed="63"/>
      </right>
      <top style="thin"/>
      <bottom style="double"/>
    </border>
    <border>
      <left>
        <color indexed="63"/>
      </left>
      <right>
        <color indexed="63"/>
      </right>
      <top>
        <color indexed="63"/>
      </top>
      <bottom style="double"/>
    </border>
    <border>
      <left style="thick"/>
      <right>
        <color indexed="63"/>
      </right>
      <top style="thick"/>
      <bottom style="thick"/>
    </border>
    <border>
      <left>
        <color indexed="63"/>
      </left>
      <right style="thick"/>
      <top style="thick"/>
      <bottom style="thick"/>
    </border>
    <border>
      <left style="thick"/>
      <right style="thick"/>
      <top style="thick"/>
      <bottom style="thick"/>
    </border>
    <border>
      <left style="medium"/>
      <right>
        <color indexed="63"/>
      </right>
      <top style="thick"/>
      <bottom>
        <color indexed="63"/>
      </bottom>
    </border>
    <border>
      <left>
        <color indexed="63"/>
      </left>
      <right style="thick"/>
      <top style="thick"/>
      <bottom>
        <color indexed="63"/>
      </bottom>
    </border>
    <border>
      <left style="thick"/>
      <right style="thick"/>
      <top style="thick"/>
      <bottom>
        <color indexed="63"/>
      </bottom>
    </border>
    <border>
      <left>
        <color indexed="63"/>
      </left>
      <right style="thick"/>
      <top>
        <color indexed="63"/>
      </top>
      <bottom>
        <color indexed="63"/>
      </bottom>
    </border>
    <border>
      <left style="thick"/>
      <right style="thick"/>
      <top>
        <color indexed="63"/>
      </top>
      <bottom>
        <color indexed="63"/>
      </bottom>
    </border>
    <border>
      <left>
        <color indexed="63"/>
      </left>
      <right style="thick"/>
      <top>
        <color indexed="63"/>
      </top>
      <bottom style="thick"/>
    </border>
    <border>
      <left>
        <color indexed="63"/>
      </left>
      <right>
        <color indexed="63"/>
      </right>
      <top style="thick"/>
      <bottom>
        <color indexed="63"/>
      </bottom>
    </border>
    <border>
      <left style="medium"/>
      <right style="thick"/>
      <top style="thick"/>
      <bottom style="thin"/>
    </border>
    <border>
      <left style="thick"/>
      <right style="medium"/>
      <top style="thick"/>
      <bottom>
        <color indexed="63"/>
      </bottom>
    </border>
    <border>
      <left>
        <color indexed="63"/>
      </left>
      <right style="medium"/>
      <top style="thick"/>
      <bottom>
        <color indexed="63"/>
      </bottom>
    </border>
    <border>
      <left style="thick"/>
      <right style="hair"/>
      <top style="thin"/>
      <bottom style="medium"/>
    </border>
    <border>
      <left style="hair"/>
      <right style="hair"/>
      <top style="thin"/>
      <bottom style="medium"/>
    </border>
    <border>
      <left style="hair"/>
      <right style="medium"/>
      <top style="thin"/>
      <bottom style="medium"/>
    </border>
    <border>
      <left style="medium"/>
      <right style="thick"/>
      <top>
        <color indexed="63"/>
      </top>
      <bottom style="medium"/>
    </border>
    <border>
      <left style="thick"/>
      <right style="thick"/>
      <top style="thin"/>
      <bottom style="medium"/>
    </border>
    <border>
      <left style="thick"/>
      <right style="medium"/>
      <top style="thin"/>
      <bottom style="medium"/>
    </border>
    <border>
      <left style="medium"/>
      <right style="medium"/>
      <top style="thin"/>
      <bottom style="medium"/>
    </border>
    <border>
      <left style="medium"/>
      <right style="hair"/>
      <top style="thin"/>
      <bottom style="medium"/>
    </border>
    <border>
      <left style="hair"/>
      <right style="thick"/>
      <top style="thin"/>
      <bottom style="medium"/>
    </border>
    <border>
      <left style="thick"/>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thick"/>
      <top style="medium"/>
      <bottom>
        <color indexed="63"/>
      </bottom>
    </border>
    <border>
      <left style="thick"/>
      <right style="thick"/>
      <top style="medium"/>
      <bottom>
        <color indexed="63"/>
      </bottom>
    </border>
    <border>
      <left style="thick"/>
      <right style="medium"/>
      <top>
        <color indexed="63"/>
      </top>
      <bottom>
        <color indexed="63"/>
      </bottom>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hair"/>
      <right style="thick"/>
      <top>
        <color indexed="63"/>
      </top>
      <bottom>
        <color indexed="63"/>
      </bottom>
    </border>
    <border>
      <left style="thick"/>
      <right style="hair"/>
      <top>
        <color indexed="63"/>
      </top>
      <bottom>
        <color indexed="63"/>
      </bottom>
    </border>
    <border>
      <left style="medium"/>
      <right style="thick"/>
      <top>
        <color indexed="63"/>
      </top>
      <bottom>
        <color indexed="63"/>
      </bottom>
    </border>
    <border>
      <left style="hair"/>
      <right style="hair"/>
      <top>
        <color indexed="63"/>
      </top>
      <bottom style="thick"/>
    </border>
    <border>
      <left style="medium"/>
      <right>
        <color indexed="63"/>
      </right>
      <top style="thick"/>
      <bottom style="thin"/>
    </border>
    <border>
      <left style="medium"/>
      <right style="thick"/>
      <top style="thick"/>
      <bottom>
        <color indexed="63"/>
      </bottom>
    </border>
    <border>
      <left>
        <color indexed="63"/>
      </left>
      <right style="medium"/>
      <top style="thin"/>
      <bottom style="medium"/>
    </border>
    <border>
      <left style="hair"/>
      <right>
        <color indexed="63"/>
      </right>
      <top style="thin"/>
      <bottom style="medium"/>
    </border>
    <border>
      <left>
        <color indexed="63"/>
      </left>
      <right style="thick"/>
      <top style="thin"/>
      <bottom style="medium"/>
    </border>
    <border>
      <left style="hair"/>
      <right>
        <color indexed="63"/>
      </right>
      <top style="medium"/>
      <bottom>
        <color indexed="63"/>
      </bottom>
    </border>
    <border>
      <left style="medium"/>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ck"/>
      <bottom style="thick"/>
    </border>
    <border>
      <left style="thick"/>
      <right>
        <color indexed="63"/>
      </right>
      <top>
        <color indexed="63"/>
      </top>
      <bottom>
        <color indexed="63"/>
      </bottom>
    </border>
    <border>
      <left>
        <color indexed="63"/>
      </left>
      <right style="hair"/>
      <top style="thin"/>
      <bottom style="medium"/>
    </border>
    <border>
      <left style="medium"/>
      <right style="thick"/>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color indexed="63"/>
      </bottom>
    </border>
    <border>
      <left style="thick"/>
      <right style="medium"/>
      <top>
        <color indexed="63"/>
      </top>
      <bottom style="thick"/>
    </border>
    <border>
      <left style="medium"/>
      <right style="medium"/>
      <top>
        <color indexed="63"/>
      </top>
      <bottom style="thick"/>
    </border>
    <border>
      <left style="medium"/>
      <right style="hair"/>
      <top>
        <color indexed="63"/>
      </top>
      <bottom style="thick"/>
    </border>
    <border>
      <left style="hair"/>
      <right style="medium"/>
      <top>
        <color indexed="63"/>
      </top>
      <bottom style="thick"/>
    </border>
    <border>
      <left style="thick"/>
      <right>
        <color indexed="63"/>
      </right>
      <top>
        <color indexed="63"/>
      </top>
      <bottom style="thick"/>
    </border>
    <border>
      <left style="thick"/>
      <right>
        <color indexed="63"/>
      </right>
      <top style="medium"/>
      <bottom>
        <color indexed="63"/>
      </bottom>
    </border>
    <border>
      <left style="thin"/>
      <right>
        <color indexed="63"/>
      </right>
      <top>
        <color indexed="63"/>
      </top>
      <bottom>
        <color indexed="63"/>
      </bottom>
    </border>
    <border>
      <left style="hair"/>
      <right style="hair"/>
      <top>
        <color indexed="63"/>
      </top>
      <bottom style="medium"/>
    </border>
    <border>
      <left style="medium"/>
      <right style="medium"/>
      <top style="thick"/>
      <bottom>
        <color indexed="63"/>
      </bottom>
    </border>
    <border>
      <left style="hair"/>
      <right style="thick"/>
      <top>
        <color indexed="63"/>
      </top>
      <bottom style="medium"/>
    </border>
    <border>
      <left style="medium"/>
      <right style="hair"/>
      <top>
        <color indexed="63"/>
      </top>
      <bottom style="medium"/>
    </border>
    <border>
      <left style="thick"/>
      <right style="hair"/>
      <top>
        <color indexed="63"/>
      </top>
      <bottom style="medium"/>
    </border>
    <border>
      <left style="thick"/>
      <right style="thick"/>
      <top>
        <color indexed="63"/>
      </top>
      <bottom style="medium"/>
    </border>
    <border>
      <left style="thick"/>
      <right style="medium"/>
      <top>
        <color indexed="63"/>
      </top>
      <bottom style="medium"/>
    </border>
    <border>
      <left style="thick"/>
      <right>
        <color indexed="63"/>
      </right>
      <top>
        <color indexed="63"/>
      </top>
      <bottom style="medium"/>
    </border>
    <border>
      <left style="thick"/>
      <right style="thick"/>
      <top>
        <color indexed="63"/>
      </top>
      <bottom style="thick"/>
    </border>
    <border>
      <left style="thick"/>
      <right style="hair"/>
      <top>
        <color indexed="63"/>
      </top>
      <bottom style="thick"/>
    </border>
    <border>
      <left>
        <color indexed="63"/>
      </left>
      <right style="thick"/>
      <top>
        <color indexed="63"/>
      </top>
      <bottom style="medium"/>
    </border>
    <border>
      <left style="hair"/>
      <right style="medium"/>
      <top>
        <color indexed="63"/>
      </top>
      <bottom style="double"/>
    </border>
    <border>
      <left>
        <color indexed="63"/>
      </left>
      <right style="thin"/>
      <top>
        <color indexed="63"/>
      </top>
      <bottom style="thin"/>
    </border>
    <border>
      <left style="thick"/>
      <right>
        <color indexed="63"/>
      </right>
      <top>
        <color indexed="63"/>
      </top>
      <bottom style="thin"/>
    </border>
    <border>
      <left style="thick"/>
      <right>
        <color indexed="63"/>
      </right>
      <top style="thick"/>
      <bottom>
        <color indexed="63"/>
      </bottom>
    </border>
    <border>
      <left>
        <color indexed="63"/>
      </left>
      <right style="medium"/>
      <top style="thick"/>
      <bottom style="thin"/>
    </border>
    <border>
      <left>
        <color indexed="63"/>
      </left>
      <right>
        <color indexed="63"/>
      </right>
      <top style="thick"/>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color indexed="63"/>
      </right>
      <top style="medium"/>
      <bottom>
        <color indexed="63"/>
      </bottom>
    </border>
    <border>
      <left style="thin"/>
      <right style="medium"/>
      <top style="medium"/>
      <bottom>
        <color indexed="63"/>
      </bottom>
    </border>
    <border>
      <left style="medium"/>
      <right style="medium"/>
      <top style="medium"/>
      <bottom style="thin"/>
    </border>
    <border>
      <left style="medium"/>
      <right style="medium"/>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vertical="center" wrapText="1"/>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95">
    <xf numFmtId="0" fontId="0" fillId="0" borderId="0" xfId="0" applyAlignment="1">
      <alignment/>
    </xf>
    <xf numFmtId="0" fontId="0" fillId="0" borderId="0" xfId="0" applyAlignment="1">
      <alignment wrapText="1"/>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xf>
    <xf numFmtId="0" fontId="0" fillId="0" borderId="0" xfId="0" applyBorder="1" applyAlignment="1">
      <alignment/>
    </xf>
    <xf numFmtId="0" fontId="0" fillId="0" borderId="10" xfId="0" applyBorder="1" applyAlignment="1">
      <alignment/>
    </xf>
    <xf numFmtId="0" fontId="2"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xf>
    <xf numFmtId="0" fontId="0" fillId="0" borderId="20" xfId="0" applyBorder="1" applyAlignment="1">
      <alignment horizontal="center" wrapText="1"/>
    </xf>
    <xf numFmtId="0" fontId="0" fillId="0" borderId="17" xfId="0" applyBorder="1" applyAlignment="1">
      <alignment/>
    </xf>
    <xf numFmtId="0" fontId="0" fillId="0" borderId="21" xfId="0" applyBorder="1" applyAlignment="1">
      <alignment/>
    </xf>
    <xf numFmtId="0" fontId="0" fillId="0" borderId="18"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wrapText="1"/>
    </xf>
    <xf numFmtId="0" fontId="0" fillId="0" borderId="26" xfId="0" applyBorder="1" applyAlignment="1">
      <alignment horizontal="center" wrapText="1"/>
    </xf>
    <xf numFmtId="0" fontId="0" fillId="0" borderId="18" xfId="0" applyBorder="1" applyAlignment="1">
      <alignment horizontal="center"/>
    </xf>
    <xf numFmtId="0" fontId="0" fillId="0" borderId="27" xfId="0" applyBorder="1" applyAlignment="1">
      <alignment horizontal="center" wrapText="1"/>
    </xf>
    <xf numFmtId="1" fontId="4" fillId="33" borderId="28" xfId="42" applyNumberFormat="1" applyFont="1" applyFill="1" applyBorder="1" applyAlignment="1">
      <alignment vertical="center"/>
    </xf>
    <xf numFmtId="1" fontId="4" fillId="33" borderId="28" xfId="42" applyNumberFormat="1" applyFont="1" applyFill="1" applyBorder="1" applyAlignment="1">
      <alignment horizontal="right" vertical="center"/>
    </xf>
    <xf numFmtId="3" fontId="1" fillId="33" borderId="0" xfId="42" applyNumberFormat="1" applyFont="1" applyFill="1" applyAlignment="1">
      <alignment horizontal="right" vertical="center"/>
    </xf>
    <xf numFmtId="3" fontId="0" fillId="0" borderId="0" xfId="42" applyNumberFormat="1" applyFont="1" applyAlignment="1">
      <alignment/>
    </xf>
    <xf numFmtId="3" fontId="5" fillId="33" borderId="0" xfId="42" applyNumberFormat="1" applyFont="1" applyFill="1" applyAlignment="1">
      <alignment vertical="center"/>
    </xf>
    <xf numFmtId="3" fontId="5" fillId="33" borderId="0" xfId="42" applyNumberFormat="1" applyFont="1" applyFill="1" applyAlignment="1">
      <alignment horizontal="right" vertical="center"/>
    </xf>
    <xf numFmtId="3" fontId="6" fillId="33" borderId="0" xfId="42" applyNumberFormat="1" applyFont="1" applyFill="1" applyAlignment="1">
      <alignment vertical="center"/>
    </xf>
    <xf numFmtId="3" fontId="7" fillId="33" borderId="0" xfId="42" applyNumberFormat="1" applyFont="1" applyFill="1" applyAlignment="1">
      <alignment vertical="center"/>
    </xf>
    <xf numFmtId="3" fontId="7" fillId="33" borderId="0" xfId="42" applyNumberFormat="1" applyFont="1" applyFill="1" applyAlignment="1">
      <alignment horizontal="right" vertical="center"/>
    </xf>
    <xf numFmtId="3" fontId="1" fillId="33" borderId="0" xfId="42" applyNumberFormat="1" applyFont="1" applyFill="1" applyAlignment="1">
      <alignment vertical="center"/>
    </xf>
    <xf numFmtId="3" fontId="3" fillId="33" borderId="29" xfId="42" applyNumberFormat="1" applyFont="1" applyFill="1" applyBorder="1" applyAlignment="1">
      <alignment vertical="center"/>
    </xf>
    <xf numFmtId="3" fontId="3" fillId="33" borderId="29" xfId="42" applyNumberFormat="1" applyFont="1" applyFill="1" applyBorder="1" applyAlignment="1">
      <alignment horizontal="right" vertical="center"/>
    </xf>
    <xf numFmtId="3" fontId="4" fillId="33" borderId="29" xfId="42" applyNumberFormat="1" applyFont="1" applyFill="1" applyBorder="1" applyAlignment="1">
      <alignment vertical="center"/>
    </xf>
    <xf numFmtId="3" fontId="4" fillId="33" borderId="29" xfId="42" applyNumberFormat="1" applyFont="1" applyFill="1" applyBorder="1" applyAlignment="1">
      <alignment horizontal="right" vertical="center"/>
    </xf>
    <xf numFmtId="3" fontId="3" fillId="33" borderId="0" xfId="42" applyNumberFormat="1" applyFont="1" applyFill="1" applyAlignment="1">
      <alignment vertical="center"/>
    </xf>
    <xf numFmtId="3" fontId="3" fillId="33" borderId="0" xfId="42" applyNumberFormat="1" applyFont="1" applyFill="1" applyAlignment="1">
      <alignment horizontal="right" vertical="center"/>
    </xf>
    <xf numFmtId="3" fontId="3" fillId="33" borderId="30" xfId="42" applyNumberFormat="1" applyFont="1" applyFill="1" applyBorder="1" applyAlignment="1">
      <alignment vertical="center"/>
    </xf>
    <xf numFmtId="3" fontId="3" fillId="33" borderId="30" xfId="42" applyNumberFormat="1" applyFont="1" applyFill="1" applyBorder="1" applyAlignment="1">
      <alignment horizontal="right" vertical="center"/>
    </xf>
    <xf numFmtId="3" fontId="3" fillId="33" borderId="0" xfId="42" applyNumberFormat="1" applyFont="1" applyFill="1" applyBorder="1" applyAlignment="1">
      <alignment vertical="center"/>
    </xf>
    <xf numFmtId="3" fontId="3" fillId="33" borderId="0" xfId="42" applyNumberFormat="1" applyFont="1" applyFill="1" applyBorder="1" applyAlignment="1">
      <alignment horizontal="right" vertical="center"/>
    </xf>
    <xf numFmtId="3" fontId="8" fillId="33" borderId="0" xfId="42" applyNumberFormat="1" applyFont="1" applyFill="1" applyAlignment="1">
      <alignment/>
    </xf>
    <xf numFmtId="164" fontId="1" fillId="33" borderId="0" xfId="0" applyNumberFormat="1" applyFont="1" applyFill="1" applyAlignment="1">
      <alignment horizontal="right" vertical="center"/>
    </xf>
    <xf numFmtId="166" fontId="1" fillId="33" borderId="0" xfId="0" applyNumberFormat="1" applyFont="1" applyFill="1" applyAlignment="1">
      <alignment horizontal="right" vertical="center"/>
    </xf>
    <xf numFmtId="168" fontId="1" fillId="33" borderId="0" xfId="0" applyNumberFormat="1" applyFont="1" applyFill="1" applyAlignment="1">
      <alignment horizontal="right" vertical="center"/>
    </xf>
    <xf numFmtId="169" fontId="1" fillId="33" borderId="0" xfId="0" applyNumberFormat="1" applyFont="1" applyFill="1" applyAlignment="1">
      <alignment horizontal="right" vertical="center"/>
    </xf>
    <xf numFmtId="166" fontId="7" fillId="33" borderId="29" xfId="0" applyNumberFormat="1" applyFont="1" applyFill="1" applyBorder="1" applyAlignment="1">
      <alignment horizontal="right" vertical="center"/>
    </xf>
    <xf numFmtId="164" fontId="7" fillId="33" borderId="29" xfId="0" applyNumberFormat="1" applyFont="1" applyFill="1" applyBorder="1" applyAlignment="1">
      <alignment horizontal="right" vertical="center"/>
    </xf>
    <xf numFmtId="164" fontId="7" fillId="33" borderId="0" xfId="0" applyNumberFormat="1" applyFont="1" applyFill="1" applyAlignment="1">
      <alignment horizontal="right" vertical="center"/>
    </xf>
    <xf numFmtId="164" fontId="1" fillId="33" borderId="31" xfId="0" applyNumberFormat="1" applyFont="1" applyFill="1" applyBorder="1" applyAlignment="1">
      <alignment horizontal="right" vertical="center"/>
    </xf>
    <xf numFmtId="177" fontId="7" fillId="33" borderId="0" xfId="0" applyNumberFormat="1" applyFont="1" applyFill="1" applyBorder="1" applyAlignment="1">
      <alignment horizontal="right" vertical="center"/>
    </xf>
    <xf numFmtId="177" fontId="7" fillId="33" borderId="29" xfId="0" applyNumberFormat="1" applyFont="1" applyFill="1" applyBorder="1" applyAlignment="1">
      <alignment horizontal="right" vertical="center"/>
    </xf>
    <xf numFmtId="166" fontId="7" fillId="33" borderId="0" xfId="0" applyNumberFormat="1" applyFont="1" applyFill="1" applyAlignment="1">
      <alignment horizontal="right" vertical="center"/>
    </xf>
    <xf numFmtId="178" fontId="7" fillId="33" borderId="0" xfId="0" applyNumberFormat="1" applyFont="1" applyFill="1" applyAlignment="1">
      <alignment horizontal="right" vertical="center"/>
    </xf>
    <xf numFmtId="178" fontId="1" fillId="33" borderId="0" xfId="0" applyNumberFormat="1" applyFont="1" applyFill="1" applyAlignment="1">
      <alignment horizontal="right"/>
    </xf>
    <xf numFmtId="177" fontId="1" fillId="33" borderId="0" xfId="0" applyNumberFormat="1" applyFont="1" applyFill="1" applyAlignment="1">
      <alignment horizontal="right"/>
    </xf>
    <xf numFmtId="164" fontId="7" fillId="33" borderId="30" xfId="0" applyNumberFormat="1" applyFont="1" applyFill="1" applyBorder="1" applyAlignment="1">
      <alignment horizontal="right" vertical="center"/>
    </xf>
    <xf numFmtId="164" fontId="14" fillId="33" borderId="0" xfId="0" applyNumberFormat="1" applyFont="1" applyFill="1" applyAlignment="1">
      <alignment horizontal="right" vertical="center"/>
    </xf>
    <xf numFmtId="179" fontId="1" fillId="33" borderId="0" xfId="0" applyNumberFormat="1" applyFont="1" applyFill="1" applyAlignment="1">
      <alignment horizontal="right" vertical="center"/>
    </xf>
    <xf numFmtId="164" fontId="1" fillId="33" borderId="29" xfId="0" applyNumberFormat="1" applyFont="1" applyFill="1" applyBorder="1" applyAlignment="1">
      <alignment horizontal="right" vertical="center"/>
    </xf>
    <xf numFmtId="168" fontId="1" fillId="33" borderId="29" xfId="0" applyNumberFormat="1" applyFont="1" applyFill="1" applyBorder="1" applyAlignment="1">
      <alignment horizontal="right" vertical="center"/>
    </xf>
    <xf numFmtId="3" fontId="1" fillId="33" borderId="32" xfId="42" applyNumberFormat="1" applyFont="1" applyFill="1" applyBorder="1" applyAlignment="1">
      <alignment horizontal="right" vertical="center"/>
    </xf>
    <xf numFmtId="3" fontId="3" fillId="33" borderId="33" xfId="42" applyNumberFormat="1" applyFont="1" applyFill="1" applyBorder="1" applyAlignment="1">
      <alignment horizontal="right" vertical="center"/>
    </xf>
    <xf numFmtId="1" fontId="4" fillId="33" borderId="34" xfId="42" applyNumberFormat="1" applyFont="1" applyFill="1" applyBorder="1" applyAlignment="1">
      <alignment vertical="center"/>
    </xf>
    <xf numFmtId="3" fontId="5" fillId="33" borderId="32" xfId="42" applyNumberFormat="1" applyFont="1" applyFill="1" applyBorder="1" applyAlignment="1">
      <alignment vertical="center"/>
    </xf>
    <xf numFmtId="3" fontId="7" fillId="33" borderId="32" xfId="42" applyNumberFormat="1" applyFont="1" applyFill="1" applyBorder="1" applyAlignment="1">
      <alignment vertical="center"/>
    </xf>
    <xf numFmtId="3" fontId="1" fillId="33" borderId="32" xfId="42" applyNumberFormat="1" applyFont="1" applyFill="1" applyBorder="1" applyAlignment="1">
      <alignment vertical="center"/>
    </xf>
    <xf numFmtId="3" fontId="3" fillId="33" borderId="33" xfId="42" applyNumberFormat="1" applyFont="1" applyFill="1" applyBorder="1" applyAlignment="1">
      <alignment vertical="center"/>
    </xf>
    <xf numFmtId="3" fontId="4" fillId="33" borderId="33" xfId="42" applyNumberFormat="1" applyFont="1" applyFill="1" applyBorder="1" applyAlignment="1">
      <alignment vertical="center"/>
    </xf>
    <xf numFmtId="3" fontId="3" fillId="33" borderId="32" xfId="42" applyNumberFormat="1" applyFont="1" applyFill="1" applyBorder="1" applyAlignment="1">
      <alignment vertical="center"/>
    </xf>
    <xf numFmtId="3" fontId="3" fillId="33" borderId="35" xfId="42" applyNumberFormat="1" applyFont="1" applyFill="1" applyBorder="1" applyAlignment="1">
      <alignment vertical="center"/>
    </xf>
    <xf numFmtId="3" fontId="5" fillId="33" borderId="0" xfId="42" applyNumberFormat="1" applyFont="1" applyFill="1" applyBorder="1" applyAlignment="1">
      <alignment horizontal="right" vertical="center"/>
    </xf>
    <xf numFmtId="3" fontId="7" fillId="33" borderId="0" xfId="42" applyNumberFormat="1" applyFont="1" applyFill="1" applyBorder="1" applyAlignment="1">
      <alignment horizontal="right" vertical="center"/>
    </xf>
    <xf numFmtId="3" fontId="1" fillId="33" borderId="0" xfId="42" applyNumberFormat="1" applyFont="1" applyFill="1" applyBorder="1" applyAlignment="1">
      <alignment horizontal="right" vertical="center"/>
    </xf>
    <xf numFmtId="3" fontId="3" fillId="33" borderId="36" xfId="42" applyNumberFormat="1" applyFont="1" applyFill="1" applyBorder="1" applyAlignment="1">
      <alignment vertical="center"/>
    </xf>
    <xf numFmtId="3" fontId="1" fillId="33" borderId="0" xfId="42" applyNumberFormat="1" applyFont="1" applyFill="1" applyBorder="1" applyAlignment="1">
      <alignment vertical="center"/>
    </xf>
    <xf numFmtId="3" fontId="5" fillId="33" borderId="37" xfId="42" applyNumberFormat="1" applyFont="1" applyFill="1" applyBorder="1" applyAlignment="1">
      <alignment vertical="center"/>
    </xf>
    <xf numFmtId="3" fontId="5" fillId="33" borderId="0" xfId="42" applyNumberFormat="1" applyFont="1" applyFill="1" applyBorder="1" applyAlignment="1">
      <alignment vertical="center"/>
    </xf>
    <xf numFmtId="3" fontId="5" fillId="33" borderId="38" xfId="42" applyNumberFormat="1" applyFont="1" applyFill="1" applyBorder="1" applyAlignment="1">
      <alignment vertical="center"/>
    </xf>
    <xf numFmtId="3" fontId="5" fillId="33" borderId="38" xfId="42" applyNumberFormat="1" applyFont="1" applyFill="1" applyBorder="1" applyAlignment="1">
      <alignment horizontal="right" vertical="center"/>
    </xf>
    <xf numFmtId="3" fontId="3" fillId="33" borderId="32" xfId="42" applyNumberFormat="1" applyFont="1" applyFill="1" applyBorder="1" applyAlignment="1">
      <alignment horizontal="right" vertical="center"/>
    </xf>
    <xf numFmtId="3" fontId="7" fillId="33" borderId="32" xfId="42" applyNumberFormat="1" applyFont="1" applyFill="1" applyBorder="1" applyAlignment="1">
      <alignment horizontal="right" vertical="center"/>
    </xf>
    <xf numFmtId="3" fontId="3" fillId="33" borderId="35" xfId="42" applyNumberFormat="1" applyFont="1" applyFill="1" applyBorder="1" applyAlignment="1">
      <alignment horizontal="right" vertical="center"/>
    </xf>
    <xf numFmtId="3" fontId="5" fillId="33" borderId="39" xfId="42" applyNumberFormat="1" applyFont="1" applyFill="1" applyBorder="1" applyAlignment="1">
      <alignment vertical="center"/>
    </xf>
    <xf numFmtId="3" fontId="3" fillId="33" borderId="40" xfId="42" applyNumberFormat="1" applyFont="1" applyFill="1" applyBorder="1" applyAlignment="1">
      <alignment vertical="center"/>
    </xf>
    <xf numFmtId="0" fontId="10" fillId="0" borderId="0" xfId="0" applyFont="1" applyAlignment="1">
      <alignment/>
    </xf>
    <xf numFmtId="3" fontId="1" fillId="33" borderId="40" xfId="42" applyNumberFormat="1" applyFont="1" applyFill="1" applyBorder="1" applyAlignment="1">
      <alignment vertical="center"/>
    </xf>
    <xf numFmtId="3" fontId="1" fillId="33" borderId="40" xfId="42" applyNumberFormat="1" applyFont="1" applyFill="1" applyBorder="1" applyAlignment="1">
      <alignment horizontal="right" vertical="center"/>
    </xf>
    <xf numFmtId="3" fontId="3" fillId="33" borderId="41" xfId="42" applyNumberFormat="1" applyFont="1" applyFill="1" applyBorder="1" applyAlignment="1">
      <alignment vertical="center"/>
    </xf>
    <xf numFmtId="3" fontId="3" fillId="33" borderId="40" xfId="42" applyNumberFormat="1" applyFont="1" applyFill="1" applyBorder="1" applyAlignment="1">
      <alignment horizontal="right" vertical="center"/>
    </xf>
    <xf numFmtId="3" fontId="3" fillId="33" borderId="41" xfId="42" applyNumberFormat="1" applyFont="1" applyFill="1" applyBorder="1" applyAlignment="1">
      <alignment horizontal="right" vertical="center"/>
    </xf>
    <xf numFmtId="3" fontId="3" fillId="0" borderId="0" xfId="42" applyNumberFormat="1" applyFont="1" applyFill="1" applyAlignment="1">
      <alignment vertical="center"/>
    </xf>
    <xf numFmtId="3" fontId="7" fillId="33" borderId="40" xfId="42" applyNumberFormat="1" applyFont="1" applyFill="1" applyBorder="1" applyAlignment="1">
      <alignment horizontal="right" vertical="center"/>
    </xf>
    <xf numFmtId="3" fontId="3" fillId="33" borderId="42" xfId="42" applyNumberFormat="1" applyFont="1" applyFill="1" applyBorder="1" applyAlignment="1">
      <alignment horizontal="right" vertical="center"/>
    </xf>
    <xf numFmtId="0" fontId="18" fillId="33" borderId="0" xfId="0" applyFont="1" applyFill="1" applyAlignment="1">
      <alignment/>
    </xf>
    <xf numFmtId="3" fontId="0" fillId="33" borderId="0" xfId="42" applyNumberFormat="1" applyFont="1" applyFill="1" applyAlignment="1">
      <alignment/>
    </xf>
    <xf numFmtId="1" fontId="0" fillId="33" borderId="0" xfId="42" applyNumberFormat="1" applyFont="1" applyFill="1" applyAlignment="1">
      <alignment/>
    </xf>
    <xf numFmtId="3" fontId="0" fillId="33" borderId="0" xfId="42" applyNumberFormat="1" applyFont="1" applyFill="1" applyBorder="1" applyAlignment="1">
      <alignment/>
    </xf>
    <xf numFmtId="0" fontId="3" fillId="33" borderId="43" xfId="0" applyFont="1" applyFill="1" applyBorder="1" applyAlignment="1">
      <alignment horizontal="right"/>
    </xf>
    <xf numFmtId="0" fontId="0" fillId="33" borderId="0" xfId="0" applyFill="1" applyAlignment="1">
      <alignment/>
    </xf>
    <xf numFmtId="0" fontId="0" fillId="33" borderId="0" xfId="0" applyFill="1" applyBorder="1" applyAlignment="1">
      <alignment/>
    </xf>
    <xf numFmtId="0" fontId="20" fillId="33" borderId="0" xfId="0" applyFont="1" applyFill="1" applyAlignment="1">
      <alignment/>
    </xf>
    <xf numFmtId="0" fontId="21" fillId="33" borderId="0" xfId="0" applyFont="1" applyFill="1" applyAlignment="1">
      <alignment/>
    </xf>
    <xf numFmtId="0" fontId="19" fillId="33" borderId="0" xfId="0" applyFont="1" applyFill="1" applyAlignment="1">
      <alignment/>
    </xf>
    <xf numFmtId="0" fontId="10" fillId="33" borderId="0" xfId="0" applyFont="1" applyFill="1" applyBorder="1" applyAlignment="1">
      <alignment horizontal="center" vertical="center" wrapText="1"/>
    </xf>
    <xf numFmtId="0" fontId="11" fillId="33" borderId="0" xfId="0" applyFont="1" applyFill="1" applyBorder="1" applyAlignment="1">
      <alignment horizontal="center" wrapText="1"/>
    </xf>
    <xf numFmtId="0" fontId="0" fillId="33" borderId="0" xfId="0" applyFill="1" applyBorder="1" applyAlignment="1">
      <alignment wrapText="1"/>
    </xf>
    <xf numFmtId="3" fontId="0" fillId="33" borderId="0" xfId="0" applyNumberFormat="1" applyFill="1" applyBorder="1" applyAlignment="1">
      <alignment horizontal="right"/>
    </xf>
    <xf numFmtId="0" fontId="0" fillId="33" borderId="0" xfId="0" applyFill="1" applyBorder="1" applyAlignment="1">
      <alignment/>
    </xf>
    <xf numFmtId="0" fontId="11" fillId="33" borderId="0" xfId="0" applyFont="1" applyFill="1" applyBorder="1" applyAlignment="1">
      <alignment horizontal="center" vertical="center" wrapText="1"/>
    </xf>
    <xf numFmtId="0" fontId="22" fillId="0" borderId="0" xfId="0" applyFont="1" applyAlignment="1">
      <alignment/>
    </xf>
    <xf numFmtId="0" fontId="22" fillId="0" borderId="0" xfId="0" applyFont="1" applyAlignment="1" quotePrefix="1">
      <alignment/>
    </xf>
    <xf numFmtId="0" fontId="24" fillId="0" borderId="0" xfId="0" applyFont="1" applyAlignment="1">
      <alignment/>
    </xf>
    <xf numFmtId="0" fontId="22" fillId="0" borderId="0" xfId="0" applyFont="1" applyAlignment="1">
      <alignment/>
    </xf>
    <xf numFmtId="0" fontId="0" fillId="0" borderId="0" xfId="0" applyFont="1" applyAlignment="1">
      <alignment/>
    </xf>
    <xf numFmtId="3" fontId="0" fillId="33" borderId="0" xfId="0" applyNumberFormat="1" applyFill="1" applyBorder="1" applyAlignment="1">
      <alignment/>
    </xf>
    <xf numFmtId="3" fontId="10" fillId="33" borderId="0" xfId="0" applyNumberFormat="1" applyFont="1" applyFill="1" applyBorder="1" applyAlignment="1">
      <alignment horizontal="right"/>
    </xf>
    <xf numFmtId="0" fontId="0" fillId="33" borderId="0" xfId="0" applyFill="1" applyBorder="1" applyAlignment="1">
      <alignment horizontal="right"/>
    </xf>
    <xf numFmtId="0" fontId="23" fillId="33" borderId="0" xfId="0" applyFont="1" applyFill="1" applyBorder="1" applyAlignment="1">
      <alignment/>
    </xf>
    <xf numFmtId="0" fontId="0" fillId="33" borderId="0" xfId="0" applyFill="1" applyAlignment="1">
      <alignment horizontal="right"/>
    </xf>
    <xf numFmtId="1" fontId="0" fillId="33" borderId="0" xfId="0" applyNumberFormat="1" applyFill="1" applyAlignment="1">
      <alignment/>
    </xf>
    <xf numFmtId="187" fontId="11" fillId="33" borderId="0" xfId="0" applyNumberFormat="1" applyFont="1" applyFill="1" applyAlignment="1">
      <alignment/>
    </xf>
    <xf numFmtId="0" fontId="25" fillId="33" borderId="0" xfId="0" applyFont="1" applyFill="1" applyAlignment="1">
      <alignment/>
    </xf>
    <xf numFmtId="0" fontId="6" fillId="33" borderId="0" xfId="0" applyFont="1" applyFill="1" applyAlignment="1">
      <alignment/>
    </xf>
    <xf numFmtId="0" fontId="6" fillId="33" borderId="0" xfId="0" applyFont="1" applyFill="1" applyBorder="1" applyAlignment="1">
      <alignment/>
    </xf>
    <xf numFmtId="0" fontId="6" fillId="33" borderId="44" xfId="0" applyFont="1" applyFill="1" applyBorder="1" applyAlignment="1">
      <alignment wrapText="1"/>
    </xf>
    <xf numFmtId="0" fontId="6" fillId="33" borderId="45" xfId="0" applyFont="1" applyFill="1" applyBorder="1" applyAlignment="1">
      <alignment wrapText="1"/>
    </xf>
    <xf numFmtId="0" fontId="5" fillId="33" borderId="46" xfId="0" applyFont="1" applyFill="1" applyBorder="1" applyAlignment="1">
      <alignment horizontal="center" vertical="center" wrapText="1"/>
    </xf>
    <xf numFmtId="0" fontId="26" fillId="33" borderId="4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27" fillId="33" borderId="47" xfId="0" applyFont="1" applyFill="1" applyBorder="1" applyAlignment="1">
      <alignment horizontal="center" wrapText="1"/>
    </xf>
    <xf numFmtId="0" fontId="27" fillId="33" borderId="48" xfId="0" applyFont="1" applyFill="1" applyBorder="1" applyAlignment="1">
      <alignment horizontal="center" wrapText="1"/>
    </xf>
    <xf numFmtId="0" fontId="27" fillId="33" borderId="49" xfId="0" applyFont="1" applyFill="1" applyBorder="1" applyAlignment="1">
      <alignment horizontal="center" vertical="center" wrapText="1"/>
    </xf>
    <xf numFmtId="0" fontId="27" fillId="33" borderId="0" xfId="0" applyFont="1" applyFill="1" applyBorder="1" applyAlignment="1">
      <alignment horizontal="center" wrapText="1"/>
    </xf>
    <xf numFmtId="0" fontId="6" fillId="33" borderId="14" xfId="0" applyFont="1" applyFill="1" applyBorder="1" applyAlignment="1">
      <alignment/>
    </xf>
    <xf numFmtId="0" fontId="6" fillId="33" borderId="50" xfId="0" applyFont="1" applyFill="1" applyBorder="1" applyAlignment="1">
      <alignment/>
    </xf>
    <xf numFmtId="0" fontId="6" fillId="33" borderId="51" xfId="0" applyFont="1" applyFill="1" applyBorder="1" applyAlignment="1">
      <alignment/>
    </xf>
    <xf numFmtId="0" fontId="6" fillId="33" borderId="14" xfId="0" applyFont="1" applyFill="1" applyBorder="1" applyAlignment="1">
      <alignment/>
    </xf>
    <xf numFmtId="0" fontId="6" fillId="33" borderId="50" xfId="0" applyFont="1" applyFill="1" applyBorder="1" applyAlignment="1">
      <alignment horizontal="center"/>
    </xf>
    <xf numFmtId="181" fontId="6" fillId="33" borderId="51" xfId="42" applyNumberFormat="1" applyFont="1" applyFill="1" applyBorder="1" applyAlignment="1">
      <alignment horizontal="center" vertical="center"/>
    </xf>
    <xf numFmtId="181" fontId="6" fillId="33" borderId="51" xfId="42" applyNumberFormat="1" applyFont="1" applyFill="1" applyBorder="1" applyAlignment="1">
      <alignment horizontal="right" vertical="center"/>
    </xf>
    <xf numFmtId="0" fontId="6" fillId="33" borderId="0" xfId="0" applyFont="1" applyFill="1" applyBorder="1" applyAlignment="1">
      <alignment wrapText="1"/>
    </xf>
    <xf numFmtId="3" fontId="6" fillId="33" borderId="51" xfId="42" applyNumberFormat="1" applyFont="1" applyFill="1" applyBorder="1" applyAlignment="1">
      <alignment horizontal="right" vertical="center"/>
    </xf>
    <xf numFmtId="182" fontId="6" fillId="33" borderId="0" xfId="42" applyNumberFormat="1" applyFont="1" applyFill="1" applyBorder="1" applyAlignment="1">
      <alignment horizontal="right"/>
    </xf>
    <xf numFmtId="3" fontId="6" fillId="33" borderId="0" xfId="0" applyNumberFormat="1" applyFont="1" applyFill="1" applyBorder="1" applyAlignment="1">
      <alignment horizontal="right"/>
    </xf>
    <xf numFmtId="3" fontId="6" fillId="33" borderId="0" xfId="42" applyNumberFormat="1" applyFont="1" applyFill="1" applyBorder="1" applyAlignment="1">
      <alignment horizontal="right" vertical="center"/>
    </xf>
    <xf numFmtId="0" fontId="6" fillId="33" borderId="52" xfId="0" applyFont="1" applyFill="1" applyBorder="1" applyAlignment="1">
      <alignment/>
    </xf>
    <xf numFmtId="0" fontId="6" fillId="33" borderId="0" xfId="0" applyFont="1" applyFill="1" applyBorder="1" applyAlignment="1">
      <alignment/>
    </xf>
    <xf numFmtId="187" fontId="6" fillId="33" borderId="0" xfId="0" applyNumberFormat="1" applyFont="1" applyFill="1" applyAlignment="1">
      <alignment horizontal="left"/>
    </xf>
    <xf numFmtId="0" fontId="6" fillId="33" borderId="15" xfId="0" applyFont="1" applyFill="1" applyBorder="1" applyAlignment="1">
      <alignment wrapText="1"/>
    </xf>
    <xf numFmtId="0" fontId="6" fillId="33" borderId="19" xfId="0" applyFont="1" applyFill="1" applyBorder="1" applyAlignment="1">
      <alignment wrapText="1"/>
    </xf>
    <xf numFmtId="0" fontId="5" fillId="33" borderId="53" xfId="0" applyFont="1" applyFill="1" applyBorder="1" applyAlignment="1">
      <alignment horizontal="center" vertical="center" wrapText="1"/>
    </xf>
    <xf numFmtId="0" fontId="26" fillId="33" borderId="54"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26" fillId="33" borderId="55"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6" fillId="33" borderId="0" xfId="0" applyFont="1" applyFill="1" applyAlignment="1">
      <alignment wrapText="1"/>
    </xf>
    <xf numFmtId="0" fontId="6" fillId="0" borderId="0" xfId="0" applyFont="1" applyAlignment="1">
      <alignment/>
    </xf>
    <xf numFmtId="0" fontId="27" fillId="33" borderId="14" xfId="0" applyFont="1" applyFill="1" applyBorder="1" applyAlignment="1">
      <alignment horizontal="center" wrapText="1"/>
    </xf>
    <xf numFmtId="0" fontId="27" fillId="33" borderId="57" xfId="0" applyFont="1" applyFill="1" applyBorder="1" applyAlignment="1">
      <alignment horizontal="center" vertical="center" wrapText="1"/>
    </xf>
    <xf numFmtId="0" fontId="27" fillId="33" borderId="58" xfId="0" applyFont="1" applyFill="1" applyBorder="1" applyAlignment="1">
      <alignment horizontal="center" vertical="center" wrapText="1"/>
    </xf>
    <xf numFmtId="0" fontId="27" fillId="33" borderId="59" xfId="0" applyFont="1" applyFill="1" applyBorder="1" applyAlignment="1">
      <alignment horizontal="center" vertical="center" wrapText="1"/>
    </xf>
    <xf numFmtId="0" fontId="27" fillId="34" borderId="60" xfId="0" applyFont="1" applyFill="1" applyBorder="1" applyAlignment="1">
      <alignment horizontal="center" wrapText="1"/>
    </xf>
    <xf numFmtId="0" fontId="27" fillId="34" borderId="61" xfId="0" applyFont="1" applyFill="1" applyBorder="1" applyAlignment="1">
      <alignment horizontal="center" wrapText="1"/>
    </xf>
    <xf numFmtId="0" fontId="27" fillId="33" borderId="51" xfId="0" applyFont="1" applyFill="1" applyBorder="1" applyAlignment="1">
      <alignment horizontal="center" wrapText="1"/>
    </xf>
    <xf numFmtId="0" fontId="27" fillId="34" borderId="62" xfId="0" applyFont="1" applyFill="1" applyBorder="1" applyAlignment="1">
      <alignment horizontal="center" wrapText="1"/>
    </xf>
    <xf numFmtId="0" fontId="27" fillId="33" borderId="63" xfId="0" applyFont="1" applyFill="1" applyBorder="1" applyAlignment="1">
      <alignment horizontal="center" vertical="center" wrapText="1"/>
    </xf>
    <xf numFmtId="0" fontId="27" fillId="34" borderId="18" xfId="0" applyFont="1" applyFill="1" applyBorder="1" applyAlignment="1">
      <alignment horizontal="center" wrapText="1"/>
    </xf>
    <xf numFmtId="0" fontId="27" fillId="34" borderId="63" xfId="0" applyFont="1" applyFill="1" applyBorder="1" applyAlignment="1">
      <alignment horizontal="center" wrapText="1"/>
    </xf>
    <xf numFmtId="0" fontId="27" fillId="33" borderId="64" xfId="0" applyFont="1" applyFill="1" applyBorder="1" applyAlignment="1">
      <alignment horizontal="center" vertical="center" wrapText="1"/>
    </xf>
    <xf numFmtId="0" fontId="27" fillId="33" borderId="65" xfId="0" applyFont="1" applyFill="1" applyBorder="1" applyAlignment="1">
      <alignment horizontal="center" vertical="center" wrapText="1"/>
    </xf>
    <xf numFmtId="0" fontId="27" fillId="33" borderId="0" xfId="0" applyFont="1" applyFill="1" applyAlignment="1">
      <alignment horizontal="center" wrapText="1"/>
    </xf>
    <xf numFmtId="0" fontId="6" fillId="33" borderId="66" xfId="0" applyFont="1" applyFill="1" applyBorder="1" applyAlignment="1">
      <alignment/>
    </xf>
    <xf numFmtId="0" fontId="6" fillId="33" borderId="67" xfId="0" applyFont="1" applyFill="1" applyBorder="1" applyAlignment="1">
      <alignment/>
    </xf>
    <xf numFmtId="0" fontId="6" fillId="33" borderId="68" xfId="0" applyFont="1" applyFill="1" applyBorder="1" applyAlignment="1">
      <alignment/>
    </xf>
    <xf numFmtId="0" fontId="6" fillId="33" borderId="69" xfId="0" applyFont="1" applyFill="1" applyBorder="1" applyAlignment="1">
      <alignment/>
    </xf>
    <xf numFmtId="0" fontId="6" fillId="33" borderId="70" xfId="0" applyFont="1" applyFill="1" applyBorder="1" applyAlignment="1">
      <alignment/>
    </xf>
    <xf numFmtId="0" fontId="6" fillId="33" borderId="71" xfId="0" applyFont="1" applyFill="1" applyBorder="1" applyAlignment="1">
      <alignment/>
    </xf>
    <xf numFmtId="0" fontId="6" fillId="33" borderId="22" xfId="0" applyFont="1" applyFill="1" applyBorder="1" applyAlignment="1">
      <alignment/>
    </xf>
    <xf numFmtId="0" fontId="6" fillId="33" borderId="16" xfId="0" applyFont="1" applyFill="1" applyBorder="1" applyAlignment="1">
      <alignment/>
    </xf>
    <xf numFmtId="0" fontId="6" fillId="33" borderId="72" xfId="0" applyFont="1" applyFill="1" applyBorder="1" applyAlignment="1">
      <alignment/>
    </xf>
    <xf numFmtId="0" fontId="6" fillId="33" borderId="73" xfId="0" applyFont="1" applyFill="1" applyBorder="1" applyAlignment="1">
      <alignment/>
    </xf>
    <xf numFmtId="0" fontId="6" fillId="33" borderId="74" xfId="0" applyFont="1" applyFill="1" applyBorder="1" applyAlignment="1">
      <alignment/>
    </xf>
    <xf numFmtId="0" fontId="6" fillId="33" borderId="75" xfId="0" applyFont="1" applyFill="1" applyBorder="1" applyAlignment="1">
      <alignment/>
    </xf>
    <xf numFmtId="0" fontId="6" fillId="33" borderId="0" xfId="0" applyFont="1" applyFill="1" applyBorder="1" applyAlignment="1">
      <alignment horizontal="center"/>
    </xf>
    <xf numFmtId="0" fontId="6" fillId="33" borderId="76" xfId="0" applyFont="1" applyFill="1" applyBorder="1" applyAlignment="1">
      <alignment horizontal="center"/>
    </xf>
    <xf numFmtId="0" fontId="6" fillId="33" borderId="73" xfId="0" applyFont="1" applyFill="1" applyBorder="1" applyAlignment="1">
      <alignment/>
    </xf>
    <xf numFmtId="0" fontId="6" fillId="33" borderId="73" xfId="0" applyFont="1" applyFill="1" applyBorder="1" applyAlignment="1">
      <alignment wrapText="1"/>
    </xf>
    <xf numFmtId="0" fontId="6" fillId="33" borderId="74" xfId="0" applyFont="1" applyFill="1" applyBorder="1" applyAlignment="1">
      <alignment wrapText="1"/>
    </xf>
    <xf numFmtId="0" fontId="6" fillId="33" borderId="77" xfId="0" applyFont="1" applyFill="1" applyBorder="1" applyAlignment="1">
      <alignment wrapText="1"/>
    </xf>
    <xf numFmtId="0" fontId="6" fillId="33" borderId="51" xfId="0" applyFont="1" applyFill="1" applyBorder="1" applyAlignment="1">
      <alignment wrapText="1"/>
    </xf>
    <xf numFmtId="0" fontId="6" fillId="33" borderId="71" xfId="0" applyFont="1" applyFill="1" applyBorder="1" applyAlignment="1">
      <alignment wrapText="1"/>
    </xf>
    <xf numFmtId="0" fontId="6" fillId="33" borderId="23" xfId="0" applyFont="1" applyFill="1" applyBorder="1" applyAlignment="1">
      <alignment wrapText="1"/>
    </xf>
    <xf numFmtId="0" fontId="6" fillId="33" borderId="10" xfId="0" applyFont="1" applyFill="1" applyBorder="1" applyAlignment="1">
      <alignment wrapText="1"/>
    </xf>
    <xf numFmtId="0" fontId="6" fillId="33" borderId="72" xfId="0" applyFont="1" applyFill="1" applyBorder="1" applyAlignment="1">
      <alignment wrapText="1"/>
    </xf>
    <xf numFmtId="0" fontId="6" fillId="33" borderId="75" xfId="0" applyFont="1" applyFill="1" applyBorder="1" applyAlignment="1">
      <alignment wrapText="1"/>
    </xf>
    <xf numFmtId="0" fontId="6" fillId="33" borderId="76" xfId="0" applyFont="1" applyFill="1" applyBorder="1" applyAlignment="1">
      <alignment/>
    </xf>
    <xf numFmtId="0" fontId="6" fillId="33" borderId="77" xfId="0" applyFont="1" applyFill="1" applyBorder="1" applyAlignment="1">
      <alignment/>
    </xf>
    <xf numFmtId="0" fontId="6" fillId="33" borderId="23" xfId="0" applyFont="1" applyFill="1" applyBorder="1" applyAlignment="1">
      <alignment/>
    </xf>
    <xf numFmtId="0" fontId="6" fillId="33" borderId="10" xfId="0" applyFont="1" applyFill="1" applyBorder="1" applyAlignment="1">
      <alignment/>
    </xf>
    <xf numFmtId="0" fontId="6" fillId="33" borderId="76" xfId="0" applyFont="1" applyFill="1" applyBorder="1" applyAlignment="1">
      <alignment/>
    </xf>
    <xf numFmtId="0" fontId="6" fillId="33" borderId="23" xfId="0" applyFont="1" applyFill="1" applyBorder="1" applyAlignment="1">
      <alignment/>
    </xf>
    <xf numFmtId="0" fontId="6" fillId="33" borderId="10" xfId="0" applyFont="1" applyFill="1" applyBorder="1" applyAlignment="1">
      <alignment/>
    </xf>
    <xf numFmtId="0" fontId="6" fillId="33" borderId="72" xfId="0" applyFont="1" applyFill="1" applyBorder="1" applyAlignment="1">
      <alignment/>
    </xf>
    <xf numFmtId="3" fontId="6" fillId="33" borderId="76" xfId="42" applyNumberFormat="1" applyFont="1" applyFill="1" applyBorder="1" applyAlignment="1">
      <alignment horizontal="right" vertical="center"/>
    </xf>
    <xf numFmtId="3" fontId="6" fillId="33" borderId="73" xfId="42" applyNumberFormat="1" applyFont="1" applyFill="1" applyBorder="1" applyAlignment="1">
      <alignment horizontal="right" vertical="center"/>
    </xf>
    <xf numFmtId="168" fontId="6" fillId="33" borderId="73" xfId="42" applyNumberFormat="1" applyFont="1" applyFill="1" applyBorder="1" applyAlignment="1">
      <alignment horizontal="right" vertical="center"/>
    </xf>
    <xf numFmtId="3" fontId="6" fillId="33" borderId="74" xfId="42" applyNumberFormat="1" applyFont="1" applyFill="1" applyBorder="1" applyAlignment="1">
      <alignment horizontal="right" vertical="center"/>
    </xf>
    <xf numFmtId="3" fontId="5" fillId="33" borderId="77" xfId="0" applyNumberFormat="1" applyFont="1" applyFill="1" applyBorder="1" applyAlignment="1">
      <alignment horizontal="right"/>
    </xf>
    <xf numFmtId="3" fontId="6" fillId="33" borderId="51" xfId="0" applyNumberFormat="1" applyFont="1" applyFill="1" applyBorder="1" applyAlignment="1">
      <alignment horizontal="right"/>
    </xf>
    <xf numFmtId="3" fontId="5" fillId="33" borderId="71" xfId="0" applyNumberFormat="1" applyFont="1" applyFill="1" applyBorder="1" applyAlignment="1">
      <alignment horizontal="right"/>
    </xf>
    <xf numFmtId="3" fontId="6" fillId="33" borderId="23" xfId="0" applyNumberFormat="1" applyFont="1" applyFill="1" applyBorder="1" applyAlignment="1">
      <alignment horizontal="right"/>
    </xf>
    <xf numFmtId="3" fontId="5" fillId="33" borderId="10" xfId="0" applyNumberFormat="1" applyFont="1" applyFill="1" applyBorder="1" applyAlignment="1">
      <alignment horizontal="right"/>
    </xf>
    <xf numFmtId="3" fontId="6" fillId="33" borderId="72" xfId="0" applyNumberFormat="1" applyFont="1" applyFill="1" applyBorder="1" applyAlignment="1">
      <alignment horizontal="right"/>
    </xf>
    <xf numFmtId="3" fontId="6" fillId="33" borderId="73" xfId="0" applyNumberFormat="1" applyFont="1" applyFill="1" applyBorder="1" applyAlignment="1">
      <alignment horizontal="right"/>
    </xf>
    <xf numFmtId="3" fontId="6" fillId="33" borderId="74" xfId="0" applyNumberFormat="1" applyFont="1" applyFill="1" applyBorder="1" applyAlignment="1">
      <alignment horizontal="right"/>
    </xf>
    <xf numFmtId="3" fontId="6" fillId="33" borderId="75" xfId="0" applyNumberFormat="1" applyFont="1" applyFill="1" applyBorder="1" applyAlignment="1">
      <alignment horizontal="right"/>
    </xf>
    <xf numFmtId="3" fontId="6" fillId="33" borderId="0" xfId="42" applyNumberFormat="1" applyFont="1" applyFill="1" applyAlignment="1">
      <alignment horizontal="right" vertical="center"/>
    </xf>
    <xf numFmtId="3" fontId="6" fillId="33" borderId="76" xfId="0" applyNumberFormat="1" applyFont="1" applyFill="1" applyBorder="1" applyAlignment="1">
      <alignment horizontal="right" vertical="center"/>
    </xf>
    <xf numFmtId="3" fontId="6" fillId="33" borderId="73" xfId="0" applyNumberFormat="1" applyFont="1" applyFill="1" applyBorder="1" applyAlignment="1">
      <alignment horizontal="right" vertical="center"/>
    </xf>
    <xf numFmtId="3" fontId="6" fillId="33" borderId="74" xfId="0" applyNumberFormat="1" applyFont="1" applyFill="1" applyBorder="1" applyAlignment="1">
      <alignment horizontal="right" vertical="center"/>
    </xf>
    <xf numFmtId="3" fontId="6" fillId="33" borderId="10" xfId="0" applyNumberFormat="1" applyFont="1" applyFill="1" applyBorder="1" applyAlignment="1">
      <alignment horizontal="right"/>
    </xf>
    <xf numFmtId="3" fontId="6" fillId="33" borderId="78" xfId="0" applyNumberFormat="1" applyFont="1" applyFill="1" applyBorder="1" applyAlignment="1">
      <alignment horizontal="right" vertical="center"/>
    </xf>
    <xf numFmtId="0" fontId="6" fillId="33" borderId="0" xfId="0" applyFont="1" applyFill="1" applyAlignment="1">
      <alignment horizontal="right"/>
    </xf>
    <xf numFmtId="0" fontId="5" fillId="33" borderId="79"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5" fillId="33" borderId="0" xfId="0" applyFont="1" applyFill="1" applyBorder="1" applyAlignment="1">
      <alignment vertical="center" wrapText="1"/>
    </xf>
    <xf numFmtId="0" fontId="27" fillId="33" borderId="81" xfId="0" applyFont="1" applyFill="1" applyBorder="1" applyAlignment="1">
      <alignment horizontal="center" vertical="center" wrapText="1"/>
    </xf>
    <xf numFmtId="0" fontId="27" fillId="33" borderId="82" xfId="0" applyFont="1" applyFill="1" applyBorder="1" applyAlignment="1">
      <alignment horizontal="center" vertical="center" wrapText="1"/>
    </xf>
    <xf numFmtId="0" fontId="27" fillId="34" borderId="83" xfId="0" applyFont="1" applyFill="1" applyBorder="1" applyAlignment="1">
      <alignment horizontal="center" wrapText="1"/>
    </xf>
    <xf numFmtId="0" fontId="6" fillId="33" borderId="84" xfId="0" applyFont="1" applyFill="1" applyBorder="1" applyAlignment="1">
      <alignment/>
    </xf>
    <xf numFmtId="0" fontId="6" fillId="33" borderId="71" xfId="0" applyFont="1" applyFill="1" applyBorder="1" applyAlignment="1">
      <alignment horizontal="right"/>
    </xf>
    <xf numFmtId="0" fontId="6" fillId="33" borderId="85" xfId="0" applyFont="1" applyFill="1" applyBorder="1" applyAlignment="1">
      <alignment/>
    </xf>
    <xf numFmtId="0" fontId="6" fillId="33" borderId="86" xfId="0" applyFont="1" applyFill="1" applyBorder="1" applyAlignment="1">
      <alignment/>
    </xf>
    <xf numFmtId="3" fontId="6" fillId="33" borderId="86" xfId="42" applyNumberFormat="1" applyFont="1" applyFill="1" applyBorder="1" applyAlignment="1">
      <alignment horizontal="right" vertical="center"/>
    </xf>
    <xf numFmtId="3" fontId="6" fillId="33" borderId="77" xfId="42" applyNumberFormat="1" applyFont="1" applyFill="1" applyBorder="1" applyAlignment="1">
      <alignment horizontal="right" vertical="center"/>
    </xf>
    <xf numFmtId="3" fontId="5" fillId="33" borderId="72" xfId="0" applyNumberFormat="1" applyFont="1" applyFill="1" applyBorder="1" applyAlignment="1">
      <alignment horizontal="right"/>
    </xf>
    <xf numFmtId="3" fontId="6" fillId="33" borderId="87" xfId="0" applyNumberFormat="1" applyFont="1" applyFill="1" applyBorder="1" applyAlignment="1">
      <alignment horizontal="right"/>
    </xf>
    <xf numFmtId="3" fontId="6" fillId="33" borderId="86" xfId="0" applyNumberFormat="1" applyFont="1" applyFill="1" applyBorder="1" applyAlignment="1">
      <alignment horizontal="right"/>
    </xf>
    <xf numFmtId="3" fontId="6" fillId="33" borderId="50" xfId="0" applyNumberFormat="1" applyFont="1" applyFill="1" applyBorder="1" applyAlignment="1">
      <alignment horizontal="right"/>
    </xf>
    <xf numFmtId="0" fontId="6" fillId="33" borderId="51" xfId="0" applyFont="1" applyFill="1" applyBorder="1" applyAlignment="1">
      <alignment horizontal="right"/>
    </xf>
    <xf numFmtId="3" fontId="6" fillId="33" borderId="0" xfId="0" applyNumberFormat="1" applyFont="1" applyFill="1" applyAlignment="1">
      <alignment/>
    </xf>
    <xf numFmtId="177" fontId="6" fillId="33" borderId="73" xfId="42" applyNumberFormat="1" applyFont="1" applyFill="1" applyBorder="1" applyAlignment="1">
      <alignment horizontal="right" vertical="center"/>
    </xf>
    <xf numFmtId="3" fontId="6" fillId="33" borderId="71" xfId="0" applyNumberFormat="1" applyFont="1" applyFill="1" applyBorder="1" applyAlignment="1">
      <alignment horizontal="right"/>
    </xf>
    <xf numFmtId="168" fontId="6" fillId="33" borderId="51" xfId="42" applyNumberFormat="1" applyFont="1" applyFill="1" applyBorder="1" applyAlignment="1">
      <alignment horizontal="right" vertical="center"/>
    </xf>
    <xf numFmtId="3" fontId="6" fillId="33" borderId="86" xfId="0" applyNumberFormat="1" applyFont="1" applyFill="1" applyBorder="1" applyAlignment="1">
      <alignment horizontal="right" vertical="center"/>
    </xf>
    <xf numFmtId="0" fontId="6" fillId="33" borderId="17" xfId="0" applyFont="1" applyFill="1" applyBorder="1" applyAlignment="1">
      <alignment/>
    </xf>
    <xf numFmtId="0" fontId="5" fillId="33" borderId="0" xfId="0" applyFont="1" applyFill="1" applyAlignment="1">
      <alignment/>
    </xf>
    <xf numFmtId="0" fontId="6" fillId="33" borderId="44" xfId="0" applyFont="1" applyFill="1" applyBorder="1" applyAlignment="1">
      <alignment/>
    </xf>
    <xf numFmtId="0" fontId="6" fillId="33" borderId="88" xfId="0" applyFont="1" applyFill="1" applyBorder="1" applyAlignment="1">
      <alignment/>
    </xf>
    <xf numFmtId="0" fontId="6" fillId="33" borderId="89" xfId="0" applyFont="1" applyFill="1" applyBorder="1" applyAlignment="1">
      <alignment/>
    </xf>
    <xf numFmtId="0" fontId="5" fillId="33" borderId="51"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80" xfId="0" applyFont="1" applyFill="1" applyBorder="1" applyAlignment="1">
      <alignment/>
    </xf>
    <xf numFmtId="0" fontId="6" fillId="33" borderId="89" xfId="0" applyFont="1" applyFill="1" applyBorder="1" applyAlignment="1">
      <alignment wrapText="1"/>
    </xf>
    <xf numFmtId="0" fontId="6" fillId="34" borderId="62" xfId="0" applyFont="1" applyFill="1" applyBorder="1" applyAlignment="1">
      <alignment wrapText="1"/>
    </xf>
    <xf numFmtId="0" fontId="6" fillId="33" borderId="11" xfId="0" applyFont="1" applyFill="1" applyBorder="1" applyAlignment="1">
      <alignment horizontal="center" vertical="center" wrapText="1"/>
    </xf>
    <xf numFmtId="0" fontId="27" fillId="33" borderId="90" xfId="0" applyFont="1" applyFill="1" applyBorder="1" applyAlignment="1">
      <alignment horizontal="center" vertical="center" wrapText="1"/>
    </xf>
    <xf numFmtId="0" fontId="6" fillId="34" borderId="91" xfId="0" applyFont="1" applyFill="1" applyBorder="1" applyAlignment="1">
      <alignment wrapText="1"/>
    </xf>
    <xf numFmtId="0" fontId="6" fillId="33" borderId="89" xfId="0" applyFont="1" applyFill="1" applyBorder="1" applyAlignment="1">
      <alignment/>
    </xf>
    <xf numFmtId="3" fontId="6" fillId="33" borderId="51" xfId="0" applyNumberFormat="1" applyFont="1" applyFill="1" applyBorder="1" applyAlignment="1">
      <alignment/>
    </xf>
    <xf numFmtId="3" fontId="6" fillId="33" borderId="71" xfId="0" applyNumberFormat="1" applyFont="1" applyFill="1" applyBorder="1" applyAlignment="1">
      <alignment/>
    </xf>
    <xf numFmtId="3" fontId="6" fillId="33" borderId="22" xfId="0" applyNumberFormat="1" applyFont="1" applyFill="1" applyBorder="1" applyAlignment="1">
      <alignment horizontal="right"/>
    </xf>
    <xf numFmtId="3" fontId="6" fillId="33" borderId="87" xfId="0" applyNumberFormat="1" applyFont="1" applyFill="1" applyBorder="1" applyAlignment="1">
      <alignment/>
    </xf>
    <xf numFmtId="3" fontId="6" fillId="33" borderId="73" xfId="0" applyNumberFormat="1" applyFont="1" applyFill="1" applyBorder="1" applyAlignment="1">
      <alignment/>
    </xf>
    <xf numFmtId="3" fontId="6" fillId="33" borderId="74" xfId="0" applyNumberFormat="1" applyFont="1" applyFill="1" applyBorder="1" applyAlignment="1">
      <alignment/>
    </xf>
    <xf numFmtId="3" fontId="6" fillId="33" borderId="77" xfId="0" applyNumberFormat="1" applyFont="1" applyFill="1" applyBorder="1" applyAlignment="1">
      <alignment/>
    </xf>
    <xf numFmtId="3" fontId="6" fillId="33" borderId="77" xfId="0" applyNumberFormat="1" applyFont="1" applyFill="1" applyBorder="1" applyAlignment="1">
      <alignment horizontal="right"/>
    </xf>
    <xf numFmtId="3" fontId="6" fillId="33" borderId="72" xfId="0" applyNumberFormat="1" applyFont="1" applyFill="1" applyBorder="1" applyAlignment="1">
      <alignment/>
    </xf>
    <xf numFmtId="3" fontId="6" fillId="33" borderId="50" xfId="0" applyNumberFormat="1" applyFont="1" applyFill="1" applyBorder="1" applyAlignment="1">
      <alignment/>
    </xf>
    <xf numFmtId="0" fontId="27" fillId="33" borderId="0" xfId="0" applyFont="1" applyFill="1" applyAlignment="1">
      <alignment/>
    </xf>
    <xf numFmtId="0" fontId="30" fillId="33" borderId="0" xfId="0" applyFont="1" applyFill="1" applyAlignment="1">
      <alignment/>
    </xf>
    <xf numFmtId="0" fontId="27" fillId="33" borderId="91"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8" fillId="33" borderId="0" xfId="0" applyFont="1" applyFill="1" applyBorder="1" applyAlignment="1">
      <alignment horizontal="left" wrapText="1"/>
    </xf>
    <xf numFmtId="3" fontId="6" fillId="0" borderId="73" xfId="42" applyNumberFormat="1" applyFont="1" applyFill="1" applyBorder="1" applyAlignment="1">
      <alignment horizontal="right" vertical="center"/>
    </xf>
    <xf numFmtId="168" fontId="6" fillId="33" borderId="73" xfId="0" applyNumberFormat="1" applyFont="1" applyFill="1" applyBorder="1" applyAlignment="1">
      <alignment horizontal="right" vertical="center"/>
    </xf>
    <xf numFmtId="164" fontId="6" fillId="33" borderId="23" xfId="0" applyNumberFormat="1" applyFont="1" applyFill="1" applyBorder="1" applyAlignment="1">
      <alignment horizontal="right"/>
    </xf>
    <xf numFmtId="168" fontId="6" fillId="33" borderId="78" xfId="0" applyNumberFormat="1" applyFont="1" applyFill="1" applyBorder="1" applyAlignment="1">
      <alignment horizontal="right" vertical="center"/>
    </xf>
    <xf numFmtId="0" fontId="31" fillId="33" borderId="0" xfId="53" applyFont="1" applyFill="1" applyAlignment="1" applyProtection="1">
      <alignment/>
      <protection/>
    </xf>
    <xf numFmtId="0" fontId="6" fillId="33" borderId="0" xfId="0" applyFont="1" applyFill="1" applyBorder="1" applyAlignment="1">
      <alignment horizontal="right" wrapText="1"/>
    </xf>
    <xf numFmtId="0" fontId="5" fillId="33" borderId="44" xfId="0" applyFont="1" applyFill="1" applyBorder="1" applyAlignment="1">
      <alignment horizontal="center" vertical="center" wrapText="1"/>
    </xf>
    <xf numFmtId="0" fontId="6" fillId="33" borderId="0" xfId="0" applyFont="1" applyFill="1" applyBorder="1" applyAlignment="1">
      <alignment wrapText="1"/>
    </xf>
    <xf numFmtId="0" fontId="6" fillId="33" borderId="0" xfId="0" applyFont="1" applyFill="1" applyBorder="1" applyAlignment="1">
      <alignment/>
    </xf>
    <xf numFmtId="0" fontId="32" fillId="33" borderId="0" xfId="0" applyFont="1" applyFill="1" applyBorder="1" applyAlignment="1">
      <alignment/>
    </xf>
    <xf numFmtId="183" fontId="6" fillId="33" borderId="0" xfId="0" applyNumberFormat="1" applyFont="1" applyFill="1" applyBorder="1" applyAlignment="1">
      <alignment/>
    </xf>
    <xf numFmtId="183" fontId="6" fillId="33" borderId="0" xfId="0" applyNumberFormat="1" applyFont="1" applyFill="1" applyBorder="1" applyAlignment="1">
      <alignment wrapText="1"/>
    </xf>
    <xf numFmtId="183" fontId="6" fillId="33" borderId="0" xfId="0" applyNumberFormat="1" applyFont="1" applyFill="1" applyBorder="1" applyAlignment="1">
      <alignment/>
    </xf>
    <xf numFmtId="0" fontId="5" fillId="33" borderId="92" xfId="0" applyFont="1" applyFill="1" applyBorder="1" applyAlignment="1">
      <alignment horizontal="center" vertical="center" wrapText="1"/>
    </xf>
    <xf numFmtId="0" fontId="27" fillId="33" borderId="93" xfId="0" applyFont="1" applyFill="1" applyBorder="1" applyAlignment="1">
      <alignment horizontal="center" wrapText="1"/>
    </xf>
    <xf numFmtId="0" fontId="27" fillId="33" borderId="93" xfId="0" applyFont="1" applyFill="1" applyBorder="1" applyAlignment="1">
      <alignment horizontal="center" wrapText="1"/>
    </xf>
    <xf numFmtId="0" fontId="27" fillId="33" borderId="94" xfId="0" applyFont="1" applyFill="1" applyBorder="1" applyAlignment="1">
      <alignment horizontal="center" wrapText="1"/>
    </xf>
    <xf numFmtId="0" fontId="11" fillId="33" borderId="95" xfId="0" applyFont="1" applyFill="1" applyBorder="1" applyAlignment="1">
      <alignment horizontal="center" wrapText="1"/>
    </xf>
    <xf numFmtId="0" fontId="0" fillId="33" borderId="96" xfId="0" applyFill="1" applyBorder="1" applyAlignment="1">
      <alignment/>
    </xf>
    <xf numFmtId="183" fontId="6" fillId="33" borderId="96" xfId="0" applyNumberFormat="1" applyFont="1" applyFill="1" applyBorder="1" applyAlignment="1">
      <alignment/>
    </xf>
    <xf numFmtId="0" fontId="6" fillId="33" borderId="96" xfId="0" applyFont="1" applyFill="1" applyBorder="1" applyAlignment="1">
      <alignment/>
    </xf>
    <xf numFmtId="0" fontId="32" fillId="33" borderId="14" xfId="0" applyFont="1" applyFill="1" applyBorder="1" applyAlignment="1">
      <alignment/>
    </xf>
    <xf numFmtId="0" fontId="5" fillId="33" borderId="49" xfId="0" applyFont="1" applyFill="1" applyBorder="1" applyAlignment="1">
      <alignment horizontal="center" vertical="center" wrapText="1"/>
    </xf>
    <xf numFmtId="1" fontId="32" fillId="33" borderId="51" xfId="0" applyNumberFormat="1" applyFont="1" applyFill="1" applyBorder="1" applyAlignment="1">
      <alignment horizontal="right"/>
    </xf>
    <xf numFmtId="3" fontId="32" fillId="33" borderId="51" xfId="0" applyNumberFormat="1" applyFont="1" applyFill="1" applyBorder="1" applyAlignment="1">
      <alignment horizontal="right"/>
    </xf>
    <xf numFmtId="0" fontId="32" fillId="33" borderId="0" xfId="0" applyFont="1" applyFill="1" applyAlignment="1">
      <alignment/>
    </xf>
    <xf numFmtId="3" fontId="6" fillId="33" borderId="87" xfId="42" applyNumberFormat="1" applyFont="1" applyFill="1" applyBorder="1" applyAlignment="1">
      <alignment horizontal="right" vertical="center"/>
    </xf>
    <xf numFmtId="168" fontId="6" fillId="33" borderId="87" xfId="42" applyNumberFormat="1" applyFont="1" applyFill="1" applyBorder="1" applyAlignment="1">
      <alignment horizontal="right" vertical="center"/>
    </xf>
    <xf numFmtId="0" fontId="5" fillId="33" borderId="0" xfId="0" applyFont="1" applyFill="1" applyAlignment="1">
      <alignment/>
    </xf>
    <xf numFmtId="3" fontId="6" fillId="33" borderId="0" xfId="0" applyNumberFormat="1" applyFont="1" applyFill="1" applyBorder="1" applyAlignment="1">
      <alignment/>
    </xf>
    <xf numFmtId="0" fontId="6" fillId="33" borderId="77" xfId="0" applyFont="1" applyFill="1" applyBorder="1" applyAlignment="1">
      <alignment/>
    </xf>
    <xf numFmtId="0" fontId="6" fillId="33" borderId="69" xfId="0" applyFont="1" applyFill="1" applyBorder="1" applyAlignment="1">
      <alignment wrapText="1"/>
    </xf>
    <xf numFmtId="0" fontId="32" fillId="33" borderId="89" xfId="0" applyFont="1" applyFill="1" applyBorder="1" applyAlignment="1">
      <alignment/>
    </xf>
    <xf numFmtId="0" fontId="32" fillId="33" borderId="0" xfId="0" applyFont="1" applyFill="1" applyBorder="1" applyAlignment="1" quotePrefix="1">
      <alignment horizontal="center"/>
    </xf>
    <xf numFmtId="3" fontId="32" fillId="33" borderId="51" xfId="0" applyNumberFormat="1" applyFont="1" applyFill="1" applyBorder="1" applyAlignment="1">
      <alignment/>
    </xf>
    <xf numFmtId="3" fontId="32" fillId="33" borderId="0" xfId="0" applyNumberFormat="1" applyFont="1" applyFill="1" applyAlignment="1">
      <alignment/>
    </xf>
    <xf numFmtId="177" fontId="32" fillId="33" borderId="97" xfId="0" applyNumberFormat="1" applyFont="1" applyFill="1" applyBorder="1" applyAlignment="1">
      <alignment horizontal="right"/>
    </xf>
    <xf numFmtId="177" fontId="32" fillId="33" borderId="98" xfId="0" applyNumberFormat="1" applyFont="1" applyFill="1" applyBorder="1" applyAlignment="1">
      <alignment horizontal="right"/>
    </xf>
    <xf numFmtId="177" fontId="32" fillId="33" borderId="99" xfId="0" applyNumberFormat="1" applyFont="1" applyFill="1" applyBorder="1" applyAlignment="1">
      <alignment horizontal="right"/>
    </xf>
    <xf numFmtId="177" fontId="32" fillId="33" borderId="78" xfId="0" applyNumberFormat="1" applyFont="1" applyFill="1" applyBorder="1" applyAlignment="1">
      <alignment horizontal="right"/>
    </xf>
    <xf numFmtId="177" fontId="32" fillId="33" borderId="100" xfId="0" applyNumberFormat="1" applyFont="1" applyFill="1" applyBorder="1" applyAlignment="1">
      <alignment horizontal="right"/>
    </xf>
    <xf numFmtId="177" fontId="32" fillId="33" borderId="52" xfId="0" applyNumberFormat="1" applyFont="1" applyFill="1" applyBorder="1" applyAlignment="1">
      <alignment horizontal="right"/>
    </xf>
    <xf numFmtId="168" fontId="6" fillId="33" borderId="74" xfId="42" applyNumberFormat="1" applyFont="1" applyFill="1" applyBorder="1" applyAlignment="1">
      <alignment horizontal="right" vertical="center"/>
    </xf>
    <xf numFmtId="0" fontId="6" fillId="33" borderId="0" xfId="0" applyFont="1" applyFill="1" applyBorder="1" applyAlignment="1">
      <alignment/>
    </xf>
    <xf numFmtId="3" fontId="6" fillId="0" borderId="86" xfId="42" applyNumberFormat="1" applyFont="1" applyFill="1" applyBorder="1" applyAlignment="1">
      <alignment horizontal="right" vertical="center"/>
    </xf>
    <xf numFmtId="9" fontId="6" fillId="33" borderId="0" xfId="60" applyFont="1" applyFill="1" applyBorder="1" applyAlignment="1">
      <alignment horizontal="right"/>
    </xf>
    <xf numFmtId="10" fontId="6" fillId="33" borderId="0" xfId="60" applyNumberFormat="1" applyFont="1" applyFill="1" applyBorder="1" applyAlignment="1">
      <alignment horizontal="right"/>
    </xf>
    <xf numFmtId="9" fontId="6" fillId="33" borderId="0" xfId="60" applyNumberFormat="1" applyFont="1" applyFill="1" applyBorder="1" applyAlignment="1">
      <alignment horizontal="right"/>
    </xf>
    <xf numFmtId="190" fontId="6" fillId="33" borderId="0" xfId="60" applyNumberFormat="1" applyFont="1" applyFill="1" applyAlignment="1">
      <alignment/>
    </xf>
    <xf numFmtId="0" fontId="6" fillId="33" borderId="50" xfId="0" applyFont="1" applyFill="1" applyBorder="1" applyAlignment="1">
      <alignment/>
    </xf>
    <xf numFmtId="0" fontId="6" fillId="33" borderId="101" xfId="0" applyFont="1" applyFill="1" applyBorder="1" applyAlignment="1">
      <alignment/>
    </xf>
    <xf numFmtId="3" fontId="5" fillId="33" borderId="23" xfId="0" applyNumberFormat="1" applyFont="1" applyFill="1" applyBorder="1" applyAlignment="1">
      <alignment horizontal="right"/>
    </xf>
    <xf numFmtId="3" fontId="6" fillId="33" borderId="10" xfId="0" applyNumberFormat="1" applyFont="1" applyFill="1" applyBorder="1" applyAlignment="1">
      <alignment horizontal="right" vertical="center"/>
    </xf>
    <xf numFmtId="3" fontId="6" fillId="33" borderId="14" xfId="0" applyNumberFormat="1" applyFont="1" applyFill="1" applyBorder="1" applyAlignment="1">
      <alignment horizontal="right"/>
    </xf>
    <xf numFmtId="0" fontId="0" fillId="35" borderId="0" xfId="0" applyFill="1" applyBorder="1" applyAlignment="1">
      <alignment/>
    </xf>
    <xf numFmtId="0" fontId="6" fillId="35" borderId="0" xfId="0" applyFont="1" applyFill="1" applyBorder="1" applyAlignment="1">
      <alignment/>
    </xf>
    <xf numFmtId="3" fontId="6" fillId="35" borderId="0" xfId="0" applyNumberFormat="1" applyFont="1" applyFill="1" applyBorder="1" applyAlignment="1">
      <alignment/>
    </xf>
    <xf numFmtId="10" fontId="6" fillId="35" borderId="0" xfId="0" applyNumberFormat="1" applyFont="1" applyFill="1" applyBorder="1" applyAlignment="1">
      <alignment/>
    </xf>
    <xf numFmtId="0" fontId="27" fillId="34" borderId="91" xfId="0" applyFont="1" applyFill="1" applyBorder="1" applyAlignment="1">
      <alignment horizontal="center" wrapText="1"/>
    </xf>
    <xf numFmtId="3" fontId="6" fillId="33" borderId="89" xfId="0" applyNumberFormat="1" applyFont="1" applyFill="1" applyBorder="1" applyAlignment="1">
      <alignment horizontal="right" vertical="center"/>
    </xf>
    <xf numFmtId="0" fontId="29" fillId="33" borderId="53" xfId="0" applyFont="1" applyFill="1" applyBorder="1" applyAlignment="1">
      <alignment horizontal="center"/>
    </xf>
    <xf numFmtId="1" fontId="29" fillId="33" borderId="53" xfId="0" applyNumberFormat="1" applyFont="1" applyFill="1" applyBorder="1" applyAlignment="1">
      <alignment/>
    </xf>
    <xf numFmtId="0" fontId="6" fillId="33" borderId="53" xfId="0" applyFont="1" applyFill="1" applyBorder="1" applyAlignment="1">
      <alignment/>
    </xf>
    <xf numFmtId="1" fontId="6" fillId="33" borderId="53" xfId="0" applyNumberFormat="1" applyFont="1" applyFill="1" applyBorder="1" applyAlignment="1">
      <alignment horizontal="center"/>
    </xf>
    <xf numFmtId="1" fontId="6" fillId="33" borderId="53" xfId="0" applyNumberFormat="1" applyFont="1" applyFill="1" applyBorder="1" applyAlignment="1">
      <alignment horizontal="right"/>
    </xf>
    <xf numFmtId="0" fontId="29" fillId="33" borderId="53" xfId="0" applyFont="1" applyFill="1" applyBorder="1" applyAlignment="1">
      <alignment/>
    </xf>
    <xf numFmtId="3" fontId="5" fillId="33" borderId="50" xfId="0" applyNumberFormat="1" applyFont="1" applyFill="1" applyBorder="1" applyAlignment="1">
      <alignment horizontal="right"/>
    </xf>
    <xf numFmtId="3" fontId="5" fillId="33" borderId="89" xfId="0" applyNumberFormat="1" applyFont="1" applyFill="1" applyBorder="1" applyAlignment="1">
      <alignment horizontal="right"/>
    </xf>
    <xf numFmtId="0" fontId="6" fillId="33" borderId="102" xfId="0" applyFont="1" applyFill="1" applyBorder="1" applyAlignment="1">
      <alignment wrapText="1"/>
    </xf>
    <xf numFmtId="0" fontId="27" fillId="33" borderId="89" xfId="0" applyFont="1" applyFill="1" applyBorder="1" applyAlignment="1">
      <alignment horizontal="center" wrapText="1"/>
    </xf>
    <xf numFmtId="0" fontId="6" fillId="33" borderId="103" xfId="0" applyFont="1" applyFill="1" applyBorder="1" applyAlignment="1">
      <alignment/>
    </xf>
    <xf numFmtId="3" fontId="6" fillId="33" borderId="104" xfId="0" applyNumberFormat="1" applyFont="1" applyFill="1" applyBorder="1" applyAlignment="1">
      <alignment horizontal="right" vertical="center"/>
    </xf>
    <xf numFmtId="0" fontId="5" fillId="33" borderId="105" xfId="0" applyFont="1" applyFill="1" applyBorder="1" applyAlignment="1">
      <alignment horizontal="center" vertical="center" wrapText="1"/>
    </xf>
    <xf numFmtId="3" fontId="6" fillId="33" borderId="24" xfId="0" applyNumberFormat="1" applyFont="1" applyFill="1" applyBorder="1" applyAlignment="1">
      <alignment horizontal="right"/>
    </xf>
    <xf numFmtId="3" fontId="6" fillId="33" borderId="104" xfId="0" applyNumberFormat="1" applyFont="1" applyFill="1" applyBorder="1" applyAlignment="1">
      <alignment horizontal="right"/>
    </xf>
    <xf numFmtId="3" fontId="6" fillId="33" borderId="18" xfId="0" applyNumberFormat="1" applyFont="1" applyFill="1" applyBorder="1" applyAlignment="1">
      <alignment horizontal="right"/>
    </xf>
    <xf numFmtId="3" fontId="6" fillId="33" borderId="106" xfId="0" applyNumberFormat="1" applyFont="1" applyFill="1" applyBorder="1" applyAlignment="1">
      <alignment horizontal="right"/>
    </xf>
    <xf numFmtId="3" fontId="6" fillId="33" borderId="72" xfId="0" applyNumberFormat="1" applyFont="1" applyFill="1" applyBorder="1" applyAlignment="1">
      <alignment horizontal="right"/>
    </xf>
    <xf numFmtId="3" fontId="6" fillId="33" borderId="107" xfId="0" applyNumberFormat="1" applyFont="1" applyFill="1" applyBorder="1" applyAlignment="1">
      <alignment horizontal="right"/>
    </xf>
    <xf numFmtId="0" fontId="6" fillId="33" borderId="89" xfId="42" applyNumberFormat="1" applyFont="1" applyFill="1" applyBorder="1" applyAlignment="1">
      <alignment horizontal="right"/>
    </xf>
    <xf numFmtId="0" fontId="6" fillId="33" borderId="0" xfId="42" applyNumberFormat="1" applyFont="1" applyFill="1" applyBorder="1" applyAlignment="1">
      <alignment horizontal="right"/>
    </xf>
    <xf numFmtId="183" fontId="6" fillId="33" borderId="0" xfId="42" applyNumberFormat="1" applyFont="1" applyFill="1" applyBorder="1" applyAlignment="1">
      <alignment horizontal="right" vertical="center"/>
    </xf>
    <xf numFmtId="0" fontId="66" fillId="33" borderId="0" xfId="0" applyFont="1" applyFill="1" applyBorder="1" applyAlignment="1">
      <alignment/>
    </xf>
    <xf numFmtId="0" fontId="66" fillId="33" borderId="0" xfId="0" applyFont="1" applyFill="1" applyBorder="1" applyAlignment="1">
      <alignment/>
    </xf>
    <xf numFmtId="0" fontId="67" fillId="33" borderId="0" xfId="0" applyFont="1" applyFill="1" applyBorder="1" applyAlignment="1">
      <alignment/>
    </xf>
    <xf numFmtId="0" fontId="67" fillId="33" borderId="0" xfId="0" applyFont="1" applyFill="1" applyBorder="1" applyAlignment="1">
      <alignment/>
    </xf>
    <xf numFmtId="0" fontId="66" fillId="33" borderId="0" xfId="0" applyFont="1" applyFill="1" applyAlignment="1">
      <alignment/>
    </xf>
    <xf numFmtId="182" fontId="66" fillId="33" borderId="0" xfId="42" applyNumberFormat="1" applyFont="1" applyFill="1" applyBorder="1" applyAlignment="1">
      <alignment horizontal="right"/>
    </xf>
    <xf numFmtId="0" fontId="68" fillId="33" borderId="0" xfId="0" applyFont="1" applyFill="1" applyBorder="1" applyAlignment="1">
      <alignment/>
    </xf>
    <xf numFmtId="0" fontId="66" fillId="35" borderId="0" xfId="0" applyFont="1" applyFill="1" applyBorder="1" applyAlignment="1">
      <alignment/>
    </xf>
    <xf numFmtId="0" fontId="66" fillId="33" borderId="0" xfId="0" applyFont="1" applyFill="1" applyAlignment="1" quotePrefix="1">
      <alignment/>
    </xf>
    <xf numFmtId="0" fontId="67" fillId="33" borderId="0" xfId="0" applyFont="1" applyFill="1" applyAlignment="1">
      <alignment/>
    </xf>
    <xf numFmtId="0" fontId="67" fillId="35" borderId="0" xfId="0" applyFont="1" applyFill="1" applyBorder="1" applyAlignment="1">
      <alignment/>
    </xf>
    <xf numFmtId="0" fontId="6" fillId="33" borderId="0" xfId="0" applyFont="1" applyFill="1" applyAlignment="1">
      <alignment/>
    </xf>
    <xf numFmtId="0" fontId="0" fillId="33" borderId="0" xfId="0" applyFont="1" applyFill="1" applyAlignment="1">
      <alignment/>
    </xf>
    <xf numFmtId="0" fontId="0" fillId="33" borderId="0" xfId="0" applyFont="1" applyFill="1" applyBorder="1" applyAlignment="1">
      <alignment/>
    </xf>
    <xf numFmtId="183" fontId="0" fillId="33" borderId="0" xfId="0" applyNumberFormat="1" applyFill="1" applyBorder="1" applyAlignment="1">
      <alignment/>
    </xf>
    <xf numFmtId="183" fontId="0" fillId="33" borderId="0" xfId="0" applyNumberFormat="1" applyFill="1" applyBorder="1" applyAlignment="1">
      <alignment horizontal="right"/>
    </xf>
    <xf numFmtId="191" fontId="0" fillId="33" borderId="0" xfId="0" applyNumberFormat="1" applyFill="1" applyBorder="1" applyAlignment="1">
      <alignment horizontal="right"/>
    </xf>
    <xf numFmtId="0" fontId="6" fillId="33" borderId="31" xfId="0" applyFont="1" applyFill="1" applyBorder="1" applyAlignment="1">
      <alignment/>
    </xf>
    <xf numFmtId="1" fontId="0" fillId="33" borderId="0" xfId="0" applyNumberFormat="1" applyFill="1" applyBorder="1" applyAlignment="1">
      <alignment/>
    </xf>
    <xf numFmtId="0" fontId="6" fillId="33" borderId="14" xfId="0" applyFont="1" applyFill="1" applyBorder="1" applyAlignment="1">
      <alignment/>
    </xf>
    <xf numFmtId="0" fontId="6" fillId="33" borderId="50" xfId="0" applyFont="1" applyFill="1" applyBorder="1" applyAlignment="1" quotePrefix="1">
      <alignment horizontal="center"/>
    </xf>
    <xf numFmtId="0" fontId="6" fillId="33" borderId="50" xfId="0" applyFont="1" applyFill="1" applyBorder="1" applyAlignment="1">
      <alignment horizontal="center"/>
    </xf>
    <xf numFmtId="3" fontId="66" fillId="33" borderId="14" xfId="0" applyNumberFormat="1" applyFont="1" applyFill="1" applyBorder="1" applyAlignment="1">
      <alignment horizontal="right"/>
    </xf>
    <xf numFmtId="3" fontId="66" fillId="33" borderId="51" xfId="0" applyNumberFormat="1" applyFont="1" applyFill="1" applyBorder="1" applyAlignment="1">
      <alignment horizontal="right"/>
    </xf>
    <xf numFmtId="9" fontId="66" fillId="33" borderId="0" xfId="60" applyFont="1" applyFill="1" applyBorder="1" applyAlignment="1">
      <alignment horizontal="right"/>
    </xf>
    <xf numFmtId="3" fontId="6" fillId="33" borderId="76" xfId="42" applyNumberFormat="1" applyFont="1" applyFill="1" applyBorder="1" applyAlignment="1">
      <alignment horizontal="right" vertical="center"/>
    </xf>
    <xf numFmtId="9" fontId="66" fillId="33" borderId="0" xfId="60" applyNumberFormat="1" applyFont="1" applyFill="1" applyBorder="1" applyAlignment="1">
      <alignment horizontal="right"/>
    </xf>
    <xf numFmtId="3" fontId="66" fillId="33" borderId="0" xfId="0" applyNumberFormat="1" applyFont="1" applyFill="1" applyBorder="1" applyAlignment="1">
      <alignment horizontal="right"/>
    </xf>
    <xf numFmtId="3" fontId="6" fillId="33" borderId="51" xfId="0" applyNumberFormat="1" applyFont="1" applyFill="1" applyBorder="1" applyAlignment="1">
      <alignment horizontal="right"/>
    </xf>
    <xf numFmtId="3" fontId="6" fillId="33" borderId="51" xfId="42" applyNumberFormat="1" applyFont="1" applyFill="1" applyBorder="1" applyAlignment="1">
      <alignment horizontal="right" vertical="center"/>
    </xf>
    <xf numFmtId="3" fontId="6" fillId="33" borderId="51" xfId="0" applyNumberFormat="1" applyFont="1" applyFill="1" applyBorder="1" applyAlignment="1">
      <alignment horizontal="right" vertical="center"/>
    </xf>
    <xf numFmtId="3" fontId="6" fillId="33" borderId="76" xfId="0" applyNumberFormat="1" applyFont="1" applyFill="1" applyBorder="1" applyAlignment="1">
      <alignment horizontal="right" vertical="center"/>
    </xf>
    <xf numFmtId="3" fontId="6" fillId="33" borderId="108" xfId="0" applyNumberFormat="1" applyFont="1" applyFill="1" applyBorder="1" applyAlignment="1">
      <alignment horizontal="right" vertical="center"/>
    </xf>
    <xf numFmtId="3" fontId="6" fillId="33" borderId="73" xfId="0" applyNumberFormat="1" applyFont="1" applyFill="1" applyBorder="1" applyAlignment="1">
      <alignment horizontal="right" vertical="center"/>
    </xf>
    <xf numFmtId="168" fontId="6" fillId="33" borderId="73" xfId="42" applyNumberFormat="1" applyFont="1" applyFill="1" applyBorder="1" applyAlignment="1">
      <alignment horizontal="right" vertical="center"/>
    </xf>
    <xf numFmtId="168" fontId="6" fillId="33" borderId="104" xfId="42" applyNumberFormat="1" applyFont="1" applyFill="1" applyBorder="1" applyAlignment="1">
      <alignment horizontal="right" vertical="center"/>
    </xf>
    <xf numFmtId="3" fontId="6" fillId="33" borderId="10" xfId="0" applyNumberFormat="1" applyFont="1" applyFill="1" applyBorder="1" applyAlignment="1">
      <alignment horizontal="right" vertical="center"/>
    </xf>
    <xf numFmtId="3" fontId="6" fillId="33" borderId="18" xfId="0" applyNumberFormat="1" applyFont="1" applyFill="1" applyBorder="1" applyAlignment="1">
      <alignment horizontal="right" vertical="center"/>
    </xf>
    <xf numFmtId="3" fontId="5" fillId="33" borderId="23" xfId="0" applyNumberFormat="1" applyFont="1" applyFill="1" applyBorder="1" applyAlignment="1">
      <alignment horizontal="right"/>
    </xf>
    <xf numFmtId="3" fontId="5" fillId="33" borderId="24" xfId="0" applyNumberFormat="1" applyFont="1" applyFill="1" applyBorder="1" applyAlignment="1">
      <alignment horizontal="right"/>
    </xf>
    <xf numFmtId="3" fontId="6" fillId="33" borderId="109" xfId="0" applyNumberFormat="1" applyFont="1" applyFill="1" applyBorder="1" applyAlignment="1">
      <alignment horizontal="right"/>
    </xf>
    <xf numFmtId="3" fontId="5" fillId="33" borderId="71" xfId="0" applyNumberFormat="1" applyFont="1" applyFill="1" applyBorder="1" applyAlignment="1">
      <alignment horizontal="right"/>
    </xf>
    <xf numFmtId="3" fontId="5" fillId="33" borderId="110" xfId="0" applyNumberFormat="1" applyFont="1" applyFill="1" applyBorder="1" applyAlignment="1">
      <alignment horizontal="right"/>
    </xf>
    <xf numFmtId="3" fontId="6" fillId="33" borderId="23" xfId="0" applyNumberFormat="1" applyFont="1" applyFill="1" applyBorder="1" applyAlignment="1">
      <alignment horizontal="right"/>
    </xf>
    <xf numFmtId="3" fontId="6" fillId="33" borderId="73" xfId="0" applyNumberFormat="1" applyFont="1" applyFill="1" applyBorder="1" applyAlignment="1">
      <alignment horizontal="right"/>
    </xf>
    <xf numFmtId="3" fontId="6" fillId="33" borderId="10" xfId="0" applyNumberFormat="1" applyFont="1" applyFill="1" applyBorder="1" applyAlignment="1">
      <alignment horizontal="right"/>
    </xf>
    <xf numFmtId="3" fontId="6" fillId="33" borderId="75" xfId="0" applyNumberFormat="1" applyFont="1" applyFill="1" applyBorder="1" applyAlignment="1">
      <alignment horizontal="right"/>
    </xf>
    <xf numFmtId="3" fontId="6" fillId="33" borderId="89" xfId="0" applyNumberFormat="1" applyFont="1" applyFill="1" applyBorder="1" applyAlignment="1">
      <alignment horizontal="right" vertical="center"/>
    </xf>
    <xf numFmtId="3" fontId="6" fillId="33" borderId="111" xfId="0" applyNumberFormat="1" applyFont="1" applyFill="1" applyBorder="1" applyAlignment="1">
      <alignment horizontal="right" vertical="center"/>
    </xf>
    <xf numFmtId="3" fontId="6" fillId="33" borderId="74" xfId="0" applyNumberFormat="1" applyFont="1" applyFill="1" applyBorder="1" applyAlignment="1">
      <alignment horizontal="right" vertical="center"/>
    </xf>
    <xf numFmtId="3" fontId="5" fillId="33" borderId="77" xfId="0" applyNumberFormat="1" applyFont="1" applyFill="1" applyBorder="1" applyAlignment="1">
      <alignment horizontal="right"/>
    </xf>
    <xf numFmtId="3" fontId="5" fillId="33" borderId="60" xfId="0" applyNumberFormat="1" applyFont="1" applyFill="1" applyBorder="1" applyAlignment="1">
      <alignment horizontal="right"/>
    </xf>
    <xf numFmtId="168" fontId="6" fillId="33" borderId="51" xfId="42" applyNumberFormat="1" applyFont="1" applyFill="1" applyBorder="1" applyAlignment="1">
      <alignment horizontal="right" vertical="center"/>
    </xf>
    <xf numFmtId="168" fontId="6" fillId="33" borderId="112" xfId="42" applyNumberFormat="1" applyFont="1" applyFill="1" applyBorder="1" applyAlignment="1">
      <alignment horizontal="right" vertical="center"/>
    </xf>
    <xf numFmtId="3" fontId="6" fillId="33" borderId="50" xfId="0" applyNumberFormat="1" applyFont="1" applyFill="1" applyBorder="1" applyAlignment="1">
      <alignment horizontal="right"/>
    </xf>
    <xf numFmtId="3" fontId="6" fillId="33" borderId="113" xfId="0" applyNumberFormat="1" applyFont="1" applyFill="1" applyBorder="1" applyAlignment="1">
      <alignment horizontal="right" vertical="center"/>
    </xf>
    <xf numFmtId="168" fontId="6" fillId="33" borderId="73" xfId="0" applyNumberFormat="1" applyFont="1" applyFill="1" applyBorder="1" applyAlignment="1">
      <alignment horizontal="right" vertical="center"/>
    </xf>
    <xf numFmtId="168" fontId="6" fillId="33" borderId="74" xfId="42" applyNumberFormat="1" applyFont="1" applyFill="1" applyBorder="1" applyAlignment="1">
      <alignment horizontal="right" vertical="center"/>
    </xf>
    <xf numFmtId="168" fontId="6" fillId="33" borderId="100" xfId="42" applyNumberFormat="1" applyFont="1" applyFill="1" applyBorder="1" applyAlignment="1">
      <alignment horizontal="right" vertical="center"/>
    </xf>
    <xf numFmtId="3" fontId="5" fillId="33" borderId="50" xfId="0" applyNumberFormat="1" applyFont="1" applyFill="1" applyBorder="1" applyAlignment="1">
      <alignment horizontal="right"/>
    </xf>
    <xf numFmtId="3" fontId="5" fillId="33" borderId="52" xfId="0" applyNumberFormat="1" applyFont="1" applyFill="1" applyBorder="1" applyAlignment="1">
      <alignment horizontal="right"/>
    </xf>
    <xf numFmtId="3" fontId="5" fillId="33" borderId="89" xfId="0" applyNumberFormat="1" applyFont="1" applyFill="1" applyBorder="1" applyAlignment="1">
      <alignment horizontal="right"/>
    </xf>
    <xf numFmtId="3" fontId="5" fillId="33" borderId="101" xfId="0" applyNumberFormat="1" applyFont="1" applyFill="1" applyBorder="1" applyAlignment="1">
      <alignment horizontal="right"/>
    </xf>
    <xf numFmtId="3" fontId="6" fillId="33" borderId="98" xfId="0" applyNumberFormat="1" applyFont="1" applyFill="1" applyBorder="1" applyAlignment="1">
      <alignment horizontal="right"/>
    </xf>
    <xf numFmtId="164" fontId="6" fillId="33" borderId="23" xfId="0" applyNumberFormat="1" applyFont="1" applyFill="1" applyBorder="1" applyAlignment="1">
      <alignment horizontal="right"/>
    </xf>
    <xf numFmtId="3" fontId="6" fillId="33" borderId="52" xfId="0" applyNumberFormat="1" applyFont="1" applyFill="1" applyBorder="1" applyAlignment="1">
      <alignment horizontal="right"/>
    </xf>
    <xf numFmtId="3" fontId="6" fillId="33" borderId="112" xfId="0" applyNumberFormat="1" applyFont="1" applyFill="1" applyBorder="1" applyAlignment="1">
      <alignment horizontal="right"/>
    </xf>
    <xf numFmtId="3" fontId="6" fillId="33" borderId="89" xfId="42" applyNumberFormat="1" applyFont="1" applyFill="1" applyBorder="1" applyAlignment="1">
      <alignment horizontal="right" vertical="center"/>
    </xf>
    <xf numFmtId="1" fontId="6" fillId="33" borderId="0" xfId="0" applyNumberFormat="1" applyFont="1" applyFill="1" applyBorder="1" applyAlignment="1">
      <alignment/>
    </xf>
    <xf numFmtId="0" fontId="5" fillId="33" borderId="0" xfId="0" applyFont="1" applyFill="1" applyBorder="1" applyAlignment="1">
      <alignment/>
    </xf>
    <xf numFmtId="0" fontId="27" fillId="33" borderId="0" xfId="0" applyFont="1" applyFill="1" applyBorder="1" applyAlignment="1">
      <alignment/>
    </xf>
    <xf numFmtId="0" fontId="6" fillId="0" borderId="0" xfId="0" applyFont="1" applyFill="1" applyBorder="1" applyAlignment="1">
      <alignment/>
    </xf>
    <xf numFmtId="0" fontId="27" fillId="33" borderId="0" xfId="0" applyFont="1" applyFill="1" applyBorder="1" applyAlignment="1">
      <alignment/>
    </xf>
    <xf numFmtId="0" fontId="6" fillId="33" borderId="0" xfId="0" applyFont="1" applyFill="1" applyAlignment="1">
      <alignment horizontal="right"/>
    </xf>
    <xf numFmtId="0" fontId="6" fillId="0" borderId="0" xfId="0" applyFont="1" applyAlignment="1">
      <alignment/>
    </xf>
    <xf numFmtId="0" fontId="5" fillId="33" borderId="0" xfId="0" applyFont="1" applyFill="1" applyBorder="1" applyAlignment="1">
      <alignment/>
    </xf>
    <xf numFmtId="0" fontId="0" fillId="33" borderId="0" xfId="0" applyFont="1" applyFill="1" applyBorder="1" applyAlignment="1">
      <alignment/>
    </xf>
    <xf numFmtId="0" fontId="5" fillId="33" borderId="0" xfId="0" applyFont="1" applyFill="1" applyBorder="1" applyAlignment="1">
      <alignment horizontal="left" wrapText="1"/>
    </xf>
    <xf numFmtId="0" fontId="6" fillId="33" borderId="21" xfId="0" applyFont="1" applyFill="1" applyBorder="1" applyAlignment="1">
      <alignment/>
    </xf>
    <xf numFmtId="3" fontId="6" fillId="33" borderId="109" xfId="42" applyNumberFormat="1" applyFont="1" applyFill="1" applyBorder="1" applyAlignment="1">
      <alignment horizontal="right" vertical="center"/>
    </xf>
    <xf numFmtId="3" fontId="6" fillId="33" borderId="109" xfId="0" applyNumberFormat="1" applyFont="1" applyFill="1" applyBorder="1" applyAlignment="1">
      <alignment horizontal="right" vertical="center"/>
    </xf>
    <xf numFmtId="0" fontId="6" fillId="33" borderId="114" xfId="0" applyFont="1" applyFill="1" applyBorder="1" applyAlignment="1">
      <alignment/>
    </xf>
    <xf numFmtId="3" fontId="66" fillId="33" borderId="17" xfId="0" applyNumberFormat="1" applyFont="1" applyFill="1" applyBorder="1" applyAlignment="1">
      <alignment horizontal="right"/>
    </xf>
    <xf numFmtId="1" fontId="66" fillId="33" borderId="0" xfId="0" applyNumberFormat="1" applyFont="1" applyFill="1" applyBorder="1" applyAlignment="1">
      <alignment/>
    </xf>
    <xf numFmtId="1" fontId="66" fillId="33" borderId="0" xfId="0" applyNumberFormat="1" applyFont="1" applyFill="1" applyAlignment="1">
      <alignment/>
    </xf>
    <xf numFmtId="1" fontId="6" fillId="33" borderId="0" xfId="0" applyNumberFormat="1" applyFont="1" applyFill="1" applyBorder="1" applyAlignment="1">
      <alignment/>
    </xf>
    <xf numFmtId="1" fontId="66" fillId="33" borderId="0" xfId="0" applyNumberFormat="1" applyFont="1" applyFill="1" applyBorder="1" applyAlignment="1">
      <alignment/>
    </xf>
    <xf numFmtId="1" fontId="66" fillId="35" borderId="0" xfId="0" applyNumberFormat="1" applyFont="1" applyFill="1" applyBorder="1" applyAlignment="1">
      <alignment/>
    </xf>
    <xf numFmtId="3" fontId="6" fillId="0" borderId="23" xfId="0" applyNumberFormat="1" applyFont="1" applyFill="1" applyBorder="1" applyAlignment="1">
      <alignment horizontal="right"/>
    </xf>
    <xf numFmtId="1" fontId="68" fillId="33" borderId="0" xfId="0" applyNumberFormat="1" applyFont="1" applyFill="1" applyBorder="1" applyAlignment="1">
      <alignment/>
    </xf>
    <xf numFmtId="1" fontId="6" fillId="33" borderId="0" xfId="0" applyNumberFormat="1" applyFont="1" applyFill="1" applyAlignment="1">
      <alignment/>
    </xf>
    <xf numFmtId="3" fontId="6" fillId="33" borderId="86" xfId="0" applyNumberFormat="1" applyFont="1" applyFill="1" applyBorder="1" applyAlignment="1">
      <alignment horizontal="right" vertical="center"/>
    </xf>
    <xf numFmtId="3" fontId="6" fillId="33" borderId="87" xfId="0" applyNumberFormat="1" applyFont="1" applyFill="1" applyBorder="1" applyAlignment="1">
      <alignment horizontal="right"/>
    </xf>
    <xf numFmtId="3" fontId="6" fillId="33" borderId="115" xfId="0" applyNumberFormat="1" applyFont="1" applyFill="1" applyBorder="1" applyAlignment="1">
      <alignment horizontal="right" vertical="center"/>
    </xf>
    <xf numFmtId="183" fontId="6" fillId="33" borderId="116" xfId="0" applyNumberFormat="1" applyFont="1" applyFill="1" applyBorder="1" applyAlignment="1">
      <alignment/>
    </xf>
    <xf numFmtId="0" fontId="6" fillId="33" borderId="117" xfId="0" applyFont="1" applyFill="1" applyBorder="1" applyAlignment="1">
      <alignment horizontal="right" vertical="center" wrapText="1"/>
    </xf>
    <xf numFmtId="0" fontId="6" fillId="33" borderId="31" xfId="0" applyFont="1" applyFill="1" applyBorder="1" applyAlignment="1">
      <alignment horizontal="right" wrapText="1"/>
    </xf>
    <xf numFmtId="0" fontId="10" fillId="33" borderId="0" xfId="0" applyFont="1" applyFill="1" applyBorder="1" applyAlignment="1">
      <alignment horizontal="center" vertical="center" wrapText="1"/>
    </xf>
    <xf numFmtId="3" fontId="6" fillId="33" borderId="51" xfId="0" applyNumberFormat="1" applyFont="1" applyFill="1" applyBorder="1" applyAlignment="1">
      <alignment horizontal="center"/>
    </xf>
    <xf numFmtId="0" fontId="27" fillId="33" borderId="49" xfId="0" applyFont="1" applyFill="1" applyBorder="1" applyAlignment="1">
      <alignment horizontal="center"/>
    </xf>
    <xf numFmtId="0" fontId="6" fillId="33" borderId="51" xfId="0" applyFont="1" applyFill="1" applyBorder="1" applyAlignment="1">
      <alignment horizontal="center" textRotation="90" wrapText="1" shrinkToFit="1"/>
    </xf>
    <xf numFmtId="0" fontId="5" fillId="33" borderId="0" xfId="0" applyFont="1" applyFill="1" applyBorder="1" applyAlignment="1">
      <alignment horizontal="left" wrapText="1"/>
    </xf>
    <xf numFmtId="0" fontId="5" fillId="33" borderId="92" xfId="0" applyFont="1" applyFill="1" applyBorder="1" applyAlignment="1">
      <alignment horizontal="center" wrapText="1"/>
    </xf>
    <xf numFmtId="0" fontId="5" fillId="33" borderId="93" xfId="0" applyFont="1" applyFill="1" applyBorder="1" applyAlignment="1">
      <alignment horizontal="center" wrapText="1"/>
    </xf>
    <xf numFmtId="0" fontId="5" fillId="33" borderId="94" xfId="0" applyFont="1" applyFill="1" applyBorder="1" applyAlignment="1">
      <alignment horizontal="center" wrapText="1"/>
    </xf>
    <xf numFmtId="0" fontId="6" fillId="33" borderId="0" xfId="0" applyFont="1" applyFill="1" applyBorder="1" applyAlignment="1">
      <alignment horizontal="left" wrapText="1"/>
    </xf>
    <xf numFmtId="0" fontId="5" fillId="33" borderId="118"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79"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88"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79" xfId="0" applyFont="1" applyFill="1" applyBorder="1" applyAlignment="1">
      <alignment horizontal="center" vertical="center"/>
    </xf>
    <xf numFmtId="0" fontId="5" fillId="33" borderId="120" xfId="0" applyFont="1" applyFill="1" applyBorder="1" applyAlignment="1">
      <alignment horizontal="center" vertical="center"/>
    </xf>
    <xf numFmtId="0" fontId="5" fillId="33" borderId="119" xfId="0" applyFont="1" applyFill="1" applyBorder="1" applyAlignment="1">
      <alignment horizontal="center" vertical="center"/>
    </xf>
    <xf numFmtId="0" fontId="0" fillId="0" borderId="121" xfId="0" applyBorder="1" applyAlignment="1">
      <alignment horizontal="center"/>
    </xf>
    <xf numFmtId="0" fontId="0" fillId="0" borderId="122" xfId="0" applyBorder="1" applyAlignment="1">
      <alignment horizontal="center"/>
    </xf>
    <xf numFmtId="0" fontId="0" fillId="0" borderId="123" xfId="0" applyBorder="1" applyAlignment="1">
      <alignment horizontal="center"/>
    </xf>
    <xf numFmtId="0" fontId="0" fillId="0" borderId="124" xfId="0" applyBorder="1" applyAlignment="1">
      <alignment horizontal="center"/>
    </xf>
    <xf numFmtId="0" fontId="0" fillId="0" borderId="125" xfId="0" applyBorder="1" applyAlignment="1">
      <alignment horizontal="center"/>
    </xf>
    <xf numFmtId="0" fontId="0" fillId="0" borderId="126" xfId="0" applyBorder="1" applyAlignment="1">
      <alignment horizontal="center"/>
    </xf>
    <xf numFmtId="0" fontId="0" fillId="0" borderId="127" xfId="0" applyBorder="1" applyAlignment="1">
      <alignment horizontal="center"/>
    </xf>
    <xf numFmtId="0" fontId="0" fillId="0" borderId="128" xfId="0" applyBorder="1" applyAlignment="1">
      <alignment horizontal="center" wrapText="1"/>
    </xf>
    <xf numFmtId="0" fontId="0" fillId="0" borderId="129" xfId="0" applyBorder="1" applyAlignment="1">
      <alignment horizontal="center" wrapText="1"/>
    </xf>
    <xf numFmtId="0" fontId="0" fillId="0" borderId="63" xfId="0" applyBorder="1" applyAlignment="1">
      <alignment horizontal="center" wrapText="1"/>
    </xf>
    <xf numFmtId="0" fontId="0" fillId="0" borderId="130" xfId="0" applyBorder="1" applyAlignment="1">
      <alignment horizontal="center"/>
    </xf>
    <xf numFmtId="0" fontId="0" fillId="0" borderId="131"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W163"/>
  <sheetViews>
    <sheetView tabSelected="1" zoomScalePageLayoutView="0" workbookViewId="0" topLeftCell="A1">
      <selection activeCell="A1" sqref="A1"/>
    </sheetView>
  </sheetViews>
  <sheetFormatPr defaultColWidth="8.88671875" defaultRowHeight="15"/>
  <cols>
    <col min="1" max="1" width="23.4453125" style="105" customWidth="1"/>
    <col min="2" max="2" width="4.10546875" style="105" customWidth="1"/>
    <col min="3" max="3" width="12.99609375" style="106" bestFit="1" customWidth="1"/>
    <col min="4" max="5" width="11.10546875" style="106" bestFit="1" customWidth="1"/>
    <col min="6" max="6" width="14.99609375" style="106" customWidth="1"/>
    <col min="7" max="7" width="11.88671875" style="106" customWidth="1"/>
    <col min="8" max="8" width="13.88671875" style="106" customWidth="1"/>
    <col min="9" max="9" width="10.10546875" style="106" customWidth="1"/>
    <col min="10" max="10" width="13.3359375" style="106" customWidth="1"/>
    <col min="11" max="11" width="14.10546875" style="106" bestFit="1" customWidth="1"/>
    <col min="12" max="12" width="18.5546875" style="106" bestFit="1" customWidth="1"/>
    <col min="13" max="13" width="16.5546875" style="106" bestFit="1" customWidth="1"/>
    <col min="14" max="14" width="11.10546875" style="106" bestFit="1" customWidth="1"/>
    <col min="15" max="15" width="12.10546875" style="106" bestFit="1" customWidth="1"/>
    <col min="16" max="16" width="16.5546875" style="106" bestFit="1" customWidth="1"/>
    <col min="17" max="17" width="10.5546875" style="106" customWidth="1"/>
    <col min="18" max="19" width="8.88671875" style="106" customWidth="1"/>
    <col min="20" max="20" width="12.5546875" style="106" bestFit="1" customWidth="1"/>
    <col min="21" max="22" width="8.88671875" style="106" customWidth="1"/>
    <col min="23" max="23" width="12.5546875" style="106" bestFit="1" customWidth="1"/>
    <col min="24" max="16384" width="8.88671875" style="106" customWidth="1"/>
  </cols>
  <sheetData>
    <row r="1" ht="15">
      <c r="D1" s="106" t="s">
        <v>240</v>
      </c>
    </row>
    <row r="2" spans="1:21" s="105" customFormat="1" ht="15">
      <c r="A2" s="127" t="s">
        <v>241</v>
      </c>
      <c r="G2" s="106"/>
      <c r="R2" s="106"/>
      <c r="S2" s="106"/>
      <c r="T2" s="106"/>
      <c r="U2" s="106"/>
    </row>
    <row r="3" spans="1:21" s="105" customFormat="1" ht="15.75" thickBot="1">
      <c r="A3" s="154"/>
      <c r="B3" s="128"/>
      <c r="C3" s="128"/>
      <c r="D3" s="381"/>
      <c r="E3" s="129"/>
      <c r="F3" s="286"/>
      <c r="G3" s="130"/>
      <c r="H3" s="129"/>
      <c r="R3" s="106"/>
      <c r="S3" s="106"/>
      <c r="T3" s="106"/>
      <c r="U3" s="106"/>
    </row>
    <row r="4" spans="1:10" s="105" customFormat="1" ht="18.75" customHeight="1" thickBot="1">
      <c r="A4" s="154"/>
      <c r="B4" s="129"/>
      <c r="C4" s="129"/>
      <c r="D4" s="129"/>
      <c r="E4" s="129"/>
      <c r="F4" s="129"/>
      <c r="G4" s="466" t="s">
        <v>249</v>
      </c>
      <c r="H4" s="467"/>
      <c r="I4" s="467"/>
      <c r="J4" s="468"/>
    </row>
    <row r="5" spans="1:23" s="112" customFormat="1" ht="55.5" customHeight="1" thickBot="1" thickTop="1">
      <c r="A5" s="131"/>
      <c r="B5" s="132"/>
      <c r="C5" s="133" t="s">
        <v>134</v>
      </c>
      <c r="D5" s="134" t="s">
        <v>228</v>
      </c>
      <c r="E5" s="133" t="s">
        <v>229</v>
      </c>
      <c r="F5" s="288" t="s">
        <v>227</v>
      </c>
      <c r="G5" s="295"/>
      <c r="H5" s="296" t="s">
        <v>250</v>
      </c>
      <c r="I5" s="297" t="s">
        <v>83</v>
      </c>
      <c r="J5" s="298" t="s">
        <v>251</v>
      </c>
      <c r="K5" s="110"/>
      <c r="L5" s="110"/>
      <c r="M5" s="110"/>
      <c r="N5" s="461"/>
      <c r="O5" s="461"/>
      <c r="P5" s="461"/>
      <c r="Q5" s="110"/>
      <c r="R5" s="461"/>
      <c r="S5" s="461"/>
      <c r="T5" s="461"/>
      <c r="U5" s="461"/>
      <c r="W5" s="110"/>
    </row>
    <row r="6" spans="1:21" s="111" customFormat="1" ht="12.75" customHeight="1" thickTop="1">
      <c r="A6" s="136"/>
      <c r="B6" s="137"/>
      <c r="C6" s="463" t="s">
        <v>124</v>
      </c>
      <c r="D6" s="463"/>
      <c r="E6" s="463"/>
      <c r="F6" s="138" t="s">
        <v>209</v>
      </c>
      <c r="G6" s="139"/>
      <c r="J6" s="299"/>
      <c r="K6" s="115"/>
      <c r="N6" s="115"/>
      <c r="O6" s="115"/>
      <c r="P6" s="115"/>
      <c r="Q6" s="115"/>
      <c r="R6" s="115"/>
      <c r="S6" s="115"/>
      <c r="T6" s="115"/>
      <c r="U6" s="115"/>
    </row>
    <row r="7" spans="1:10" ht="12.75" customHeight="1" hidden="1">
      <c r="A7" s="140"/>
      <c r="B7" s="141"/>
      <c r="C7" s="142"/>
      <c r="D7" s="142"/>
      <c r="E7" s="142"/>
      <c r="F7" s="142"/>
      <c r="J7" s="300"/>
    </row>
    <row r="8" spans="1:10" s="112" customFormat="1" ht="12.75" customHeight="1" hidden="1">
      <c r="A8" s="143">
        <v>1920</v>
      </c>
      <c r="B8" s="144"/>
      <c r="C8" s="145">
        <v>0</v>
      </c>
      <c r="D8" s="464" t="s">
        <v>127</v>
      </c>
      <c r="E8" s="464"/>
      <c r="F8" s="146" t="s">
        <v>233</v>
      </c>
      <c r="G8" s="147">
        <v>1956</v>
      </c>
      <c r="H8" s="292">
        <v>28.49</v>
      </c>
      <c r="I8" s="292">
        <v>23.21</v>
      </c>
      <c r="J8" s="301">
        <v>28.49</v>
      </c>
    </row>
    <row r="9" spans="1:10" ht="12.75" customHeight="1" hidden="1">
      <c r="A9" s="383">
        <v>1921</v>
      </c>
      <c r="B9" s="384" t="s">
        <v>259</v>
      </c>
      <c r="C9" s="148">
        <v>6942.328</v>
      </c>
      <c r="D9" s="462">
        <v>4647.184</v>
      </c>
      <c r="E9" s="462"/>
      <c r="F9" s="146" t="s">
        <v>233</v>
      </c>
      <c r="G9" s="130">
        <v>1957</v>
      </c>
      <c r="H9" s="292">
        <v>28.49</v>
      </c>
      <c r="I9" s="292">
        <v>23.21</v>
      </c>
      <c r="J9" s="301">
        <v>28.49</v>
      </c>
    </row>
    <row r="10" spans="1:10" ht="12.75" customHeight="1" hidden="1">
      <c r="A10" s="383">
        <v>1922</v>
      </c>
      <c r="B10" s="385"/>
      <c r="C10" s="148">
        <v>13503.656</v>
      </c>
      <c r="D10" s="462">
        <v>9180.576000000001</v>
      </c>
      <c r="E10" s="462"/>
      <c r="F10" s="146" t="s">
        <v>233</v>
      </c>
      <c r="G10" s="130">
        <v>1958</v>
      </c>
      <c r="H10" s="292">
        <v>28.49</v>
      </c>
      <c r="I10" s="292">
        <v>23.21</v>
      </c>
      <c r="J10" s="301">
        <v>28.49</v>
      </c>
    </row>
    <row r="11" spans="1:10" ht="12.75" customHeight="1" hidden="1">
      <c r="A11" s="383">
        <v>1923</v>
      </c>
      <c r="B11" s="385"/>
      <c r="C11" s="148">
        <v>20130.008</v>
      </c>
      <c r="D11" s="462">
        <v>13632.688</v>
      </c>
      <c r="E11" s="462"/>
      <c r="F11" s="146" t="s">
        <v>233</v>
      </c>
      <c r="G11" s="147">
        <v>1959</v>
      </c>
      <c r="H11" s="292">
        <v>28.49</v>
      </c>
      <c r="I11" s="292">
        <v>23.21</v>
      </c>
      <c r="J11" s="301">
        <v>28.49</v>
      </c>
    </row>
    <row r="12" spans="1:10" ht="12.75" customHeight="1" hidden="1">
      <c r="A12" s="383">
        <v>1924</v>
      </c>
      <c r="B12" s="385"/>
      <c r="C12" s="148">
        <v>19163.792</v>
      </c>
      <c r="D12" s="462">
        <v>12957.048</v>
      </c>
      <c r="E12" s="462"/>
      <c r="F12" s="146" t="s">
        <v>233</v>
      </c>
      <c r="G12" s="130">
        <v>1960</v>
      </c>
      <c r="H12" s="293">
        <v>28.06</v>
      </c>
      <c r="I12" s="291">
        <v>22.9</v>
      </c>
      <c r="J12" s="301">
        <v>28.06</v>
      </c>
    </row>
    <row r="13" spans="1:10" ht="12.75" customHeight="1" hidden="1">
      <c r="A13" s="383">
        <v>1925</v>
      </c>
      <c r="B13" s="385"/>
      <c r="C13" s="148">
        <v>16656.304</v>
      </c>
      <c r="D13" s="462">
        <v>11185.144</v>
      </c>
      <c r="E13" s="462"/>
      <c r="F13" s="146" t="s">
        <v>233</v>
      </c>
      <c r="G13" s="130">
        <v>1961</v>
      </c>
      <c r="H13" s="293">
        <v>28.06</v>
      </c>
      <c r="I13" s="291">
        <v>22.9</v>
      </c>
      <c r="J13" s="301">
        <v>28.06</v>
      </c>
    </row>
    <row r="14" spans="1:10" ht="12.75" customHeight="1" hidden="1">
      <c r="A14" s="383">
        <v>1926</v>
      </c>
      <c r="B14" s="384" t="s">
        <v>259</v>
      </c>
      <c r="C14" s="148">
        <v>7165.848</v>
      </c>
      <c r="D14" s="462">
        <v>4790.44</v>
      </c>
      <c r="E14" s="462"/>
      <c r="F14" s="146" t="s">
        <v>233</v>
      </c>
      <c r="G14" s="147">
        <v>1962</v>
      </c>
      <c r="H14" s="293">
        <v>28.06</v>
      </c>
      <c r="I14" s="291">
        <v>22.9</v>
      </c>
      <c r="J14" s="301">
        <v>28.06</v>
      </c>
    </row>
    <row r="15" spans="1:10" ht="12.75" customHeight="1" hidden="1">
      <c r="A15" s="143">
        <v>1927</v>
      </c>
      <c r="B15" s="144"/>
      <c r="C15" s="148">
        <v>17703.8</v>
      </c>
      <c r="D15" s="462">
        <v>12026.392</v>
      </c>
      <c r="E15" s="462"/>
      <c r="F15" s="146" t="s">
        <v>233</v>
      </c>
      <c r="G15" s="130">
        <v>1963</v>
      </c>
      <c r="H15" s="293">
        <v>28.06</v>
      </c>
      <c r="I15" s="291">
        <v>22.9</v>
      </c>
      <c r="J15" s="301">
        <v>28.06</v>
      </c>
    </row>
    <row r="16" spans="1:10" ht="12.75" customHeight="1" hidden="1">
      <c r="A16" s="143">
        <v>1928</v>
      </c>
      <c r="B16" s="144"/>
      <c r="C16" s="148">
        <v>17710.912</v>
      </c>
      <c r="D16" s="462">
        <v>12034.52</v>
      </c>
      <c r="E16" s="462"/>
      <c r="F16" s="146" t="s">
        <v>233</v>
      </c>
      <c r="G16" s="130">
        <v>1964</v>
      </c>
      <c r="H16" s="293">
        <v>28.06</v>
      </c>
      <c r="I16" s="291">
        <v>22.9</v>
      </c>
      <c r="J16" s="301">
        <v>28.06</v>
      </c>
    </row>
    <row r="17" spans="1:10" ht="12.75" customHeight="1" hidden="1">
      <c r="A17" s="143"/>
      <c r="B17" s="144"/>
      <c r="C17" s="148"/>
      <c r="D17" s="464" t="s">
        <v>126</v>
      </c>
      <c r="E17" s="464"/>
      <c r="F17" s="148"/>
      <c r="G17" s="147">
        <v>1965</v>
      </c>
      <c r="H17" s="293">
        <v>28.06</v>
      </c>
      <c r="I17" s="291">
        <v>22.9</v>
      </c>
      <c r="J17" s="301">
        <v>28.06</v>
      </c>
    </row>
    <row r="18" spans="1:10" ht="12.75" customHeight="1" hidden="1">
      <c r="A18" s="143">
        <v>1929</v>
      </c>
      <c r="B18" s="144"/>
      <c r="C18" s="148">
        <v>20311.872</v>
      </c>
      <c r="D18" s="148">
        <v>13636.752</v>
      </c>
      <c r="E18" s="148">
        <v>649.224</v>
      </c>
      <c r="F18" s="146" t="s">
        <v>233</v>
      </c>
      <c r="G18" s="130">
        <v>1966</v>
      </c>
      <c r="H18" s="293">
        <v>28.06</v>
      </c>
      <c r="I18" s="291">
        <v>22.9</v>
      </c>
      <c r="J18" s="301">
        <v>28.06</v>
      </c>
    </row>
    <row r="19" spans="1:10" ht="12.75" customHeight="1" hidden="1">
      <c r="A19" s="143">
        <v>1930</v>
      </c>
      <c r="B19" s="144"/>
      <c r="C19" s="148">
        <v>17504.664</v>
      </c>
      <c r="D19" s="148">
        <v>11698.224</v>
      </c>
      <c r="E19" s="148">
        <v>674.624</v>
      </c>
      <c r="F19" s="146" t="s">
        <v>233</v>
      </c>
      <c r="G19" s="130">
        <v>1967</v>
      </c>
      <c r="H19" s="293">
        <v>28.06</v>
      </c>
      <c r="I19" s="291">
        <v>22.9</v>
      </c>
      <c r="J19" s="301">
        <v>28.06</v>
      </c>
    </row>
    <row r="20" spans="1:10" ht="12.75" customHeight="1" hidden="1">
      <c r="A20" s="143">
        <v>1931</v>
      </c>
      <c r="B20" s="144"/>
      <c r="C20" s="148">
        <v>12858.496000000001</v>
      </c>
      <c r="D20" s="148">
        <v>8606.536</v>
      </c>
      <c r="E20" s="148">
        <v>558.8</v>
      </c>
      <c r="F20" s="146" t="s">
        <v>233</v>
      </c>
      <c r="G20" s="147">
        <v>1968</v>
      </c>
      <c r="H20" s="293">
        <v>28.06</v>
      </c>
      <c r="I20" s="291">
        <v>22.9</v>
      </c>
      <c r="J20" s="301">
        <v>28.06</v>
      </c>
    </row>
    <row r="21" spans="1:10" ht="12.75" customHeight="1" hidden="1">
      <c r="A21" s="143">
        <v>1932</v>
      </c>
      <c r="B21" s="144"/>
      <c r="C21" s="148">
        <v>12942.824</v>
      </c>
      <c r="D21" s="148">
        <v>8615.68</v>
      </c>
      <c r="E21" s="148">
        <v>582.168</v>
      </c>
      <c r="F21" s="148">
        <v>18844.4653</v>
      </c>
      <c r="G21" s="130">
        <v>1969</v>
      </c>
      <c r="H21" s="293">
        <v>28.06</v>
      </c>
      <c r="I21" s="291">
        <v>22.9</v>
      </c>
      <c r="J21" s="301">
        <v>28.06</v>
      </c>
    </row>
    <row r="22" spans="1:10" ht="12.75" customHeight="1" hidden="1">
      <c r="A22" s="143">
        <v>1933</v>
      </c>
      <c r="B22" s="144"/>
      <c r="C22" s="148">
        <v>13312.648000000001</v>
      </c>
      <c r="D22" s="148">
        <v>8919.464</v>
      </c>
      <c r="E22" s="148">
        <v>682.752</v>
      </c>
      <c r="F22" s="148">
        <v>20837.3481</v>
      </c>
      <c r="G22" s="130">
        <v>1970</v>
      </c>
      <c r="H22" s="293">
        <v>28.06</v>
      </c>
      <c r="I22" s="291">
        <v>22.9</v>
      </c>
      <c r="J22" s="301">
        <v>28.06</v>
      </c>
    </row>
    <row r="23" spans="1:10" ht="12.75" customHeight="1" hidden="1">
      <c r="A23" s="143">
        <v>1934</v>
      </c>
      <c r="B23" s="144"/>
      <c r="C23" s="148">
        <v>17162.272</v>
      </c>
      <c r="D23" s="148">
        <v>11696.192000000001</v>
      </c>
      <c r="E23" s="148">
        <v>774.192</v>
      </c>
      <c r="F23" s="148">
        <v>26815.996499999997</v>
      </c>
      <c r="G23" s="147">
        <v>1971</v>
      </c>
      <c r="H23" s="293">
        <v>28.06</v>
      </c>
      <c r="I23" s="291">
        <v>22.9</v>
      </c>
      <c r="J23" s="301">
        <v>28.06</v>
      </c>
    </row>
    <row r="24" spans="1:10" ht="12.75" customHeight="1" hidden="1">
      <c r="A24" s="143">
        <v>1935</v>
      </c>
      <c r="B24" s="144"/>
      <c r="C24" s="148">
        <v>17715.992000000002</v>
      </c>
      <c r="D24" s="148">
        <v>12130.024</v>
      </c>
      <c r="E24" s="148">
        <v>829.056</v>
      </c>
      <c r="F24" s="148">
        <v>28105.508899999997</v>
      </c>
      <c r="G24" s="130">
        <v>1972</v>
      </c>
      <c r="H24" s="293">
        <v>28.06</v>
      </c>
      <c r="I24" s="291">
        <v>22.9</v>
      </c>
      <c r="J24" s="301">
        <v>28.06</v>
      </c>
    </row>
    <row r="25" spans="1:10" ht="12.75" customHeight="1" hidden="1">
      <c r="A25" s="143">
        <v>1936</v>
      </c>
      <c r="B25" s="144"/>
      <c r="C25" s="148">
        <v>20380.96</v>
      </c>
      <c r="D25" s="148">
        <v>13971.016</v>
      </c>
      <c r="E25" s="148">
        <v>1085.088</v>
      </c>
      <c r="F25" s="148">
        <v>32442.9597</v>
      </c>
      <c r="G25" s="130">
        <v>1973</v>
      </c>
      <c r="H25" s="293">
        <v>28.06</v>
      </c>
      <c r="I25" s="291">
        <v>22.9</v>
      </c>
      <c r="J25" s="301">
        <v>28.06</v>
      </c>
    </row>
    <row r="26" spans="1:10" ht="12.75" customHeight="1" hidden="1">
      <c r="A26" s="143">
        <v>1937</v>
      </c>
      <c r="B26" s="144"/>
      <c r="C26" s="148">
        <v>22261.576</v>
      </c>
      <c r="D26" s="148">
        <v>15170.912</v>
      </c>
      <c r="E26" s="148">
        <v>1183.64</v>
      </c>
      <c r="F26" s="148">
        <v>35490.8981</v>
      </c>
      <c r="G26" s="147">
        <v>1974</v>
      </c>
      <c r="H26" s="293">
        <v>28.06</v>
      </c>
      <c r="I26" s="291">
        <v>22.9</v>
      </c>
      <c r="J26" s="301">
        <v>28.06</v>
      </c>
    </row>
    <row r="27" spans="1:10" ht="12.75" customHeight="1" hidden="1">
      <c r="A27" s="143">
        <v>1938</v>
      </c>
      <c r="B27" s="144"/>
      <c r="C27" s="148">
        <v>19397.472</v>
      </c>
      <c r="D27" s="148">
        <v>13030.2</v>
      </c>
      <c r="E27" s="148">
        <v>1046.48</v>
      </c>
      <c r="F27" s="148">
        <v>31622.3609</v>
      </c>
      <c r="G27" s="130">
        <v>1975</v>
      </c>
      <c r="H27" s="293">
        <v>28.06</v>
      </c>
      <c r="I27" s="130">
        <v>22.9</v>
      </c>
      <c r="J27" s="301">
        <v>28.06</v>
      </c>
    </row>
    <row r="28" spans="1:10" ht="12.75" customHeight="1" hidden="1">
      <c r="A28" s="143">
        <v>1939</v>
      </c>
      <c r="B28" s="144"/>
      <c r="C28" s="148">
        <v>20749.768</v>
      </c>
      <c r="D28" s="148">
        <v>14250.416000000001</v>
      </c>
      <c r="E28" s="148">
        <v>970.28</v>
      </c>
      <c r="F28" s="148">
        <v>34172.0786</v>
      </c>
      <c r="G28" s="130">
        <v>1976</v>
      </c>
      <c r="H28" s="294">
        <v>28.06</v>
      </c>
      <c r="I28" s="291">
        <v>24.4</v>
      </c>
      <c r="J28" s="301">
        <v>27.64</v>
      </c>
    </row>
    <row r="29" spans="1:10" ht="12.75" customHeight="1" hidden="1">
      <c r="A29" s="143">
        <v>1940</v>
      </c>
      <c r="B29" s="144"/>
      <c r="C29" s="148">
        <v>22631.4</v>
      </c>
      <c r="D29" s="148">
        <v>15596.616</v>
      </c>
      <c r="E29" s="148">
        <v>1255.776</v>
      </c>
      <c r="F29" s="146" t="s">
        <v>233</v>
      </c>
      <c r="G29" s="147">
        <v>1977</v>
      </c>
      <c r="H29" s="294">
        <v>28.06</v>
      </c>
      <c r="I29" s="291">
        <v>24.4</v>
      </c>
      <c r="J29" s="301">
        <v>27.64</v>
      </c>
    </row>
    <row r="30" spans="1:10" ht="12.75" customHeight="1" hidden="1">
      <c r="A30" s="143">
        <v>1941</v>
      </c>
      <c r="B30" s="144"/>
      <c r="C30" s="148">
        <v>21467.064</v>
      </c>
      <c r="D30" s="148">
        <v>14779.752</v>
      </c>
      <c r="E30" s="148">
        <v>835.152</v>
      </c>
      <c r="F30" s="146" t="s">
        <v>233</v>
      </c>
      <c r="G30" s="130">
        <v>1978</v>
      </c>
      <c r="H30" s="294">
        <v>28.06</v>
      </c>
      <c r="I30" s="291">
        <v>24.4</v>
      </c>
      <c r="J30" s="301">
        <v>27.64</v>
      </c>
    </row>
    <row r="31" spans="1:15" ht="12.75" customHeight="1" hidden="1">
      <c r="A31" s="143">
        <v>1942</v>
      </c>
      <c r="B31" s="144"/>
      <c r="C31" s="148">
        <v>21926.296000000002</v>
      </c>
      <c r="D31" s="148">
        <v>15138.4</v>
      </c>
      <c r="E31" s="148">
        <v>804.672</v>
      </c>
      <c r="F31" s="146" t="s">
        <v>233</v>
      </c>
      <c r="G31" s="130">
        <v>1979</v>
      </c>
      <c r="H31" s="294">
        <v>28.06</v>
      </c>
      <c r="I31" s="291">
        <v>24.4</v>
      </c>
      <c r="J31" s="301">
        <v>27.64</v>
      </c>
      <c r="L31" s="114"/>
      <c r="M31" s="114"/>
      <c r="N31" s="114"/>
      <c r="O31" s="114"/>
    </row>
    <row r="32" spans="1:15" ht="12.75" customHeight="1" hidden="1">
      <c r="A32" s="143">
        <v>1943</v>
      </c>
      <c r="B32" s="144"/>
      <c r="C32" s="148">
        <v>21225.256</v>
      </c>
      <c r="D32" s="148">
        <v>14683.232</v>
      </c>
      <c r="E32" s="148">
        <v>771.144</v>
      </c>
      <c r="F32" s="146" t="s">
        <v>233</v>
      </c>
      <c r="G32" s="147">
        <v>1980</v>
      </c>
      <c r="H32" s="294">
        <v>28.06</v>
      </c>
      <c r="I32" s="130">
        <v>24.4</v>
      </c>
      <c r="J32" s="301">
        <v>27.64</v>
      </c>
      <c r="L32" s="114"/>
      <c r="M32" s="114"/>
      <c r="N32" s="114"/>
      <c r="O32" s="114"/>
    </row>
    <row r="33" spans="1:15" ht="12.75" customHeight="1" hidden="1">
      <c r="A33" s="143">
        <v>1944</v>
      </c>
      <c r="B33" s="144"/>
      <c r="C33" s="148">
        <v>20457.16</v>
      </c>
      <c r="D33" s="148">
        <v>14306.296</v>
      </c>
      <c r="E33" s="148">
        <v>778.256</v>
      </c>
      <c r="F33" s="146" t="s">
        <v>233</v>
      </c>
      <c r="G33" s="130">
        <v>1981</v>
      </c>
      <c r="H33" s="294">
        <v>28.06</v>
      </c>
      <c r="I33" s="130">
        <v>24.8</v>
      </c>
      <c r="J33" s="301">
        <v>27.64</v>
      </c>
      <c r="K33" s="378"/>
      <c r="L33" s="114"/>
      <c r="M33" s="114"/>
      <c r="N33" s="114"/>
      <c r="O33" s="114"/>
    </row>
    <row r="34" spans="1:15" ht="12.75" customHeight="1" hidden="1">
      <c r="A34" s="143">
        <v>1945</v>
      </c>
      <c r="B34" s="144"/>
      <c r="C34" s="148">
        <v>20423.632</v>
      </c>
      <c r="D34" s="148">
        <v>14209.776</v>
      </c>
      <c r="E34" s="148">
        <v>753.872</v>
      </c>
      <c r="F34" s="148">
        <v>33234.2514</v>
      </c>
      <c r="G34" s="130">
        <v>1982</v>
      </c>
      <c r="H34" s="294">
        <v>28.06</v>
      </c>
      <c r="I34" s="130">
        <v>24.8</v>
      </c>
      <c r="J34" s="301">
        <v>27.64</v>
      </c>
      <c r="K34" s="378"/>
      <c r="L34" s="114"/>
      <c r="M34" s="114"/>
      <c r="N34" s="114"/>
      <c r="O34" s="114"/>
    </row>
    <row r="35" spans="1:15" ht="12.75" customHeight="1" hidden="1">
      <c r="A35" s="143">
        <v>1946</v>
      </c>
      <c r="B35" s="144"/>
      <c r="C35" s="148">
        <v>20384.008</v>
      </c>
      <c r="D35" s="148">
        <v>14210.792</v>
      </c>
      <c r="E35" s="148">
        <v>743.712</v>
      </c>
      <c r="F35" s="148">
        <v>33615.2437</v>
      </c>
      <c r="G35" s="147">
        <v>1983</v>
      </c>
      <c r="H35" s="294">
        <v>28.06</v>
      </c>
      <c r="I35" s="130">
        <v>24.8</v>
      </c>
      <c r="J35" s="301">
        <v>27.64</v>
      </c>
      <c r="K35" s="378"/>
      <c r="L35" s="114"/>
      <c r="M35" s="114"/>
      <c r="N35" s="114"/>
      <c r="O35" s="114"/>
    </row>
    <row r="36" spans="1:15" ht="12.75" customHeight="1" hidden="1">
      <c r="A36" s="143">
        <v>1947</v>
      </c>
      <c r="B36" s="144"/>
      <c r="C36" s="148">
        <v>20137.12</v>
      </c>
      <c r="D36" s="148">
        <v>14036.04</v>
      </c>
      <c r="E36" s="148">
        <v>794.5120000000001</v>
      </c>
      <c r="F36" s="148">
        <v>32794.6449</v>
      </c>
      <c r="G36" s="130">
        <v>1984</v>
      </c>
      <c r="H36" s="294">
        <v>28.06</v>
      </c>
      <c r="I36" s="130">
        <v>24.8</v>
      </c>
      <c r="J36" s="301">
        <v>27.64</v>
      </c>
      <c r="K36" s="378"/>
      <c r="L36" s="114"/>
      <c r="M36" s="114"/>
      <c r="N36" s="114"/>
      <c r="O36" s="114"/>
    </row>
    <row r="37" spans="1:15" ht="12.75" customHeight="1" hidden="1">
      <c r="A37" s="143">
        <v>1948</v>
      </c>
      <c r="B37" s="144"/>
      <c r="C37" s="148">
        <v>22668.992000000002</v>
      </c>
      <c r="D37" s="148">
        <v>15669.768</v>
      </c>
      <c r="E37" s="148">
        <v>871.7280000000001</v>
      </c>
      <c r="F37" s="148" t="s">
        <v>248</v>
      </c>
      <c r="G37" s="130">
        <v>1985</v>
      </c>
      <c r="H37" s="294">
        <v>28.06</v>
      </c>
      <c r="I37" s="130">
        <v>24.8</v>
      </c>
      <c r="J37" s="301">
        <v>27.64</v>
      </c>
      <c r="K37" s="378"/>
      <c r="L37" s="114"/>
      <c r="M37" s="114"/>
      <c r="N37" s="114"/>
      <c r="O37" s="114"/>
    </row>
    <row r="38" spans="1:15" ht="12.75" customHeight="1" hidden="1">
      <c r="A38" s="143">
        <v>1949</v>
      </c>
      <c r="B38" s="144"/>
      <c r="C38" s="148">
        <v>22922.992000000002</v>
      </c>
      <c r="D38" s="148">
        <v>15738.856</v>
      </c>
      <c r="E38" s="148">
        <v>944.88</v>
      </c>
      <c r="F38" s="148">
        <v>36633.875</v>
      </c>
      <c r="G38" s="147">
        <v>1986</v>
      </c>
      <c r="H38" s="294">
        <v>28.06</v>
      </c>
      <c r="I38" s="130">
        <v>24.8</v>
      </c>
      <c r="J38" s="301">
        <v>27.64</v>
      </c>
      <c r="K38" s="378"/>
      <c r="L38" s="114"/>
      <c r="M38" s="114"/>
      <c r="N38" s="114"/>
      <c r="O38" s="114"/>
    </row>
    <row r="39" spans="1:23" ht="12.75" customHeight="1" hidden="1">
      <c r="A39" s="143">
        <v>1950</v>
      </c>
      <c r="B39" s="144"/>
      <c r="C39" s="148">
        <v>22912.832</v>
      </c>
      <c r="D39" s="148">
        <v>15689.072</v>
      </c>
      <c r="E39" s="148">
        <v>972.312</v>
      </c>
      <c r="F39" s="148">
        <v>37307.938299999994</v>
      </c>
      <c r="G39" s="130">
        <v>1987</v>
      </c>
      <c r="H39" s="294">
        <v>28.06</v>
      </c>
      <c r="I39" s="130">
        <v>24.8</v>
      </c>
      <c r="J39" s="301">
        <v>27.64</v>
      </c>
      <c r="K39" s="379"/>
      <c r="L39" s="113"/>
      <c r="M39" s="122"/>
      <c r="N39" s="113"/>
      <c r="O39" s="113"/>
      <c r="P39" s="113"/>
      <c r="Q39" s="113"/>
      <c r="R39" s="113"/>
      <c r="S39" s="113"/>
      <c r="T39" s="113"/>
      <c r="U39" s="113"/>
      <c r="W39" s="123"/>
    </row>
    <row r="40" spans="1:23" ht="12.75" customHeight="1" hidden="1">
      <c r="A40" s="143">
        <v>1951</v>
      </c>
      <c r="B40" s="144"/>
      <c r="C40" s="148">
        <v>23869.904</v>
      </c>
      <c r="D40" s="148">
        <v>16353.536</v>
      </c>
      <c r="E40" s="148">
        <v>1017.016</v>
      </c>
      <c r="F40" s="148">
        <v>38509.5294</v>
      </c>
      <c r="G40" s="130">
        <v>1988</v>
      </c>
      <c r="H40" s="294">
        <v>28.06</v>
      </c>
      <c r="I40" s="130">
        <v>24.8</v>
      </c>
      <c r="J40" s="301">
        <v>27.64</v>
      </c>
      <c r="K40" s="379"/>
      <c r="L40" s="113"/>
      <c r="M40" s="122"/>
      <c r="N40" s="113"/>
      <c r="O40" s="113"/>
      <c r="P40" s="113"/>
      <c r="Q40" s="113"/>
      <c r="R40" s="113"/>
      <c r="S40" s="113"/>
      <c r="T40" s="113"/>
      <c r="U40" s="113"/>
      <c r="W40" s="113"/>
    </row>
    <row r="41" spans="1:23" ht="12.75" customHeight="1" hidden="1">
      <c r="A41" s="143">
        <v>1952</v>
      </c>
      <c r="B41" s="144"/>
      <c r="C41" s="148">
        <v>25627.584</v>
      </c>
      <c r="D41" s="148">
        <v>17365.472</v>
      </c>
      <c r="E41" s="148">
        <v>1056.64</v>
      </c>
      <c r="F41" s="148">
        <v>41147.168399999995</v>
      </c>
      <c r="G41" s="147">
        <v>1989</v>
      </c>
      <c r="H41" s="294">
        <v>28.06</v>
      </c>
      <c r="I41" s="130">
        <v>24.8</v>
      </c>
      <c r="J41" s="301">
        <v>27.64</v>
      </c>
      <c r="K41" s="379"/>
      <c r="L41" s="113"/>
      <c r="M41" s="122"/>
      <c r="N41" s="113"/>
      <c r="O41" s="113"/>
      <c r="P41" s="113"/>
      <c r="Q41" s="113"/>
      <c r="R41" s="113"/>
      <c r="S41" s="113"/>
      <c r="T41" s="113"/>
      <c r="U41" s="113"/>
      <c r="W41" s="113"/>
    </row>
    <row r="42" spans="1:23" ht="12.75" customHeight="1" hidden="1">
      <c r="A42" s="143">
        <v>1953</v>
      </c>
      <c r="B42" s="144"/>
      <c r="C42" s="148">
        <v>26364.184</v>
      </c>
      <c r="D42" s="148">
        <v>17760.696</v>
      </c>
      <c r="E42" s="148">
        <v>1102.36</v>
      </c>
      <c r="F42" s="148">
        <v>42465.9879</v>
      </c>
      <c r="G42" s="130">
        <v>1990</v>
      </c>
      <c r="H42" s="294">
        <v>28.06</v>
      </c>
      <c r="I42" s="130">
        <v>24.8</v>
      </c>
      <c r="J42" s="301">
        <v>27.64</v>
      </c>
      <c r="K42" s="379"/>
      <c r="L42" s="113"/>
      <c r="M42" s="122"/>
      <c r="N42" s="113"/>
      <c r="O42" s="113"/>
      <c r="P42" s="113"/>
      <c r="Q42" s="113"/>
      <c r="R42" s="113"/>
      <c r="S42" s="113"/>
      <c r="T42" s="113"/>
      <c r="U42" s="113"/>
      <c r="W42" s="113"/>
    </row>
    <row r="43" spans="1:23" ht="12.75" customHeight="1" hidden="1">
      <c r="A43" s="143">
        <v>1954</v>
      </c>
      <c r="B43" s="144"/>
      <c r="C43" s="148">
        <v>27104.848</v>
      </c>
      <c r="D43" s="148">
        <v>18088.864</v>
      </c>
      <c r="E43" s="148">
        <v>1180.592</v>
      </c>
      <c r="F43" s="148">
        <v>44253.721</v>
      </c>
      <c r="G43" s="130">
        <v>1991</v>
      </c>
      <c r="H43" s="294">
        <v>28.06</v>
      </c>
      <c r="I43" s="130">
        <v>24.8</v>
      </c>
      <c r="J43" s="302">
        <v>27.8</v>
      </c>
      <c r="K43" s="379"/>
      <c r="L43" s="113"/>
      <c r="M43" s="122"/>
      <c r="N43" s="113"/>
      <c r="O43" s="113"/>
      <c r="P43" s="113"/>
      <c r="Q43" s="113"/>
      <c r="R43" s="113"/>
      <c r="S43" s="113"/>
      <c r="T43" s="113"/>
      <c r="U43" s="113"/>
      <c r="W43" s="113"/>
    </row>
    <row r="44" spans="1:23" ht="12.75" customHeight="1" hidden="1">
      <c r="A44" s="143">
        <v>1955</v>
      </c>
      <c r="B44" s="144"/>
      <c r="C44" s="148">
        <v>27538.68</v>
      </c>
      <c r="D44" s="148">
        <v>18343.88</v>
      </c>
      <c r="E44" s="148">
        <v>1209.04</v>
      </c>
      <c r="F44" s="148">
        <v>44722.6346</v>
      </c>
      <c r="G44" s="147">
        <v>1992</v>
      </c>
      <c r="H44" s="130">
        <v>28.1</v>
      </c>
      <c r="I44" s="130">
        <v>24.8</v>
      </c>
      <c r="J44" s="302">
        <v>27.8</v>
      </c>
      <c r="K44" s="379"/>
      <c r="L44" s="113"/>
      <c r="M44" s="122"/>
      <c r="N44" s="113"/>
      <c r="O44" s="113"/>
      <c r="P44" s="113"/>
      <c r="Q44" s="113"/>
      <c r="R44" s="113"/>
      <c r="S44" s="113"/>
      <c r="T44" s="113"/>
      <c r="U44" s="113"/>
      <c r="W44" s="113"/>
    </row>
    <row r="45" spans="1:23" ht="12.75" customHeight="1" hidden="1">
      <c r="A45" s="143">
        <v>1956</v>
      </c>
      <c r="B45" s="144"/>
      <c r="C45" s="148">
        <v>29977.08</v>
      </c>
      <c r="D45" s="148">
        <v>19847.56</v>
      </c>
      <c r="E45" s="148">
        <v>1275.08</v>
      </c>
      <c r="F45" s="148">
        <v>48796.3215</v>
      </c>
      <c r="G45" s="130">
        <v>1993</v>
      </c>
      <c r="H45" s="130">
        <v>28.1</v>
      </c>
      <c r="I45" s="130">
        <v>24.8</v>
      </c>
      <c r="J45" s="302">
        <v>27.9</v>
      </c>
      <c r="K45" s="379"/>
      <c r="L45" s="113"/>
      <c r="M45" s="122"/>
      <c r="N45" s="113"/>
      <c r="O45" s="113"/>
      <c r="P45" s="113"/>
      <c r="Q45" s="113"/>
      <c r="R45" s="113"/>
      <c r="S45" s="113"/>
      <c r="T45" s="113"/>
      <c r="U45" s="113"/>
      <c r="W45" s="113"/>
    </row>
    <row r="46" spans="1:23" ht="12.75" customHeight="1" hidden="1">
      <c r="A46" s="143">
        <v>1957</v>
      </c>
      <c r="B46" s="144"/>
      <c r="C46" s="148">
        <v>31333.44</v>
      </c>
      <c r="D46" s="148">
        <v>20758.912</v>
      </c>
      <c r="E46" s="148">
        <v>1385.824</v>
      </c>
      <c r="F46" s="148">
        <v>51844.2599</v>
      </c>
      <c r="G46" s="130">
        <v>1994</v>
      </c>
      <c r="H46" s="130">
        <v>28.1</v>
      </c>
      <c r="I46" s="130">
        <v>24.8</v>
      </c>
      <c r="J46" s="302">
        <v>27.9</v>
      </c>
      <c r="K46" s="379"/>
      <c r="L46" s="113"/>
      <c r="M46" s="122"/>
      <c r="N46" s="113"/>
      <c r="O46" s="113"/>
      <c r="P46" s="113"/>
      <c r="Q46" s="113"/>
      <c r="R46" s="113"/>
      <c r="S46" s="113"/>
      <c r="T46" s="113"/>
      <c r="U46" s="113"/>
      <c r="W46" s="113"/>
    </row>
    <row r="47" spans="1:23" ht="12.75" customHeight="1" hidden="1">
      <c r="A47" s="143">
        <v>1958</v>
      </c>
      <c r="B47" s="144"/>
      <c r="C47" s="148">
        <v>28318.968</v>
      </c>
      <c r="D47" s="148">
        <v>18724.88</v>
      </c>
      <c r="E47" s="148">
        <v>1235.4560000000001</v>
      </c>
      <c r="F47" s="148">
        <v>47330.966499999995</v>
      </c>
      <c r="G47" s="147">
        <v>1995</v>
      </c>
      <c r="H47" s="130">
        <v>29.8</v>
      </c>
      <c r="I47" s="130">
        <v>24.8</v>
      </c>
      <c r="J47" s="302">
        <v>27.9</v>
      </c>
      <c r="K47" s="379"/>
      <c r="L47" s="113"/>
      <c r="M47" s="122"/>
      <c r="N47" s="113"/>
      <c r="O47" s="113"/>
      <c r="P47" s="113"/>
      <c r="Q47" s="113"/>
      <c r="R47" s="113"/>
      <c r="S47" s="113"/>
      <c r="T47" s="113"/>
      <c r="U47" s="113"/>
      <c r="W47" s="113"/>
    </row>
    <row r="48" spans="1:23" ht="12.75" customHeight="1" hidden="1">
      <c r="A48" s="143">
        <v>1959</v>
      </c>
      <c r="B48" s="144"/>
      <c r="C48" s="148">
        <v>26211.784</v>
      </c>
      <c r="D48" s="148">
        <v>17275.048</v>
      </c>
      <c r="E48" s="148">
        <v>1137.92</v>
      </c>
      <c r="F48" s="148">
        <v>44048.571299999996</v>
      </c>
      <c r="G48" s="130">
        <v>1996</v>
      </c>
      <c r="H48" s="130">
        <v>29.8</v>
      </c>
      <c r="I48" s="130">
        <v>24.8</v>
      </c>
      <c r="J48" s="302">
        <v>30.2</v>
      </c>
      <c r="K48" s="379"/>
      <c r="L48" s="113"/>
      <c r="M48" s="122"/>
      <c r="N48" s="113"/>
      <c r="O48" s="113"/>
      <c r="P48" s="113"/>
      <c r="Q48" s="113"/>
      <c r="R48" s="113"/>
      <c r="S48" s="113"/>
      <c r="T48" s="113"/>
      <c r="U48" s="113"/>
      <c r="W48" s="113"/>
    </row>
    <row r="49" spans="1:23" ht="12.75" customHeight="1" hidden="1">
      <c r="A49" s="143">
        <v>1960</v>
      </c>
      <c r="B49" s="144"/>
      <c r="C49" s="148">
        <v>29118.56</v>
      </c>
      <c r="D49" s="148">
        <v>19051.016</v>
      </c>
      <c r="E49" s="148">
        <v>1310.64</v>
      </c>
      <c r="F49" s="148">
        <v>48034.336899999995</v>
      </c>
      <c r="G49" s="130">
        <v>1997</v>
      </c>
      <c r="H49" s="130">
        <v>29.8</v>
      </c>
      <c r="I49" s="130">
        <v>24.8</v>
      </c>
      <c r="J49" s="302">
        <v>30.4</v>
      </c>
      <c r="K49" s="379"/>
      <c r="L49" s="113"/>
      <c r="M49" s="122"/>
      <c r="N49" s="113"/>
      <c r="O49" s="113"/>
      <c r="P49" s="113"/>
      <c r="Q49" s="113"/>
      <c r="R49" s="113"/>
      <c r="S49" s="113"/>
      <c r="T49" s="113"/>
      <c r="U49" s="113"/>
      <c r="W49" s="113"/>
    </row>
    <row r="50" spans="1:23" ht="12.75" customHeight="1" hidden="1">
      <c r="A50" s="143">
        <v>1961</v>
      </c>
      <c r="B50" s="144"/>
      <c r="C50" s="148">
        <v>27292.808</v>
      </c>
      <c r="D50" s="148">
        <v>18066.512</v>
      </c>
      <c r="E50" s="148">
        <v>1290.32</v>
      </c>
      <c r="F50" s="148">
        <v>45543.2334</v>
      </c>
      <c r="G50" s="147">
        <v>1998</v>
      </c>
      <c r="H50" s="130">
        <v>29.8</v>
      </c>
      <c r="I50" s="130">
        <v>24.8</v>
      </c>
      <c r="J50" s="302">
        <v>30.7</v>
      </c>
      <c r="K50" s="379"/>
      <c r="L50" s="113"/>
      <c r="M50" s="122"/>
      <c r="N50" s="113"/>
      <c r="O50" s="113"/>
      <c r="P50" s="113"/>
      <c r="Q50" s="113"/>
      <c r="R50" s="113"/>
      <c r="S50" s="113"/>
      <c r="T50" s="113"/>
      <c r="U50" s="113"/>
      <c r="W50" s="113"/>
    </row>
    <row r="51" spans="1:23" ht="12.75" customHeight="1" hidden="1">
      <c r="A51" s="143">
        <v>1962</v>
      </c>
      <c r="B51" s="144"/>
      <c r="C51" s="148">
        <v>23958.296000000002</v>
      </c>
      <c r="D51" s="148">
        <v>15784.576000000001</v>
      </c>
      <c r="E51" s="148">
        <v>1209.04</v>
      </c>
      <c r="F51" s="148">
        <v>39652.5063</v>
      </c>
      <c r="G51" s="130">
        <v>1999</v>
      </c>
      <c r="H51" s="130">
        <v>29.8</v>
      </c>
      <c r="I51" s="130">
        <v>24.8</v>
      </c>
      <c r="J51" s="302">
        <v>30.9</v>
      </c>
      <c r="K51" s="379"/>
      <c r="L51" s="113"/>
      <c r="M51" s="122"/>
      <c r="N51" s="113"/>
      <c r="O51" s="113"/>
      <c r="P51" s="113"/>
      <c r="Q51" s="113"/>
      <c r="R51" s="113"/>
      <c r="S51" s="113"/>
      <c r="T51" s="113"/>
      <c r="U51" s="113"/>
      <c r="W51" s="113"/>
    </row>
    <row r="52" spans="1:23" ht="12.75" customHeight="1" hidden="1">
      <c r="A52" s="143">
        <v>1963</v>
      </c>
      <c r="B52" s="144"/>
      <c r="C52" s="148">
        <v>23956.264</v>
      </c>
      <c r="D52" s="148">
        <v>15737.84</v>
      </c>
      <c r="E52" s="148">
        <v>1239.52</v>
      </c>
      <c r="F52" s="148">
        <v>39447.3566</v>
      </c>
      <c r="G52" s="130">
        <v>2000</v>
      </c>
      <c r="H52" s="130">
        <v>29.8</v>
      </c>
      <c r="I52" s="130">
        <v>24.8</v>
      </c>
      <c r="J52" s="302">
        <v>30.8</v>
      </c>
      <c r="K52" s="379"/>
      <c r="L52" s="113"/>
      <c r="M52" s="122"/>
      <c r="N52" s="113"/>
      <c r="O52" s="113"/>
      <c r="P52" s="113"/>
      <c r="Q52" s="113"/>
      <c r="R52" s="113"/>
      <c r="S52" s="113"/>
      <c r="T52" s="113"/>
      <c r="U52" s="113"/>
      <c r="W52" s="113"/>
    </row>
    <row r="53" spans="1:23" ht="12.75" customHeight="1" hidden="1">
      <c r="A53" s="143">
        <v>1964</v>
      </c>
      <c r="B53" s="144"/>
      <c r="C53" s="148">
        <v>26094.944</v>
      </c>
      <c r="D53" s="148">
        <v>17129.76</v>
      </c>
      <c r="E53" s="148">
        <v>1381.76</v>
      </c>
      <c r="F53" s="148">
        <v>43843.421599999994</v>
      </c>
      <c r="G53" s="147">
        <v>2001</v>
      </c>
      <c r="H53" s="130">
        <v>29.8</v>
      </c>
      <c r="I53" s="130">
        <v>24.8</v>
      </c>
      <c r="J53" s="302">
        <v>30.6</v>
      </c>
      <c r="K53" s="380"/>
      <c r="L53" s="113"/>
      <c r="M53" s="122"/>
      <c r="N53" s="113"/>
      <c r="O53" s="113"/>
      <c r="P53" s="113"/>
      <c r="Q53" s="113"/>
      <c r="R53" s="113"/>
      <c r="S53" s="113"/>
      <c r="T53" s="113"/>
      <c r="U53" s="113"/>
      <c r="W53" s="113"/>
    </row>
    <row r="54" spans="1:23" ht="12.75" customHeight="1" hidden="1">
      <c r="A54" s="143">
        <v>1965</v>
      </c>
      <c r="B54" s="144"/>
      <c r="C54" s="148">
        <v>26231.088</v>
      </c>
      <c r="D54" s="148">
        <v>17343.12</v>
      </c>
      <c r="E54" s="148">
        <v>1422.4</v>
      </c>
      <c r="F54" s="148">
        <v>44048.571299999996</v>
      </c>
      <c r="G54" s="130">
        <v>2002</v>
      </c>
      <c r="H54" s="130">
        <v>29.8</v>
      </c>
      <c r="I54" s="130">
        <v>24.8</v>
      </c>
      <c r="J54" s="302">
        <v>30.9</v>
      </c>
      <c r="K54" s="380"/>
      <c r="L54" s="113"/>
      <c r="M54" s="122"/>
      <c r="N54" s="113"/>
      <c r="O54" s="113"/>
      <c r="P54" s="113"/>
      <c r="Q54" s="113"/>
      <c r="R54" s="113"/>
      <c r="S54" s="113"/>
      <c r="T54" s="113"/>
      <c r="U54" s="113"/>
      <c r="W54" s="113"/>
    </row>
    <row r="55" spans="1:23" ht="12.75" customHeight="1" hidden="1">
      <c r="A55" s="143">
        <v>1966</v>
      </c>
      <c r="B55" s="144"/>
      <c r="C55" s="148">
        <v>24670.512</v>
      </c>
      <c r="D55" s="148">
        <v>16377.8</v>
      </c>
      <c r="E55" s="148">
        <v>1381.76</v>
      </c>
      <c r="F55" s="148">
        <v>41176.4755</v>
      </c>
      <c r="G55" s="130">
        <v>2003</v>
      </c>
      <c r="H55" s="130">
        <v>29.8</v>
      </c>
      <c r="I55" s="130">
        <v>24.8</v>
      </c>
      <c r="J55" s="302">
        <v>31.1</v>
      </c>
      <c r="K55" s="380"/>
      <c r="L55" s="113"/>
      <c r="M55" s="122"/>
      <c r="N55" s="113"/>
      <c r="O55" s="113"/>
      <c r="P55" s="113"/>
      <c r="Q55" s="113"/>
      <c r="R55" s="113"/>
      <c r="S55" s="113"/>
      <c r="T55" s="113"/>
      <c r="U55" s="113"/>
      <c r="W55" s="113"/>
    </row>
    <row r="56" spans="1:23" ht="12.75" customHeight="1" hidden="1">
      <c r="A56" s="143">
        <v>1967</v>
      </c>
      <c r="B56" s="144"/>
      <c r="C56" s="148">
        <v>23473.664</v>
      </c>
      <c r="D56" s="148">
        <v>15565.12</v>
      </c>
      <c r="E56" s="148">
        <v>1340</v>
      </c>
      <c r="F56" s="148">
        <v>39007.7501</v>
      </c>
      <c r="G56" s="147">
        <v>2004</v>
      </c>
      <c r="H56" s="292">
        <v>29.8</v>
      </c>
      <c r="I56" s="292">
        <v>24.8</v>
      </c>
      <c r="J56" s="301">
        <v>31.75223805344438</v>
      </c>
      <c r="K56" s="380"/>
      <c r="L56" s="113"/>
      <c r="M56" s="122"/>
      <c r="N56" s="113"/>
      <c r="O56" s="113"/>
      <c r="P56" s="113"/>
      <c r="Q56" s="113"/>
      <c r="R56" s="113"/>
      <c r="S56" s="113"/>
      <c r="T56" s="113"/>
      <c r="U56" s="113"/>
      <c r="W56" s="113"/>
    </row>
    <row r="57" spans="1:23" ht="12.75" customHeight="1" hidden="1">
      <c r="A57" s="143">
        <v>1968</v>
      </c>
      <c r="B57" s="144"/>
      <c r="C57" s="148">
        <v>24993.6</v>
      </c>
      <c r="D57" s="148">
        <v>16510</v>
      </c>
      <c r="E57" s="148">
        <v>1440</v>
      </c>
      <c r="F57" s="148">
        <v>40440.281148</v>
      </c>
      <c r="G57" s="130">
        <v>2005</v>
      </c>
      <c r="H57" s="292">
        <v>29.8</v>
      </c>
      <c r="I57" s="292">
        <v>24.8</v>
      </c>
      <c r="J57" s="301">
        <v>32.527547854785475</v>
      </c>
      <c r="K57" s="380"/>
      <c r="L57" s="113"/>
      <c r="M57" s="122"/>
      <c r="N57" s="113"/>
      <c r="O57" s="113"/>
      <c r="P57" s="113"/>
      <c r="Q57" s="113"/>
      <c r="R57" s="113"/>
      <c r="S57" s="113"/>
      <c r="T57" s="113"/>
      <c r="U57" s="113"/>
      <c r="W57" s="113"/>
    </row>
    <row r="58" spans="1:23" ht="12.75" customHeight="1" hidden="1">
      <c r="A58" s="143">
        <v>1969</v>
      </c>
      <c r="B58" s="144"/>
      <c r="C58" s="148">
        <v>25400</v>
      </c>
      <c r="D58" s="148">
        <v>16845.28</v>
      </c>
      <c r="E58" s="148">
        <v>1490</v>
      </c>
      <c r="F58" s="148">
        <v>40306.289086799996</v>
      </c>
      <c r="G58" s="130">
        <v>2006</v>
      </c>
      <c r="H58" s="292">
        <v>29.8</v>
      </c>
      <c r="I58" s="292">
        <v>24.8</v>
      </c>
      <c r="J58" s="301">
        <v>32.533558353589</v>
      </c>
      <c r="K58" s="380"/>
      <c r="L58" s="113"/>
      <c r="M58" s="122"/>
      <c r="N58" s="113"/>
      <c r="O58" s="113"/>
      <c r="P58" s="113"/>
      <c r="Q58" s="113"/>
      <c r="R58" s="113"/>
      <c r="S58" s="113"/>
      <c r="T58" s="113"/>
      <c r="U58" s="113"/>
      <c r="W58" s="113"/>
    </row>
    <row r="59" spans="1:23" ht="12.75" customHeight="1" hidden="1">
      <c r="A59" s="143">
        <v>1970</v>
      </c>
      <c r="B59" s="144"/>
      <c r="C59" s="148">
        <v>24993.6</v>
      </c>
      <c r="D59" s="148">
        <v>16591.28</v>
      </c>
      <c r="E59" s="148">
        <v>1550</v>
      </c>
      <c r="F59" s="148">
        <v>39366.9086105</v>
      </c>
      <c r="G59" s="147">
        <v>2007</v>
      </c>
      <c r="H59" s="292">
        <v>29.8</v>
      </c>
      <c r="I59" s="292">
        <v>24.8</v>
      </c>
      <c r="J59" s="301">
        <v>32.55034653744046</v>
      </c>
      <c r="K59" s="380"/>
      <c r="L59" s="113"/>
      <c r="M59" s="122"/>
      <c r="N59" s="113"/>
      <c r="O59" s="113"/>
      <c r="P59" s="113"/>
      <c r="Q59" s="113"/>
      <c r="R59" s="113"/>
      <c r="S59" s="113"/>
      <c r="T59" s="113"/>
      <c r="U59" s="113"/>
      <c r="W59" s="113"/>
    </row>
    <row r="60" spans="1:23" ht="12.75" customHeight="1" hidden="1">
      <c r="A60" s="143">
        <v>1971</v>
      </c>
      <c r="B60" s="144"/>
      <c r="C60" s="148">
        <v>23368</v>
      </c>
      <c r="D60" s="148">
        <v>15372.08</v>
      </c>
      <c r="E60" s="148">
        <v>1460</v>
      </c>
      <c r="F60" s="148">
        <v>38292.9792381</v>
      </c>
      <c r="G60" s="257">
        <v>2008</v>
      </c>
      <c r="H60" s="292">
        <v>29.8</v>
      </c>
      <c r="I60" s="292">
        <v>24.8</v>
      </c>
      <c r="J60" s="301">
        <v>32.56897188368465</v>
      </c>
      <c r="K60" s="380"/>
      <c r="L60" s="113"/>
      <c r="M60" s="122"/>
      <c r="N60" s="113"/>
      <c r="O60" s="113"/>
      <c r="P60" s="113"/>
      <c r="Q60" s="113"/>
      <c r="R60" s="113"/>
      <c r="S60" s="113"/>
      <c r="T60" s="113"/>
      <c r="U60" s="113"/>
      <c r="W60" s="113"/>
    </row>
    <row r="61" spans="1:23" ht="12.75" customHeight="1" hidden="1">
      <c r="A61" s="143">
        <v>1972</v>
      </c>
      <c r="B61" s="144"/>
      <c r="C61" s="148">
        <v>20320</v>
      </c>
      <c r="D61" s="148">
        <v>13411.2</v>
      </c>
      <c r="E61" s="148">
        <v>1210</v>
      </c>
      <c r="F61" s="148">
        <v>32759.476379999996</v>
      </c>
      <c r="G61" s="257">
        <v>2009</v>
      </c>
      <c r="H61" s="292">
        <v>29.8</v>
      </c>
      <c r="I61" s="292">
        <v>29.8</v>
      </c>
      <c r="J61" s="301">
        <v>32.58528649529019</v>
      </c>
      <c r="K61" s="380"/>
      <c r="L61" s="113"/>
      <c r="M61" s="122"/>
      <c r="N61" s="113"/>
      <c r="O61" s="113"/>
      <c r="P61" s="113"/>
      <c r="Q61" s="113"/>
      <c r="R61" s="113"/>
      <c r="S61" s="113"/>
      <c r="T61" s="113"/>
      <c r="U61" s="113"/>
      <c r="W61" s="113"/>
    </row>
    <row r="62" spans="1:23" ht="12.75" customHeight="1" hidden="1">
      <c r="A62" s="143">
        <v>1973</v>
      </c>
      <c r="B62" s="144"/>
      <c r="C62" s="148">
        <v>21742.4</v>
      </c>
      <c r="D62" s="148">
        <v>14880</v>
      </c>
      <c r="E62" s="148">
        <v>1140</v>
      </c>
      <c r="F62" s="148">
        <v>37307.938299999994</v>
      </c>
      <c r="G62" s="361">
        <v>2010</v>
      </c>
      <c r="H62" s="292">
        <v>29.8</v>
      </c>
      <c r="I62" s="292">
        <v>29.8</v>
      </c>
      <c r="J62" s="301">
        <v>32.60682307140966</v>
      </c>
      <c r="K62" s="380"/>
      <c r="L62" s="113"/>
      <c r="M62" s="122"/>
      <c r="N62" s="113"/>
      <c r="O62" s="113"/>
      <c r="P62" s="113"/>
      <c r="Q62" s="113"/>
      <c r="R62" s="113"/>
      <c r="S62" s="113"/>
      <c r="T62" s="113"/>
      <c r="U62" s="113"/>
      <c r="W62" s="113"/>
    </row>
    <row r="63" spans="1:23" ht="12.75" customHeight="1" hidden="1">
      <c r="A63" s="143">
        <v>1974</v>
      </c>
      <c r="B63" s="144"/>
      <c r="C63" s="148">
        <v>18389.6</v>
      </c>
      <c r="D63" s="148">
        <v>12530</v>
      </c>
      <c r="E63" s="148">
        <v>1050</v>
      </c>
      <c r="F63" s="148">
        <v>30010.4704</v>
      </c>
      <c r="G63" s="362">
        <v>2011</v>
      </c>
      <c r="H63" s="363">
        <v>29.8</v>
      </c>
      <c r="I63" s="363">
        <v>29.8</v>
      </c>
      <c r="J63" s="301">
        <v>29.8</v>
      </c>
      <c r="K63" s="380"/>
      <c r="L63" s="113"/>
      <c r="M63" s="122"/>
      <c r="N63" s="113"/>
      <c r="O63" s="113"/>
      <c r="P63" s="113"/>
      <c r="Q63" s="113"/>
      <c r="R63" s="113"/>
      <c r="S63" s="113"/>
      <c r="T63" s="113"/>
      <c r="U63" s="113"/>
      <c r="W63" s="113"/>
    </row>
    <row r="64" spans="1:23" ht="12.75" customHeight="1" hidden="1">
      <c r="A64" s="143">
        <v>1975</v>
      </c>
      <c r="B64" s="144"/>
      <c r="C64" s="148">
        <v>18900</v>
      </c>
      <c r="D64" s="148">
        <v>12570</v>
      </c>
      <c r="E64" s="148">
        <v>1180</v>
      </c>
      <c r="F64" s="148">
        <v>31417.211199999998</v>
      </c>
      <c r="G64" s="362">
        <v>2012</v>
      </c>
      <c r="H64" s="363">
        <v>29.8</v>
      </c>
      <c r="I64" s="363">
        <v>29.8</v>
      </c>
      <c r="J64" s="301">
        <v>29.8</v>
      </c>
      <c r="K64" s="380"/>
      <c r="L64" s="113"/>
      <c r="M64" s="122"/>
      <c r="N64" s="113"/>
      <c r="O64" s="113"/>
      <c r="P64" s="113"/>
      <c r="Q64" s="113"/>
      <c r="R64" s="113"/>
      <c r="S64" s="113"/>
      <c r="T64" s="113"/>
      <c r="U64" s="113"/>
      <c r="W64" s="113"/>
    </row>
    <row r="65" spans="1:23" ht="12.75" customHeight="1" hidden="1">
      <c r="A65" s="143">
        <v>1976</v>
      </c>
      <c r="B65" s="144"/>
      <c r="C65" s="148">
        <v>19300</v>
      </c>
      <c r="D65" s="148">
        <v>12950</v>
      </c>
      <c r="E65" s="148">
        <v>1160</v>
      </c>
      <c r="F65" s="148">
        <v>31505.1325</v>
      </c>
      <c r="G65" s="361">
        <v>2013</v>
      </c>
      <c r="H65" s="363">
        <v>29.8</v>
      </c>
      <c r="I65" s="363">
        <v>29.8</v>
      </c>
      <c r="J65" s="301">
        <v>29.8</v>
      </c>
      <c r="K65" s="380"/>
      <c r="L65" s="113"/>
      <c r="M65" s="122"/>
      <c r="N65" s="113"/>
      <c r="O65" s="113"/>
      <c r="P65" s="113"/>
      <c r="Q65" s="113"/>
      <c r="R65" s="113"/>
      <c r="S65" s="113"/>
      <c r="T65" s="113"/>
      <c r="U65" s="113"/>
      <c r="W65" s="113"/>
    </row>
    <row r="66" spans="1:23" ht="12.75" customHeight="1">
      <c r="A66" s="143">
        <v>1977</v>
      </c>
      <c r="B66" s="144"/>
      <c r="C66" s="148">
        <v>17200</v>
      </c>
      <c r="D66" s="148">
        <v>11518</v>
      </c>
      <c r="E66" s="148">
        <v>1070</v>
      </c>
      <c r="F66" s="148">
        <v>28076.2018</v>
      </c>
      <c r="G66" s="361">
        <v>2014</v>
      </c>
      <c r="H66" s="363">
        <v>29.8</v>
      </c>
      <c r="I66" s="363">
        <v>29.8</v>
      </c>
      <c r="J66" s="301">
        <v>32.66771865501883</v>
      </c>
      <c r="K66" s="380"/>
      <c r="L66" s="113"/>
      <c r="M66" s="122"/>
      <c r="N66" s="113"/>
      <c r="O66" s="113"/>
      <c r="P66" s="113"/>
      <c r="Q66" s="113"/>
      <c r="R66" s="113"/>
      <c r="S66" s="113"/>
      <c r="T66" s="113"/>
      <c r="U66" s="113"/>
      <c r="W66" s="113"/>
    </row>
    <row r="67" spans="1:23" ht="12.75" customHeight="1">
      <c r="A67" s="143">
        <v>1978</v>
      </c>
      <c r="B67" s="144"/>
      <c r="C67" s="148">
        <v>14900</v>
      </c>
      <c r="D67" s="148">
        <v>9879</v>
      </c>
      <c r="E67" s="148">
        <v>972</v>
      </c>
      <c r="F67" s="431">
        <v>23855.9794</v>
      </c>
      <c r="G67" s="361">
        <v>2015</v>
      </c>
      <c r="H67" s="363">
        <v>29.8</v>
      </c>
      <c r="I67" s="363">
        <v>29.8</v>
      </c>
      <c r="J67" s="301">
        <v>32.69141047415056</v>
      </c>
      <c r="K67" s="380"/>
      <c r="L67" s="113"/>
      <c r="M67" s="122"/>
      <c r="N67" s="113"/>
      <c r="O67" s="113"/>
      <c r="P67" s="113"/>
      <c r="Q67" s="113"/>
      <c r="R67" s="113"/>
      <c r="S67" s="113"/>
      <c r="T67" s="113"/>
      <c r="U67" s="113"/>
      <c r="W67" s="113"/>
    </row>
    <row r="68" spans="1:23" ht="12.75" customHeight="1">
      <c r="A68" s="143">
        <v>1979</v>
      </c>
      <c r="B68" s="144"/>
      <c r="C68" s="148">
        <v>15100</v>
      </c>
      <c r="D68" s="148">
        <v>10259</v>
      </c>
      <c r="E68" s="148">
        <v>853</v>
      </c>
      <c r="F68" s="431">
        <v>25116.184699999998</v>
      </c>
      <c r="G68" s="361">
        <v>2016</v>
      </c>
      <c r="H68" s="363">
        <v>29.8</v>
      </c>
      <c r="I68" s="363">
        <v>29.8</v>
      </c>
      <c r="J68" s="301">
        <v>29.57007096392667</v>
      </c>
      <c r="K68" s="380"/>
      <c r="L68" s="113"/>
      <c r="M68" s="122"/>
      <c r="N68" s="113"/>
      <c r="O68" s="113"/>
      <c r="P68" s="113"/>
      <c r="Q68" s="113"/>
      <c r="R68" s="113"/>
      <c r="S68" s="113"/>
      <c r="T68" s="113"/>
      <c r="U68" s="113"/>
      <c r="W68" s="113"/>
    </row>
    <row r="69" spans="1:23" ht="12.75" customHeight="1">
      <c r="A69" s="143">
        <v>1980</v>
      </c>
      <c r="B69" s="144"/>
      <c r="C69" s="148">
        <v>11600</v>
      </c>
      <c r="D69" s="148">
        <v>7829</v>
      </c>
      <c r="E69" s="148">
        <v>673</v>
      </c>
      <c r="F69" s="148">
        <v>19137.5363</v>
      </c>
      <c r="G69" s="361">
        <v>2017</v>
      </c>
      <c r="H69" s="363">
        <v>29.8</v>
      </c>
      <c r="I69" s="363">
        <v>29.8</v>
      </c>
      <c r="J69" s="301">
        <v>29.584520123839006</v>
      </c>
      <c r="K69" s="380"/>
      <c r="L69" s="113"/>
      <c r="M69" s="122"/>
      <c r="N69" s="113"/>
      <c r="O69" s="113"/>
      <c r="P69" s="113"/>
      <c r="Q69" s="113"/>
      <c r="R69" s="113"/>
      <c r="S69" s="113"/>
      <c r="T69" s="113"/>
      <c r="U69" s="113"/>
      <c r="W69" s="113"/>
    </row>
    <row r="70" spans="1:23" ht="12.75" customHeight="1">
      <c r="A70" s="303">
        <v>1981</v>
      </c>
      <c r="B70" s="144"/>
      <c r="C70" s="148">
        <v>10805</v>
      </c>
      <c r="D70" s="148">
        <v>7367</v>
      </c>
      <c r="E70" s="148">
        <v>603</v>
      </c>
      <c r="F70" s="148">
        <v>17554.9529</v>
      </c>
      <c r="G70" s="362">
        <v>2018</v>
      </c>
      <c r="H70" s="363">
        <v>29.8</v>
      </c>
      <c r="I70" s="363">
        <v>29.8</v>
      </c>
      <c r="J70" s="301">
        <v>29.584520123839006</v>
      </c>
      <c r="K70" s="380"/>
      <c r="L70" s="113"/>
      <c r="M70" s="122"/>
      <c r="N70" s="113"/>
      <c r="O70" s="113"/>
      <c r="P70" s="113"/>
      <c r="Q70" s="113"/>
      <c r="R70" s="113"/>
      <c r="S70" s="113"/>
      <c r="T70" s="113"/>
      <c r="U70" s="113"/>
      <c r="W70" s="113"/>
    </row>
    <row r="71" spans="1:23" ht="12.75" customHeight="1">
      <c r="A71" s="143">
        <v>1982</v>
      </c>
      <c r="B71" s="144"/>
      <c r="C71" s="148">
        <v>10406</v>
      </c>
      <c r="D71" s="148">
        <v>7203</v>
      </c>
      <c r="E71" s="148">
        <v>502</v>
      </c>
      <c r="F71" s="148">
        <v>16587.8186</v>
      </c>
      <c r="G71" s="362">
        <v>2019</v>
      </c>
      <c r="H71" s="363">
        <v>29.8</v>
      </c>
      <c r="I71" s="363">
        <v>29.8</v>
      </c>
      <c r="J71" s="301">
        <v>29.584520123839006</v>
      </c>
      <c r="K71" s="113"/>
      <c r="L71" s="113"/>
      <c r="M71" s="122"/>
      <c r="N71" s="113"/>
      <c r="O71" s="113"/>
      <c r="P71" s="113"/>
      <c r="Q71" s="113"/>
      <c r="R71" s="113"/>
      <c r="S71" s="113"/>
      <c r="T71" s="113"/>
      <c r="U71" s="113"/>
      <c r="W71" s="113"/>
    </row>
    <row r="72" spans="1:23" ht="12.75" customHeight="1">
      <c r="A72" s="143">
        <v>1983</v>
      </c>
      <c r="B72" s="144"/>
      <c r="C72" s="148">
        <v>10448</v>
      </c>
      <c r="D72" s="148">
        <v>7192</v>
      </c>
      <c r="E72" s="148">
        <v>357</v>
      </c>
      <c r="F72" s="148">
        <v>16734.3541</v>
      </c>
      <c r="G72" s="361">
        <v>2020</v>
      </c>
      <c r="H72" s="363">
        <v>29.8</v>
      </c>
      <c r="I72" s="363">
        <v>29.8</v>
      </c>
      <c r="J72" s="301">
        <v>29.584520123839006</v>
      </c>
      <c r="K72" s="113"/>
      <c r="L72" s="113"/>
      <c r="M72" s="122"/>
      <c r="N72" s="113"/>
      <c r="O72" s="113"/>
      <c r="P72" s="113"/>
      <c r="Q72" s="113"/>
      <c r="R72" s="113"/>
      <c r="S72" s="113"/>
      <c r="T72" s="113"/>
      <c r="U72" s="113"/>
      <c r="W72" s="113"/>
    </row>
    <row r="73" spans="1:23" ht="12.75" customHeight="1">
      <c r="A73" s="383">
        <v>1984</v>
      </c>
      <c r="B73" s="384" t="s">
        <v>259</v>
      </c>
      <c r="C73" s="148">
        <v>8246</v>
      </c>
      <c r="D73" s="148">
        <v>5866</v>
      </c>
      <c r="E73" s="148">
        <v>220</v>
      </c>
      <c r="F73" s="148">
        <v>13305.4234</v>
      </c>
      <c r="G73" s="361">
        <v>2021</v>
      </c>
      <c r="H73" s="363">
        <v>29.8</v>
      </c>
      <c r="I73" s="363">
        <v>29.8</v>
      </c>
      <c r="J73" s="301">
        <v>29.584520123839006</v>
      </c>
      <c r="K73" s="113"/>
      <c r="L73" s="113"/>
      <c r="M73" s="122"/>
      <c r="N73" s="113"/>
      <c r="O73" s="113"/>
      <c r="P73" s="113"/>
      <c r="Q73" s="113"/>
      <c r="R73" s="113"/>
      <c r="S73" s="113"/>
      <c r="T73" s="113"/>
      <c r="U73" s="113"/>
      <c r="W73" s="113"/>
    </row>
    <row r="74" spans="1:23" ht="12.75" customHeight="1">
      <c r="A74" s="143">
        <v>1985</v>
      </c>
      <c r="B74" s="144"/>
      <c r="C74" s="148">
        <v>11122</v>
      </c>
      <c r="D74" s="148">
        <v>7838</v>
      </c>
      <c r="E74" s="148">
        <v>337</v>
      </c>
      <c r="F74" s="148">
        <v>18316.9375</v>
      </c>
      <c r="G74" s="459">
        <v>2022</v>
      </c>
      <c r="H74" s="460">
        <v>29.8</v>
      </c>
      <c r="I74" s="460">
        <v>29.8</v>
      </c>
      <c r="J74" s="458">
        <v>29.584520123839006</v>
      </c>
      <c r="K74" s="113"/>
      <c r="L74" s="113"/>
      <c r="M74" s="122"/>
      <c r="N74" s="113"/>
      <c r="O74" s="113"/>
      <c r="P74" s="113"/>
      <c r="Q74" s="113"/>
      <c r="R74" s="113"/>
      <c r="S74" s="113"/>
      <c r="T74" s="113"/>
      <c r="U74" s="113"/>
      <c r="W74" s="113"/>
    </row>
    <row r="75" spans="1:23" ht="12.75" customHeight="1">
      <c r="A75" s="143">
        <v>1986</v>
      </c>
      <c r="B75" s="144"/>
      <c r="C75" s="148">
        <v>11122</v>
      </c>
      <c r="D75" s="148">
        <v>7795</v>
      </c>
      <c r="E75" s="148">
        <v>344</v>
      </c>
      <c r="F75" s="148">
        <v>18199.7091</v>
      </c>
      <c r="G75" s="149"/>
      <c r="H75" s="150"/>
      <c r="I75" s="113"/>
      <c r="J75" s="122"/>
      <c r="K75" s="113"/>
      <c r="L75" s="113"/>
      <c r="M75" s="122"/>
      <c r="N75" s="113"/>
      <c r="O75" s="113"/>
      <c r="P75" s="113"/>
      <c r="Q75" s="113"/>
      <c r="R75" s="113"/>
      <c r="S75" s="113"/>
      <c r="T75" s="113"/>
      <c r="U75" s="113"/>
      <c r="W75" s="113"/>
    </row>
    <row r="76" spans="1:23" ht="12.75" customHeight="1">
      <c r="A76" s="143">
        <v>1987</v>
      </c>
      <c r="B76" s="144"/>
      <c r="C76" s="148">
        <v>10859</v>
      </c>
      <c r="D76" s="148">
        <v>7585</v>
      </c>
      <c r="E76" s="148">
        <v>273</v>
      </c>
      <c r="F76" s="148">
        <v>18346.244599999998</v>
      </c>
      <c r="G76" s="149"/>
      <c r="H76" s="150"/>
      <c r="I76" s="113"/>
      <c r="J76" s="122"/>
      <c r="K76" s="113"/>
      <c r="L76" s="113"/>
      <c r="M76" s="122"/>
      <c r="N76" s="113"/>
      <c r="O76" s="113"/>
      <c r="P76" s="113"/>
      <c r="Q76" s="113"/>
      <c r="R76" s="113"/>
      <c r="S76" s="113"/>
      <c r="T76" s="113"/>
      <c r="U76" s="113"/>
      <c r="W76" s="113"/>
    </row>
    <row r="77" spans="1:23" ht="12.75" customHeight="1">
      <c r="A77" s="143">
        <v>1988</v>
      </c>
      <c r="B77" s="144"/>
      <c r="C77" s="148">
        <v>10902</v>
      </c>
      <c r="D77" s="148">
        <v>7610</v>
      </c>
      <c r="E77" s="148">
        <v>277</v>
      </c>
      <c r="F77" s="148">
        <v>17291.189</v>
      </c>
      <c r="G77" s="149"/>
      <c r="H77" s="150"/>
      <c r="I77" s="113"/>
      <c r="J77" s="122"/>
      <c r="K77" s="113"/>
      <c r="L77" s="113"/>
      <c r="M77" s="122"/>
      <c r="N77" s="113"/>
      <c r="O77" s="113"/>
      <c r="P77" s="113"/>
      <c r="Q77" s="113"/>
      <c r="R77" s="113"/>
      <c r="S77" s="113"/>
      <c r="T77" s="113"/>
      <c r="U77" s="113"/>
      <c r="W77" s="113"/>
    </row>
    <row r="78" spans="1:23" ht="12.75" customHeight="1">
      <c r="A78" s="143">
        <v>1989</v>
      </c>
      <c r="B78" s="144"/>
      <c r="C78" s="148">
        <v>10792</v>
      </c>
      <c r="D78" s="148">
        <v>7572</v>
      </c>
      <c r="E78" s="148">
        <v>208</v>
      </c>
      <c r="F78" s="148">
        <v>17203.2677</v>
      </c>
      <c r="G78" s="149"/>
      <c r="H78" s="150"/>
      <c r="I78" s="113"/>
      <c r="J78" s="122"/>
      <c r="K78" s="113"/>
      <c r="L78" s="113"/>
      <c r="M78" s="122"/>
      <c r="N78" s="113"/>
      <c r="O78" s="113"/>
      <c r="P78" s="113"/>
      <c r="Q78" s="113"/>
      <c r="R78" s="113"/>
      <c r="S78" s="113"/>
      <c r="T78" s="113"/>
      <c r="U78" s="113"/>
      <c r="W78" s="113"/>
    </row>
    <row r="79" spans="1:23" ht="12.75" customHeight="1">
      <c r="A79" s="143">
        <v>1990</v>
      </c>
      <c r="B79" s="144"/>
      <c r="C79" s="148">
        <v>10822</v>
      </c>
      <c r="D79" s="148">
        <v>7521</v>
      </c>
      <c r="E79" s="148">
        <v>186</v>
      </c>
      <c r="F79" s="148">
        <v>16968.8109</v>
      </c>
      <c r="G79" s="149"/>
      <c r="H79" s="150"/>
      <c r="I79" s="113"/>
      <c r="J79" s="122"/>
      <c r="K79" s="113"/>
      <c r="L79" s="113"/>
      <c r="M79" s="122"/>
      <c r="N79" s="113"/>
      <c r="O79" s="113"/>
      <c r="P79" s="113"/>
      <c r="Q79" s="113"/>
      <c r="R79" s="113"/>
      <c r="S79" s="113"/>
      <c r="T79" s="113"/>
      <c r="U79" s="113"/>
      <c r="W79" s="113"/>
    </row>
    <row r="80" spans="1:23" ht="12.75" customHeight="1">
      <c r="A80" s="143">
        <v>1991</v>
      </c>
      <c r="B80" s="144"/>
      <c r="C80" s="148">
        <v>10011</v>
      </c>
      <c r="D80" s="148">
        <v>7011</v>
      </c>
      <c r="E80" s="148">
        <v>152</v>
      </c>
      <c r="F80" s="148">
        <v>15603</v>
      </c>
      <c r="G80" s="149"/>
      <c r="H80" s="150"/>
      <c r="I80" s="113"/>
      <c r="J80" s="122"/>
      <c r="K80" s="113"/>
      <c r="L80" s="113"/>
      <c r="M80" s="122"/>
      <c r="N80" s="113"/>
      <c r="O80" s="113"/>
      <c r="P80" s="113"/>
      <c r="Q80" s="113"/>
      <c r="R80" s="113"/>
      <c r="S80" s="113"/>
      <c r="T80" s="113"/>
      <c r="U80" s="113"/>
      <c r="W80" s="113"/>
    </row>
    <row r="81" spans="1:23" ht="12.75" customHeight="1">
      <c r="A81" s="143">
        <v>1992</v>
      </c>
      <c r="B81" s="144"/>
      <c r="C81" s="148">
        <v>9031</v>
      </c>
      <c r="D81" s="148">
        <v>6397</v>
      </c>
      <c r="E81" s="148">
        <v>131</v>
      </c>
      <c r="F81" s="148">
        <v>14208</v>
      </c>
      <c r="G81" s="149"/>
      <c r="H81" s="150"/>
      <c r="I81" s="113"/>
      <c r="J81" s="122"/>
      <c r="K81" s="113"/>
      <c r="L81" s="113"/>
      <c r="M81" s="122"/>
      <c r="N81" s="113"/>
      <c r="O81" s="113"/>
      <c r="P81" s="113"/>
      <c r="Q81" s="113"/>
      <c r="R81" s="113"/>
      <c r="S81" s="113"/>
      <c r="T81" s="113"/>
      <c r="U81" s="113"/>
      <c r="W81" s="113"/>
    </row>
    <row r="82" spans="1:23" ht="12.75" customHeight="1">
      <c r="A82" s="143">
        <v>1993</v>
      </c>
      <c r="B82" s="144"/>
      <c r="C82" s="148">
        <v>8479</v>
      </c>
      <c r="D82" s="148">
        <v>6033</v>
      </c>
      <c r="E82" s="148">
        <v>61</v>
      </c>
      <c r="F82" s="148">
        <v>13203</v>
      </c>
      <c r="G82" s="149"/>
      <c r="H82" s="150"/>
      <c r="I82" s="113"/>
      <c r="J82" s="122"/>
      <c r="K82" s="113"/>
      <c r="L82" s="113"/>
      <c r="M82" s="122"/>
      <c r="N82" s="113"/>
      <c r="O82" s="113"/>
      <c r="P82" s="113"/>
      <c r="Q82" s="113"/>
      <c r="R82" s="113"/>
      <c r="S82" s="113"/>
      <c r="T82" s="113"/>
      <c r="U82" s="113"/>
      <c r="W82" s="113"/>
    </row>
    <row r="83" spans="1:23" ht="12.75" customHeight="1">
      <c r="A83" s="143">
        <v>1994</v>
      </c>
      <c r="B83" s="144"/>
      <c r="C83" s="148">
        <v>8595</v>
      </c>
      <c r="D83" s="148">
        <v>6164</v>
      </c>
      <c r="E83" s="148">
        <v>38</v>
      </c>
      <c r="F83" s="148">
        <v>13491</v>
      </c>
      <c r="G83" s="149"/>
      <c r="H83" s="150"/>
      <c r="I83" s="113"/>
      <c r="J83" s="122"/>
      <c r="K83" s="113"/>
      <c r="L83" s="113"/>
      <c r="M83" s="122"/>
      <c r="N83" s="113"/>
      <c r="O83" s="113"/>
      <c r="P83" s="113"/>
      <c r="Q83" s="113"/>
      <c r="R83" s="113"/>
      <c r="S83" s="113"/>
      <c r="T83" s="113"/>
      <c r="U83" s="113"/>
      <c r="W83" s="113"/>
    </row>
    <row r="84" spans="1:23" ht="12.75" customHeight="1">
      <c r="A84" s="143">
        <v>1995</v>
      </c>
      <c r="B84" s="144"/>
      <c r="C84" s="148">
        <v>8664</v>
      </c>
      <c r="D84" s="148">
        <v>6187</v>
      </c>
      <c r="E84" s="148">
        <v>41</v>
      </c>
      <c r="F84" s="148">
        <v>12717</v>
      </c>
      <c r="G84" s="149"/>
      <c r="H84" s="150"/>
      <c r="I84" s="113"/>
      <c r="J84" s="122"/>
      <c r="K84" s="113"/>
      <c r="L84" s="113"/>
      <c r="M84" s="122"/>
      <c r="N84" s="113"/>
      <c r="O84" s="113"/>
      <c r="P84" s="113"/>
      <c r="Q84" s="113"/>
      <c r="R84" s="113"/>
      <c r="S84" s="113"/>
      <c r="T84" s="113"/>
      <c r="U84" s="113"/>
      <c r="W84" s="113"/>
    </row>
    <row r="85" spans="1:23" ht="12.75" customHeight="1">
      <c r="A85" s="143">
        <v>1996</v>
      </c>
      <c r="B85" s="144"/>
      <c r="C85" s="148">
        <v>8049</v>
      </c>
      <c r="D85" s="148">
        <v>6178</v>
      </c>
      <c r="E85" s="148">
        <v>44</v>
      </c>
      <c r="F85" s="148">
        <v>13246</v>
      </c>
      <c r="G85" s="149"/>
      <c r="H85" s="150"/>
      <c r="I85" s="113"/>
      <c r="J85" s="122"/>
      <c r="K85" s="113"/>
      <c r="L85" s="113"/>
      <c r="M85" s="122"/>
      <c r="N85" s="113"/>
      <c r="O85" s="113"/>
      <c r="P85" s="113"/>
      <c r="Q85" s="113"/>
      <c r="R85" s="113"/>
      <c r="S85" s="113"/>
      <c r="T85" s="113"/>
      <c r="U85" s="113"/>
      <c r="W85" s="113"/>
    </row>
    <row r="86" spans="1:23" ht="12.75" customHeight="1">
      <c r="A86" s="143">
        <v>1997</v>
      </c>
      <c r="B86" s="144"/>
      <c r="C86" s="148">
        <v>8143</v>
      </c>
      <c r="D86" s="148">
        <v>6192</v>
      </c>
      <c r="E86" s="148">
        <v>41</v>
      </c>
      <c r="F86" s="148">
        <v>13282</v>
      </c>
      <c r="G86" s="149"/>
      <c r="H86" s="150"/>
      <c r="I86" s="113"/>
      <c r="J86" s="122"/>
      <c r="K86" s="113"/>
      <c r="L86" s="113"/>
      <c r="M86" s="122"/>
      <c r="N86" s="113"/>
      <c r="O86" s="113"/>
      <c r="P86" s="113"/>
      <c r="Q86" s="113"/>
      <c r="R86" s="113"/>
      <c r="S86" s="113"/>
      <c r="T86" s="113"/>
      <c r="U86" s="113"/>
      <c r="W86" s="113"/>
    </row>
    <row r="87" spans="1:23" ht="12.75" customHeight="1">
      <c r="A87" s="143">
        <v>1998</v>
      </c>
      <c r="B87" s="144"/>
      <c r="C87" s="148">
        <v>8169</v>
      </c>
      <c r="D87" s="148">
        <v>6178</v>
      </c>
      <c r="E87" s="148">
        <v>37</v>
      </c>
      <c r="F87" s="148">
        <v>13126</v>
      </c>
      <c r="G87" s="149"/>
      <c r="H87" s="150"/>
      <c r="I87" s="113"/>
      <c r="J87" s="122"/>
      <c r="K87" s="113"/>
      <c r="L87" s="113"/>
      <c r="M87" s="122"/>
      <c r="N87" s="113"/>
      <c r="O87" s="113"/>
      <c r="P87" s="113"/>
      <c r="Q87" s="113"/>
      <c r="R87" s="113"/>
      <c r="S87" s="113"/>
      <c r="T87" s="113"/>
      <c r="U87" s="113"/>
      <c r="W87" s="113"/>
    </row>
    <row r="88" spans="1:23" ht="12.75" customHeight="1">
      <c r="A88" s="143">
        <v>1999</v>
      </c>
      <c r="B88" s="144"/>
      <c r="C88" s="148">
        <v>7919</v>
      </c>
      <c r="D88" s="148">
        <v>5837</v>
      </c>
      <c r="E88" s="148">
        <v>33</v>
      </c>
      <c r="F88" s="148">
        <v>12090</v>
      </c>
      <c r="G88" s="149"/>
      <c r="H88" s="150"/>
      <c r="I88" s="113"/>
      <c r="J88" s="122"/>
      <c r="K88" s="113"/>
      <c r="L88" s="113"/>
      <c r="M88" s="122"/>
      <c r="N88" s="113"/>
      <c r="O88" s="113"/>
      <c r="P88" s="113"/>
      <c r="Q88" s="113"/>
      <c r="R88" s="113"/>
      <c r="S88" s="113"/>
      <c r="T88" s="113"/>
      <c r="U88" s="113"/>
      <c r="W88" s="113"/>
    </row>
    <row r="89" spans="1:23" ht="12.75" customHeight="1">
      <c r="A89" s="143">
        <v>2000</v>
      </c>
      <c r="B89" s="144"/>
      <c r="C89" s="148">
        <v>8229.091199999999</v>
      </c>
      <c r="D89" s="148">
        <v>6058</v>
      </c>
      <c r="E89" s="148">
        <v>148</v>
      </c>
      <c r="F89" s="148">
        <v>12661</v>
      </c>
      <c r="G89" s="149"/>
      <c r="H89" s="150"/>
      <c r="I89" s="113"/>
      <c r="J89" s="122"/>
      <c r="K89" s="113"/>
      <c r="L89" s="113"/>
      <c r="M89" s="122"/>
      <c r="N89" s="113"/>
      <c r="O89" s="113"/>
      <c r="P89" s="113"/>
      <c r="Q89" s="113"/>
      <c r="R89" s="113"/>
      <c r="S89" s="113"/>
      <c r="T89" s="113"/>
      <c r="U89" s="113"/>
      <c r="W89" s="113"/>
    </row>
    <row r="90" spans="1:23" ht="12.75" customHeight="1">
      <c r="A90" s="143">
        <v>2001</v>
      </c>
      <c r="B90" s="144"/>
      <c r="C90" s="148">
        <v>7131.836</v>
      </c>
      <c r="D90" s="148">
        <v>5306</v>
      </c>
      <c r="E90" s="148">
        <v>210</v>
      </c>
      <c r="F90" s="148">
        <v>11516</v>
      </c>
      <c r="G90" s="149"/>
      <c r="H90" s="150"/>
      <c r="I90" s="113"/>
      <c r="J90" s="122"/>
      <c r="K90" s="113"/>
      <c r="L90" s="113"/>
      <c r="M90" s="122"/>
      <c r="N90" s="113"/>
      <c r="O90" s="113"/>
      <c r="P90" s="113"/>
      <c r="Q90" s="113"/>
      <c r="R90" s="113"/>
      <c r="S90" s="113"/>
      <c r="T90" s="113"/>
      <c r="U90" s="113"/>
      <c r="W90" s="113"/>
    </row>
    <row r="91" spans="1:23" ht="12.75" customHeight="1">
      <c r="A91" s="143">
        <v>2002</v>
      </c>
      <c r="B91" s="144"/>
      <c r="C91" s="148">
        <v>5807.146000000001</v>
      </c>
      <c r="D91" s="148">
        <v>4335.334999999999</v>
      </c>
      <c r="E91" s="148">
        <v>223.87</v>
      </c>
      <c r="F91" s="148">
        <v>9549.498228682249</v>
      </c>
      <c r="G91" s="287"/>
      <c r="H91" s="130"/>
      <c r="I91" s="130"/>
      <c r="J91" s="130"/>
      <c r="L91" s="113"/>
      <c r="M91" s="122"/>
      <c r="N91" s="113"/>
      <c r="O91" s="113"/>
      <c r="P91" s="113"/>
      <c r="Q91" s="113"/>
      <c r="R91" s="113"/>
      <c r="S91" s="113"/>
      <c r="T91" s="113"/>
      <c r="U91" s="113"/>
      <c r="W91" s="113"/>
    </row>
    <row r="92" spans="1:23" ht="12.75" customHeight="1">
      <c r="A92" s="143">
        <v>2003</v>
      </c>
      <c r="B92" s="144"/>
      <c r="C92" s="148">
        <v>5729</v>
      </c>
      <c r="D92" s="148">
        <v>4286</v>
      </c>
      <c r="E92" s="148">
        <v>315</v>
      </c>
      <c r="F92" s="148">
        <v>9564</v>
      </c>
      <c r="G92" s="287"/>
      <c r="H92" s="289"/>
      <c r="I92" s="130"/>
      <c r="J92" s="130"/>
      <c r="K92" s="112"/>
      <c r="L92" s="113"/>
      <c r="M92" s="122"/>
      <c r="N92" s="113"/>
      <c r="O92" s="113"/>
      <c r="P92" s="113"/>
      <c r="Q92" s="113"/>
      <c r="R92" s="113"/>
      <c r="S92" s="113"/>
      <c r="T92" s="113"/>
      <c r="U92" s="113"/>
      <c r="W92" s="113"/>
    </row>
    <row r="93" spans="1:23" ht="12.75" customHeight="1">
      <c r="A93" s="143">
        <v>2004</v>
      </c>
      <c r="B93" s="144"/>
      <c r="C93" s="148">
        <v>5486.593</v>
      </c>
      <c r="D93" s="148">
        <v>4038</v>
      </c>
      <c r="E93" s="148">
        <v>298</v>
      </c>
      <c r="F93" s="148">
        <v>9076</v>
      </c>
      <c r="G93" s="287"/>
      <c r="H93" s="290"/>
      <c r="I93" s="130"/>
      <c r="J93" s="130"/>
      <c r="L93" s="113"/>
      <c r="M93" s="122"/>
      <c r="N93" s="113"/>
      <c r="O93" s="113"/>
      <c r="P93" s="113"/>
      <c r="Q93" s="113"/>
      <c r="R93" s="113"/>
      <c r="S93" s="113"/>
      <c r="T93" s="113"/>
      <c r="U93" s="113"/>
      <c r="W93" s="113"/>
    </row>
    <row r="94" spans="1:23" ht="12.75" customHeight="1">
      <c r="A94" s="143">
        <v>2005</v>
      </c>
      <c r="B94" s="144"/>
      <c r="C94" s="148">
        <v>5570.212</v>
      </c>
      <c r="D94" s="225">
        <v>4104.714999999999</v>
      </c>
      <c r="E94" s="148">
        <v>259.499</v>
      </c>
      <c r="F94" s="148">
        <v>9289.63696954781</v>
      </c>
      <c r="G94" s="287"/>
      <c r="H94" s="130"/>
      <c r="I94" s="130"/>
      <c r="J94" s="130"/>
      <c r="L94" s="113"/>
      <c r="M94" s="122"/>
      <c r="N94" s="113"/>
      <c r="O94" s="113"/>
      <c r="P94" s="113"/>
      <c r="Q94" s="113"/>
      <c r="R94" s="113"/>
      <c r="S94" s="113"/>
      <c r="T94" s="113"/>
      <c r="U94" s="113"/>
      <c r="W94" s="113"/>
    </row>
    <row r="95" spans="1:23" ht="12.75" customHeight="1">
      <c r="A95" s="143">
        <v>2006</v>
      </c>
      <c r="B95" s="144"/>
      <c r="C95" s="148">
        <v>5928.725</v>
      </c>
      <c r="D95" s="211">
        <v>4383.960999999999</v>
      </c>
      <c r="E95" s="148">
        <v>245.09000000000003</v>
      </c>
      <c r="F95" s="148">
        <v>9824.91950991111</v>
      </c>
      <c r="G95" s="287"/>
      <c r="H95" s="130"/>
      <c r="I95" s="130"/>
      <c r="J95" s="130"/>
      <c r="L95" s="113"/>
      <c r="M95" s="122"/>
      <c r="N95" s="113"/>
      <c r="O95" s="113"/>
      <c r="P95" s="113"/>
      <c r="Q95" s="113"/>
      <c r="R95" s="113"/>
      <c r="S95" s="113"/>
      <c r="T95" s="113"/>
      <c r="U95" s="113"/>
      <c r="W95" s="113"/>
    </row>
    <row r="96" spans="1:23" ht="12.75" customHeight="1">
      <c r="A96" s="143">
        <v>2007</v>
      </c>
      <c r="B96" s="331"/>
      <c r="C96" s="148">
        <v>5931.977999999999</v>
      </c>
      <c r="D96" s="211">
        <v>4451.339</v>
      </c>
      <c r="E96" s="148">
        <v>25.313</v>
      </c>
      <c r="F96" s="148">
        <v>9650.98563486435</v>
      </c>
      <c r="G96" s="130"/>
      <c r="H96" s="130"/>
      <c r="L96" s="113"/>
      <c r="M96" s="122"/>
      <c r="N96" s="113"/>
      <c r="O96" s="113"/>
      <c r="P96" s="113"/>
      <c r="Q96" s="113"/>
      <c r="R96" s="113"/>
      <c r="S96" s="113"/>
      <c r="T96" s="113"/>
      <c r="U96" s="113"/>
      <c r="W96" s="113"/>
    </row>
    <row r="97" spans="1:23" ht="12.75" customHeight="1">
      <c r="A97" s="352">
        <v>2008</v>
      </c>
      <c r="B97" s="331"/>
      <c r="C97" s="148">
        <v>5875.029885714286</v>
      </c>
      <c r="D97" s="211">
        <v>4324.361657142857</v>
      </c>
      <c r="E97" s="148">
        <v>34.615342857142856</v>
      </c>
      <c r="F97" s="148">
        <v>9409.617230997132</v>
      </c>
      <c r="G97" s="130"/>
      <c r="H97" s="130"/>
      <c r="L97" s="113"/>
      <c r="M97" s="122"/>
      <c r="N97" s="113"/>
      <c r="O97" s="113"/>
      <c r="P97" s="113"/>
      <c r="Q97" s="113"/>
      <c r="R97" s="113"/>
      <c r="S97" s="113"/>
      <c r="T97" s="113"/>
      <c r="U97" s="113"/>
      <c r="W97" s="113"/>
    </row>
    <row r="98" spans="1:23" ht="12.75" customHeight="1">
      <c r="A98" s="352">
        <v>2009</v>
      </c>
      <c r="B98" s="331"/>
      <c r="C98" s="148">
        <v>4935.5632857142855</v>
      </c>
      <c r="D98" s="148">
        <v>3663.4913714285717</v>
      </c>
      <c r="E98" s="148">
        <v>29.239714285714285</v>
      </c>
      <c r="F98" s="148">
        <v>7955.54961773422</v>
      </c>
      <c r="G98" s="130"/>
      <c r="H98" s="432"/>
      <c r="I98" s="382"/>
      <c r="J98" s="382"/>
      <c r="L98" s="113"/>
      <c r="M98" s="122"/>
      <c r="N98" s="113"/>
      <c r="O98" s="113"/>
      <c r="P98" s="113"/>
      <c r="Q98" s="113"/>
      <c r="R98" s="113"/>
      <c r="S98" s="113"/>
      <c r="T98" s="113"/>
      <c r="U98" s="113"/>
      <c r="W98" s="113"/>
    </row>
    <row r="99" spans="1:23" ht="12.75" customHeight="1">
      <c r="A99" s="153">
        <v>2010</v>
      </c>
      <c r="B99" s="153"/>
      <c r="C99" s="148">
        <v>5399.299942857142</v>
      </c>
      <c r="D99" s="148">
        <v>3990.3387428571427</v>
      </c>
      <c r="E99" s="148">
        <v>32.33702857142857</v>
      </c>
      <c r="F99" s="148">
        <v>8822.246421153734</v>
      </c>
      <c r="G99" s="432"/>
      <c r="H99" s="432"/>
      <c r="I99" s="382"/>
      <c r="J99" s="382"/>
      <c r="L99" s="113"/>
      <c r="M99" s="122"/>
      <c r="N99" s="113"/>
      <c r="O99" s="113"/>
      <c r="P99" s="113"/>
      <c r="Q99" s="113"/>
      <c r="R99" s="113"/>
      <c r="S99" s="113"/>
      <c r="T99" s="113"/>
      <c r="U99" s="113"/>
      <c r="W99" s="113"/>
    </row>
    <row r="100" spans="1:23" ht="12.75" customHeight="1">
      <c r="A100" s="153">
        <v>2011</v>
      </c>
      <c r="B100" s="153"/>
      <c r="C100" s="148">
        <v>5281.916675275527</v>
      </c>
      <c r="D100" s="148">
        <v>4021.1770857142856</v>
      </c>
      <c r="E100" s="148">
        <v>31.362914285714286</v>
      </c>
      <c r="F100" s="148">
        <v>8844.596810172668</v>
      </c>
      <c r="G100" s="432"/>
      <c r="H100" s="432"/>
      <c r="I100" s="382"/>
      <c r="J100" s="382"/>
      <c r="L100" s="113"/>
      <c r="M100" s="122"/>
      <c r="N100" s="113"/>
      <c r="O100" s="113"/>
      <c r="P100" s="113"/>
      <c r="Q100" s="113"/>
      <c r="R100" s="113"/>
      <c r="S100" s="113"/>
      <c r="T100" s="113"/>
      <c r="U100" s="113"/>
      <c r="W100" s="113"/>
    </row>
    <row r="101" spans="1:23" ht="12.75" customHeight="1">
      <c r="A101" s="153">
        <v>2012</v>
      </c>
      <c r="B101" s="153"/>
      <c r="C101" s="148">
        <v>4965.180914285714</v>
      </c>
      <c r="D101" s="393">
        <v>3712.145971428571</v>
      </c>
      <c r="E101" s="148">
        <v>30.724914285714284</v>
      </c>
      <c r="F101" s="148">
        <v>8257.471167006353</v>
      </c>
      <c r="G101" s="432"/>
      <c r="H101" s="432"/>
      <c r="I101" s="382"/>
      <c r="J101" s="382"/>
      <c r="L101" s="113"/>
      <c r="M101" s="122"/>
      <c r="N101" s="113"/>
      <c r="O101" s="113"/>
      <c r="P101" s="113"/>
      <c r="Q101" s="113"/>
      <c r="R101" s="113"/>
      <c r="S101" s="113"/>
      <c r="T101" s="113"/>
      <c r="U101" s="113"/>
      <c r="W101" s="113"/>
    </row>
    <row r="102" spans="1:23" ht="12.75" customHeight="1">
      <c r="A102" s="153">
        <v>2013</v>
      </c>
      <c r="B102" s="153"/>
      <c r="C102" s="393">
        <v>5287.553428571429</v>
      </c>
      <c r="D102" s="394">
        <v>3768.563685714286</v>
      </c>
      <c r="E102" s="393">
        <v>31.722514285714283</v>
      </c>
      <c r="F102" s="393">
        <v>8479.282940121991</v>
      </c>
      <c r="G102" s="432"/>
      <c r="H102" s="432"/>
      <c r="I102" s="382"/>
      <c r="J102" s="382"/>
      <c r="L102" s="113"/>
      <c r="M102" s="122"/>
      <c r="N102" s="113"/>
      <c r="O102" s="113"/>
      <c r="P102" s="113"/>
      <c r="Q102" s="113"/>
      <c r="R102" s="113"/>
      <c r="S102" s="113"/>
      <c r="T102" s="113"/>
      <c r="U102" s="113"/>
      <c r="W102" s="113"/>
    </row>
    <row r="103" spans="1:23" ht="12.75" customHeight="1">
      <c r="A103" s="153">
        <v>2014</v>
      </c>
      <c r="B103" s="153"/>
      <c r="C103" s="393">
        <v>4976.798571428572</v>
      </c>
      <c r="D103" s="394">
        <v>3601.465314285714</v>
      </c>
      <c r="E103" s="393">
        <v>30.887228571428572</v>
      </c>
      <c r="F103" s="393">
        <v>8473.122396643841</v>
      </c>
      <c r="G103" s="432"/>
      <c r="H103" s="432"/>
      <c r="J103" s="382"/>
      <c r="L103" s="113"/>
      <c r="M103" s="122"/>
      <c r="N103" s="113"/>
      <c r="O103" s="113"/>
      <c r="P103" s="113"/>
      <c r="Q103" s="113"/>
      <c r="R103" s="113"/>
      <c r="S103" s="113"/>
      <c r="T103" s="113"/>
      <c r="U103" s="113"/>
      <c r="W103" s="113"/>
    </row>
    <row r="104" spans="1:23" ht="12.75" customHeight="1">
      <c r="A104" s="153">
        <v>2015</v>
      </c>
      <c r="B104" s="153"/>
      <c r="C104" s="393">
        <v>3666.671714285714</v>
      </c>
      <c r="D104" s="394">
        <v>2716.2990285714286</v>
      </c>
      <c r="E104" s="393">
        <v>17.91894285714286</v>
      </c>
      <c r="F104" s="393">
        <v>6889.614289336958</v>
      </c>
      <c r="G104" s="432"/>
      <c r="H104" s="432"/>
      <c r="J104" s="382"/>
      <c r="L104" s="113"/>
      <c r="M104" s="122"/>
      <c r="N104" s="113"/>
      <c r="O104" s="113"/>
      <c r="P104" s="113"/>
      <c r="Q104" s="113"/>
      <c r="R104" s="113"/>
      <c r="S104" s="113"/>
      <c r="T104" s="113"/>
      <c r="U104" s="113"/>
      <c r="W104" s="113"/>
    </row>
    <row r="105" spans="1:23" ht="12.75" customHeight="1">
      <c r="A105" s="153">
        <v>2016</v>
      </c>
      <c r="B105" s="153"/>
      <c r="C105" s="393">
        <v>1820.5621714285717</v>
      </c>
      <c r="D105" s="394">
        <v>1331.75</v>
      </c>
      <c r="E105" s="393">
        <v>16.014599999999998</v>
      </c>
      <c r="F105" s="393">
        <v>3468.0082810848357</v>
      </c>
      <c r="G105" s="432"/>
      <c r="H105" s="432"/>
      <c r="L105" s="113"/>
      <c r="M105" s="122"/>
      <c r="N105" s="113"/>
      <c r="O105" s="113"/>
      <c r="P105" s="113"/>
      <c r="Q105" s="113"/>
      <c r="R105" s="113"/>
      <c r="S105" s="113"/>
      <c r="T105" s="113"/>
      <c r="U105" s="113"/>
      <c r="W105" s="113"/>
    </row>
    <row r="106" spans="1:23" ht="12.75" customHeight="1">
      <c r="A106" s="153">
        <v>2017</v>
      </c>
      <c r="B106" s="153"/>
      <c r="C106" s="393">
        <v>1887.8334642857142</v>
      </c>
      <c r="D106" s="394">
        <v>1360.9174642857142</v>
      </c>
      <c r="E106" s="393">
        <v>17.897142857142857</v>
      </c>
      <c r="F106" s="393">
        <v>3745</v>
      </c>
      <c r="G106" s="432"/>
      <c r="H106" s="432"/>
      <c r="L106" s="113"/>
      <c r="M106" s="122"/>
      <c r="N106" s="113"/>
      <c r="O106" s="113"/>
      <c r="P106" s="113"/>
      <c r="Q106" s="113"/>
      <c r="R106" s="113"/>
      <c r="S106" s="113"/>
      <c r="T106" s="113"/>
      <c r="U106" s="113"/>
      <c r="W106" s="113"/>
    </row>
    <row r="107" spans="1:23" ht="12.75" customHeight="1">
      <c r="A107" s="153">
        <v>2018</v>
      </c>
      <c r="B107" s="153"/>
      <c r="C107" s="393">
        <v>1766.5</v>
      </c>
      <c r="D107" s="394">
        <v>1263.06</v>
      </c>
      <c r="E107" s="393">
        <v>17.18</v>
      </c>
      <c r="F107" s="393">
        <v>3482.78</v>
      </c>
      <c r="G107" s="432"/>
      <c r="H107" s="432"/>
      <c r="L107" s="113"/>
      <c r="M107" s="122"/>
      <c r="N107" s="113"/>
      <c r="O107" s="113"/>
      <c r="P107" s="113"/>
      <c r="Q107" s="113"/>
      <c r="R107" s="113"/>
      <c r="S107" s="113"/>
      <c r="T107" s="113"/>
      <c r="U107" s="113"/>
      <c r="W107" s="113"/>
    </row>
    <row r="108" spans="1:23" ht="12.75" customHeight="1">
      <c r="A108" s="153">
        <v>2019</v>
      </c>
      <c r="B108" s="153"/>
      <c r="C108" s="393">
        <v>1808.92</v>
      </c>
      <c r="D108" s="394">
        <v>1295.45</v>
      </c>
      <c r="E108" s="393">
        <v>18.57</v>
      </c>
      <c r="F108" s="393">
        <v>3573.9</v>
      </c>
      <c r="G108" s="432"/>
      <c r="H108" s="432"/>
      <c r="L108" s="113"/>
      <c r="M108" s="122"/>
      <c r="N108" s="113"/>
      <c r="O108" s="113"/>
      <c r="P108" s="113"/>
      <c r="Q108" s="113"/>
      <c r="R108" s="113"/>
      <c r="S108" s="113"/>
      <c r="T108" s="113"/>
      <c r="U108" s="113"/>
      <c r="W108" s="113"/>
    </row>
    <row r="109" spans="1:23" ht="12.75" customHeight="1">
      <c r="A109" s="153">
        <v>2020</v>
      </c>
      <c r="B109" s="153"/>
      <c r="C109" s="393">
        <v>1674.8</v>
      </c>
      <c r="D109" s="394">
        <v>1202.68</v>
      </c>
      <c r="E109" s="393">
        <v>15.56</v>
      </c>
      <c r="F109" s="393">
        <v>3323.61</v>
      </c>
      <c r="G109" s="432"/>
      <c r="H109" s="432"/>
      <c r="L109" s="113"/>
      <c r="M109" s="122"/>
      <c r="N109" s="113"/>
      <c r="O109" s="113"/>
      <c r="P109" s="113"/>
      <c r="Q109" s="113"/>
      <c r="R109" s="113"/>
      <c r="S109" s="113"/>
      <c r="T109" s="113"/>
      <c r="U109" s="113"/>
      <c r="W109" s="113"/>
    </row>
    <row r="110" spans="1:23" ht="12.75" customHeight="1">
      <c r="A110" s="153">
        <v>2021</v>
      </c>
      <c r="B110" s="153"/>
      <c r="C110" s="393">
        <v>1544</v>
      </c>
      <c r="D110" s="394">
        <v>1104.02</v>
      </c>
      <c r="E110" s="393">
        <v>14.96</v>
      </c>
      <c r="F110" s="393">
        <v>2973.47</v>
      </c>
      <c r="G110" s="432"/>
      <c r="H110" s="432"/>
      <c r="L110" s="113"/>
      <c r="M110" s="122"/>
      <c r="N110" s="113"/>
      <c r="O110" s="113"/>
      <c r="P110" s="113"/>
      <c r="Q110" s="113"/>
      <c r="R110" s="113"/>
      <c r="S110" s="113"/>
      <c r="T110" s="113"/>
      <c r="U110" s="113"/>
      <c r="W110" s="113"/>
    </row>
    <row r="111" spans="1:23" ht="12.75" customHeight="1" thickBot="1">
      <c r="A111" s="442">
        <v>2022</v>
      </c>
      <c r="B111" s="442"/>
      <c r="C111" s="443">
        <v>1212.19</v>
      </c>
      <c r="D111" s="444">
        <v>937.79</v>
      </c>
      <c r="E111" s="443">
        <v>16.91</v>
      </c>
      <c r="F111" s="443">
        <v>2717.79</v>
      </c>
      <c r="G111" s="432"/>
      <c r="H111" s="432"/>
      <c r="L111" s="113"/>
      <c r="M111" s="122"/>
      <c r="N111" s="113"/>
      <c r="O111" s="113"/>
      <c r="P111" s="113"/>
      <c r="Q111" s="113"/>
      <c r="R111" s="113"/>
      <c r="S111" s="113"/>
      <c r="T111" s="113"/>
      <c r="U111" s="113"/>
      <c r="W111" s="113"/>
    </row>
    <row r="112" spans="1:15" ht="12.75" customHeight="1">
      <c r="A112" s="153"/>
      <c r="B112" s="153"/>
      <c r="C112" s="153"/>
      <c r="D112" s="153"/>
      <c r="E112" s="153"/>
      <c r="F112" s="153"/>
      <c r="G112" s="130"/>
      <c r="L112" s="114"/>
      <c r="M112" s="114"/>
      <c r="N112" s="114"/>
      <c r="O112" s="114"/>
    </row>
    <row r="113" spans="1:15" ht="12.75" customHeight="1">
      <c r="A113" s="153"/>
      <c r="B113" s="153"/>
      <c r="C113" s="433" t="s">
        <v>118</v>
      </c>
      <c r="D113" s="325"/>
      <c r="E113" s="325"/>
      <c r="F113" s="325"/>
      <c r="G113" s="365"/>
      <c r="H113" s="433" t="s">
        <v>118</v>
      </c>
      <c r="I113" s="366"/>
      <c r="J113" s="366"/>
      <c r="K113" s="366"/>
      <c r="L113" s="114"/>
      <c r="M113" s="114"/>
      <c r="N113" s="114"/>
      <c r="O113" s="114"/>
    </row>
    <row r="114" spans="1:15" s="366" customFormat="1" ht="12.75" customHeight="1">
      <c r="A114" s="364"/>
      <c r="B114" s="364"/>
      <c r="C114" s="434" t="s">
        <v>134</v>
      </c>
      <c r="D114" s="325"/>
      <c r="E114" s="325"/>
      <c r="F114" s="325"/>
      <c r="G114" s="365"/>
      <c r="H114" s="434"/>
      <c r="L114" s="367"/>
      <c r="M114" s="367"/>
      <c r="N114" s="367"/>
      <c r="O114" s="367"/>
    </row>
    <row r="115" spans="1:15" s="366" customFormat="1" ht="12.75" customHeight="1">
      <c r="A115" s="364"/>
      <c r="B115" s="364"/>
      <c r="C115" s="290" t="s">
        <v>136</v>
      </c>
      <c r="D115" s="325"/>
      <c r="E115" s="325"/>
      <c r="F115" s="325"/>
      <c r="G115" s="365"/>
      <c r="H115" s="434" t="s">
        <v>252</v>
      </c>
      <c r="L115" s="367"/>
      <c r="M115" s="367"/>
      <c r="N115" s="367"/>
      <c r="O115" s="367"/>
    </row>
    <row r="116" spans="1:8" s="366" customFormat="1" ht="12.75" customHeight="1">
      <c r="A116" s="368"/>
      <c r="B116" s="368"/>
      <c r="C116" s="325" t="s">
        <v>140</v>
      </c>
      <c r="D116" s="290"/>
      <c r="E116" s="290"/>
      <c r="F116" s="435"/>
      <c r="G116" s="365"/>
      <c r="H116" s="434" t="s">
        <v>256</v>
      </c>
    </row>
    <row r="117" spans="1:8" s="366" customFormat="1" ht="12.75" customHeight="1">
      <c r="A117" s="368"/>
      <c r="B117" s="368"/>
      <c r="C117" s="290" t="s">
        <v>137</v>
      </c>
      <c r="D117" s="290"/>
      <c r="E117" s="290"/>
      <c r="F117" s="290"/>
      <c r="G117" s="369"/>
      <c r="H117" s="434" t="s">
        <v>255</v>
      </c>
    </row>
    <row r="118" spans="1:8" s="366" customFormat="1" ht="12.75" customHeight="1">
      <c r="A118" s="368"/>
      <c r="B118" s="368"/>
      <c r="C118" s="290" t="s">
        <v>130</v>
      </c>
      <c r="D118" s="290"/>
      <c r="E118" s="290"/>
      <c r="F118" s="290"/>
      <c r="G118" s="365"/>
      <c r="H118" s="434" t="s">
        <v>254</v>
      </c>
    </row>
    <row r="119" spans="1:8" s="366" customFormat="1" ht="12.75" customHeight="1">
      <c r="A119" s="368"/>
      <c r="B119" s="368"/>
      <c r="C119" s="290" t="s">
        <v>133</v>
      </c>
      <c r="D119" s="290"/>
      <c r="E119" s="290"/>
      <c r="F119" s="290"/>
      <c r="G119" s="365"/>
      <c r="H119" s="434" t="s">
        <v>253</v>
      </c>
    </row>
    <row r="120" spans="1:8" s="366" customFormat="1" ht="12.75" customHeight="1">
      <c r="A120" s="368"/>
      <c r="B120" s="368"/>
      <c r="C120" s="290" t="s">
        <v>138</v>
      </c>
      <c r="D120" s="290"/>
      <c r="E120" s="290"/>
      <c r="F120" s="290"/>
      <c r="G120" s="365"/>
      <c r="H120" s="434" t="s">
        <v>335</v>
      </c>
    </row>
    <row r="121" spans="1:8" s="366" customFormat="1" ht="12.75" customHeight="1">
      <c r="A121" s="368"/>
      <c r="B121" s="368"/>
      <c r="C121" s="290" t="s">
        <v>139</v>
      </c>
      <c r="D121" s="290"/>
      <c r="E121" s="290"/>
      <c r="F121" s="290"/>
      <c r="G121" s="365"/>
      <c r="H121" s="290"/>
    </row>
    <row r="122" spans="1:8" s="366" customFormat="1" ht="12.75" customHeight="1">
      <c r="A122" s="368"/>
      <c r="B122" s="368"/>
      <c r="C122" s="290" t="s">
        <v>132</v>
      </c>
      <c r="D122" s="290"/>
      <c r="E122" s="290"/>
      <c r="F122" s="290"/>
      <c r="G122" s="365"/>
      <c r="H122" s="434" t="s">
        <v>257</v>
      </c>
    </row>
    <row r="123" spans="1:8" s="366" customFormat="1" ht="12.75" customHeight="1">
      <c r="A123" s="368"/>
      <c r="B123" s="368"/>
      <c r="C123" s="290" t="s">
        <v>131</v>
      </c>
      <c r="D123" s="290"/>
      <c r="E123" s="290"/>
      <c r="F123" s="290"/>
      <c r="G123" s="365"/>
      <c r="H123" s="434" t="s">
        <v>258</v>
      </c>
    </row>
    <row r="124" spans="1:8" s="366" customFormat="1" ht="12.75" customHeight="1">
      <c r="A124" s="368"/>
      <c r="B124" s="368"/>
      <c r="C124" s="290" t="s">
        <v>334</v>
      </c>
      <c r="D124" s="290"/>
      <c r="E124" s="290"/>
      <c r="F124" s="290"/>
      <c r="G124" s="365"/>
      <c r="H124" s="365"/>
    </row>
    <row r="125" spans="1:8" s="366" customFormat="1" ht="12.75" customHeight="1">
      <c r="A125" s="368"/>
      <c r="B125" s="368"/>
      <c r="C125" s="365"/>
      <c r="D125" s="365"/>
      <c r="E125" s="365"/>
      <c r="F125" s="365"/>
      <c r="G125" s="365"/>
      <c r="H125" s="365"/>
    </row>
    <row r="126" spans="1:8" s="366" customFormat="1" ht="12.75" customHeight="1">
      <c r="A126" s="368"/>
      <c r="B126" s="368"/>
      <c r="C126" s="434" t="s">
        <v>128</v>
      </c>
      <c r="D126" s="290"/>
      <c r="E126" s="290"/>
      <c r="F126" s="290"/>
      <c r="G126" s="365"/>
      <c r="H126" s="365"/>
    </row>
    <row r="127" spans="1:8" s="366" customFormat="1" ht="12.75" customHeight="1">
      <c r="A127" s="368"/>
      <c r="B127" s="368"/>
      <c r="C127" s="290" t="s">
        <v>136</v>
      </c>
      <c r="D127" s="290"/>
      <c r="E127" s="290"/>
      <c r="F127" s="290"/>
      <c r="G127" s="365"/>
      <c r="H127" s="365"/>
    </row>
    <row r="128" spans="1:15" s="366" customFormat="1" ht="12.75" customHeight="1">
      <c r="A128" s="364"/>
      <c r="B128" s="364"/>
      <c r="C128" s="325" t="s">
        <v>261</v>
      </c>
      <c r="D128" s="290"/>
      <c r="E128" s="325"/>
      <c r="F128" s="325"/>
      <c r="G128" s="364"/>
      <c r="H128" s="365"/>
      <c r="K128" s="367"/>
      <c r="L128" s="367"/>
      <c r="M128" s="367"/>
      <c r="N128" s="367"/>
      <c r="O128" s="367"/>
    </row>
    <row r="129" spans="1:15" s="366" customFormat="1" ht="12.75" customHeight="1">
      <c r="A129" s="364"/>
      <c r="B129" s="364"/>
      <c r="C129" s="290" t="s">
        <v>331</v>
      </c>
      <c r="D129" s="290"/>
      <c r="E129" s="325"/>
      <c r="F129" s="325"/>
      <c r="G129" s="364"/>
      <c r="H129" s="364"/>
      <c r="I129" s="367"/>
      <c r="J129" s="367"/>
      <c r="K129" s="367"/>
      <c r="L129" s="367"/>
      <c r="M129" s="367"/>
      <c r="N129" s="367"/>
      <c r="O129" s="367"/>
    </row>
    <row r="130" spans="1:15" s="366" customFormat="1" ht="12.75" customHeight="1">
      <c r="A130" s="364"/>
      <c r="B130" s="364"/>
      <c r="C130" s="290" t="s">
        <v>336</v>
      </c>
      <c r="D130" s="290"/>
      <c r="E130" s="325"/>
      <c r="F130" s="325"/>
      <c r="G130" s="364"/>
      <c r="H130" s="364"/>
      <c r="I130" s="367"/>
      <c r="J130" s="367"/>
      <c r="K130" s="367"/>
      <c r="L130" s="367"/>
      <c r="M130" s="367"/>
      <c r="N130" s="367"/>
      <c r="O130" s="367"/>
    </row>
    <row r="131" spans="1:15" s="366" customFormat="1" ht="12.75" customHeight="1">
      <c r="A131" s="364"/>
      <c r="B131" s="364"/>
      <c r="C131" s="365"/>
      <c r="D131" s="365"/>
      <c r="E131" s="364"/>
      <c r="F131" s="364"/>
      <c r="G131" s="364"/>
      <c r="H131" s="364"/>
      <c r="I131" s="367"/>
      <c r="J131" s="367"/>
      <c r="K131" s="367"/>
      <c r="L131" s="367"/>
      <c r="M131" s="367"/>
      <c r="N131" s="367"/>
      <c r="O131" s="367"/>
    </row>
    <row r="132" spans="1:15" s="366" customFormat="1" ht="12.75" customHeight="1">
      <c r="A132" s="364"/>
      <c r="B132" s="364"/>
      <c r="C132" s="434" t="s">
        <v>129</v>
      </c>
      <c r="D132" s="290"/>
      <c r="E132" s="325"/>
      <c r="F132" s="325"/>
      <c r="G132" s="364"/>
      <c r="H132" s="364"/>
      <c r="I132" s="367"/>
      <c r="J132" s="367"/>
      <c r="K132" s="367"/>
      <c r="L132" s="367"/>
      <c r="M132" s="367"/>
      <c r="N132" s="367"/>
      <c r="O132" s="367"/>
    </row>
    <row r="133" spans="1:15" s="366" customFormat="1" ht="12.75" customHeight="1">
      <c r="A133" s="364"/>
      <c r="B133" s="364"/>
      <c r="C133" s="290" t="s">
        <v>136</v>
      </c>
      <c r="D133" s="290"/>
      <c r="E133" s="325"/>
      <c r="F133" s="325"/>
      <c r="G133" s="364"/>
      <c r="H133" s="364"/>
      <c r="I133" s="367"/>
      <c r="J133" s="367"/>
      <c r="K133" s="367"/>
      <c r="L133" s="367"/>
      <c r="M133" s="367"/>
      <c r="N133" s="367"/>
      <c r="O133" s="367"/>
    </row>
    <row r="134" spans="1:15" s="366" customFormat="1" ht="12.75" customHeight="1">
      <c r="A134" s="364"/>
      <c r="B134" s="364"/>
      <c r="C134" s="325" t="s">
        <v>262</v>
      </c>
      <c r="D134" s="290"/>
      <c r="E134" s="325"/>
      <c r="F134" s="325"/>
      <c r="G134" s="364"/>
      <c r="H134" s="364"/>
      <c r="I134" s="367"/>
      <c r="J134" s="367"/>
      <c r="K134" s="367"/>
      <c r="L134" s="367"/>
      <c r="M134" s="367"/>
      <c r="N134" s="367"/>
      <c r="O134" s="367"/>
    </row>
    <row r="135" spans="1:15" s="366" customFormat="1" ht="12.75" customHeight="1">
      <c r="A135" s="364"/>
      <c r="B135" s="364"/>
      <c r="C135" s="325" t="s">
        <v>263</v>
      </c>
      <c r="D135" s="290"/>
      <c r="E135" s="325"/>
      <c r="F135" s="325"/>
      <c r="G135" s="364"/>
      <c r="H135" s="364"/>
      <c r="I135" s="367"/>
      <c r="J135" s="367"/>
      <c r="K135" s="367"/>
      <c r="L135" s="367"/>
      <c r="M135" s="367"/>
      <c r="N135" s="367"/>
      <c r="O135" s="367"/>
    </row>
    <row r="136" spans="1:15" s="366" customFormat="1" ht="12.75" customHeight="1">
      <c r="A136" s="364"/>
      <c r="B136" s="364"/>
      <c r="C136" s="325" t="s">
        <v>264</v>
      </c>
      <c r="D136" s="290"/>
      <c r="E136" s="325"/>
      <c r="F136" s="325"/>
      <c r="G136" s="364"/>
      <c r="H136" s="364"/>
      <c r="I136" s="367"/>
      <c r="J136" s="367"/>
      <c r="K136" s="367"/>
      <c r="L136" s="367"/>
      <c r="M136" s="367"/>
      <c r="N136" s="367"/>
      <c r="O136" s="367"/>
    </row>
    <row r="137" spans="1:8" s="366" customFormat="1" ht="12.75" customHeight="1">
      <c r="A137" s="368"/>
      <c r="B137" s="368"/>
      <c r="C137" s="290" t="s">
        <v>332</v>
      </c>
      <c r="D137" s="290"/>
      <c r="E137" s="290"/>
      <c r="F137" s="290"/>
      <c r="G137" s="365"/>
      <c r="H137" s="365"/>
    </row>
    <row r="138" spans="1:8" s="366" customFormat="1" ht="12.75" customHeight="1">
      <c r="A138" s="368"/>
      <c r="B138" s="368"/>
      <c r="C138" s="290" t="s">
        <v>336</v>
      </c>
      <c r="D138" s="290"/>
      <c r="E138" s="325"/>
      <c r="F138" s="290"/>
      <c r="G138" s="365"/>
      <c r="H138" s="365"/>
    </row>
    <row r="139" spans="1:8" s="366" customFormat="1" ht="12.75" customHeight="1">
      <c r="A139" s="368"/>
      <c r="B139" s="368"/>
      <c r="C139" s="365"/>
      <c r="D139" s="365"/>
      <c r="E139" s="365"/>
      <c r="F139" s="365"/>
      <c r="G139" s="365"/>
      <c r="H139" s="365"/>
    </row>
    <row r="140" spans="1:8" s="366" customFormat="1" ht="12.75" customHeight="1">
      <c r="A140" s="368"/>
      <c r="B140" s="368"/>
      <c r="C140" s="434" t="s">
        <v>135</v>
      </c>
      <c r="D140" s="365"/>
      <c r="E140" s="365"/>
      <c r="F140" s="365"/>
      <c r="G140" s="365"/>
      <c r="H140" s="365"/>
    </row>
    <row r="141" spans="1:8" s="366" customFormat="1" ht="12.75" customHeight="1">
      <c r="A141" s="368"/>
      <c r="B141" s="368"/>
      <c r="C141" s="290" t="s">
        <v>210</v>
      </c>
      <c r="D141" s="365"/>
      <c r="E141" s="365"/>
      <c r="F141" s="365"/>
      <c r="G141" s="365"/>
      <c r="H141" s="365"/>
    </row>
    <row r="142" spans="1:15" s="366" customFormat="1" ht="12.75" customHeight="1">
      <c r="A142" s="364"/>
      <c r="B142" s="364"/>
      <c r="C142" s="290" t="s">
        <v>211</v>
      </c>
      <c r="D142" s="365"/>
      <c r="E142" s="364"/>
      <c r="F142" s="364"/>
      <c r="G142" s="364"/>
      <c r="H142" s="365"/>
      <c r="K142" s="367"/>
      <c r="L142" s="367"/>
      <c r="M142" s="367"/>
      <c r="N142" s="367"/>
      <c r="O142" s="367"/>
    </row>
    <row r="143" spans="1:15" s="366" customFormat="1" ht="12.75" customHeight="1">
      <c r="A143" s="364"/>
      <c r="B143" s="364"/>
      <c r="C143" s="290" t="s">
        <v>212</v>
      </c>
      <c r="D143" s="365"/>
      <c r="E143" s="364"/>
      <c r="F143" s="364"/>
      <c r="G143" s="364"/>
      <c r="H143" s="364"/>
      <c r="I143" s="367"/>
      <c r="J143" s="367"/>
      <c r="K143" s="367"/>
      <c r="L143" s="367"/>
      <c r="M143" s="367"/>
      <c r="N143" s="367"/>
      <c r="O143" s="367"/>
    </row>
    <row r="144" spans="1:15" s="366" customFormat="1" ht="12.75" customHeight="1">
      <c r="A144" s="364"/>
      <c r="B144" s="364"/>
      <c r="C144" s="435" t="s">
        <v>216</v>
      </c>
      <c r="D144" s="365"/>
      <c r="E144" s="364"/>
      <c r="F144" s="364"/>
      <c r="G144" s="364"/>
      <c r="H144" s="364"/>
      <c r="I144" s="367"/>
      <c r="J144" s="367"/>
      <c r="K144" s="367"/>
      <c r="L144" s="367"/>
      <c r="M144" s="367"/>
      <c r="N144" s="367"/>
      <c r="O144" s="367"/>
    </row>
    <row r="145" spans="1:15" s="366" customFormat="1" ht="12.75" customHeight="1">
      <c r="A145" s="364"/>
      <c r="B145" s="364"/>
      <c r="C145" s="290" t="s">
        <v>213</v>
      </c>
      <c r="D145" s="364"/>
      <c r="E145" s="364"/>
      <c r="F145" s="364"/>
      <c r="G145" s="364"/>
      <c r="H145" s="364"/>
      <c r="I145" s="367"/>
      <c r="J145" s="367"/>
      <c r="K145" s="367"/>
      <c r="L145" s="367"/>
      <c r="M145" s="367"/>
      <c r="N145" s="367"/>
      <c r="O145" s="367"/>
    </row>
    <row r="146" spans="1:15" s="366" customFormat="1" ht="12.75" customHeight="1">
      <c r="A146" s="364"/>
      <c r="B146" s="364"/>
      <c r="C146" s="290" t="s">
        <v>214</v>
      </c>
      <c r="D146" s="364"/>
      <c r="E146" s="364"/>
      <c r="F146" s="364"/>
      <c r="G146" s="364"/>
      <c r="H146" s="364"/>
      <c r="I146" s="367"/>
      <c r="J146" s="367"/>
      <c r="K146" s="367"/>
      <c r="L146" s="367"/>
      <c r="M146" s="367"/>
      <c r="N146" s="367"/>
      <c r="O146" s="367"/>
    </row>
    <row r="147" spans="1:15" s="366" customFormat="1" ht="12.75" customHeight="1">
      <c r="A147" s="364"/>
      <c r="B147" s="364"/>
      <c r="C147" s="290" t="s">
        <v>215</v>
      </c>
      <c r="D147" s="364"/>
      <c r="E147" s="364"/>
      <c r="F147" s="364"/>
      <c r="G147" s="364"/>
      <c r="H147" s="364"/>
      <c r="I147" s="367"/>
      <c r="J147" s="367"/>
      <c r="K147" s="367"/>
      <c r="L147" s="367"/>
      <c r="M147" s="367"/>
      <c r="N147" s="367"/>
      <c r="O147" s="367"/>
    </row>
    <row r="148" spans="1:15" s="366" customFormat="1" ht="12.75" customHeight="1">
      <c r="A148" s="364"/>
      <c r="B148" s="364"/>
      <c r="C148" s="290" t="s">
        <v>217</v>
      </c>
      <c r="D148" s="364"/>
      <c r="E148" s="364"/>
      <c r="F148" s="364"/>
      <c r="G148" s="364"/>
      <c r="H148" s="364"/>
      <c r="I148" s="367"/>
      <c r="J148" s="367"/>
      <c r="K148" s="367"/>
      <c r="L148" s="367"/>
      <c r="M148" s="367"/>
      <c r="N148" s="367"/>
      <c r="O148" s="367"/>
    </row>
    <row r="149" spans="1:15" s="366" customFormat="1" ht="12.75" customHeight="1">
      <c r="A149" s="364"/>
      <c r="B149" s="364"/>
      <c r="C149" s="290" t="s">
        <v>218</v>
      </c>
      <c r="D149" s="364"/>
      <c r="E149" s="364"/>
      <c r="F149" s="364"/>
      <c r="G149" s="364"/>
      <c r="H149" s="364"/>
      <c r="I149" s="367"/>
      <c r="J149" s="367"/>
      <c r="K149" s="367"/>
      <c r="L149" s="367"/>
      <c r="M149" s="367"/>
      <c r="N149" s="367"/>
      <c r="O149" s="367"/>
    </row>
    <row r="150" spans="1:15" s="366" customFormat="1" ht="12.75" customHeight="1">
      <c r="A150" s="364"/>
      <c r="B150" s="364"/>
      <c r="C150" s="290" t="s">
        <v>219</v>
      </c>
      <c r="D150" s="364"/>
      <c r="E150" s="364"/>
      <c r="F150" s="364"/>
      <c r="G150" s="364"/>
      <c r="H150" s="364"/>
      <c r="I150" s="367"/>
      <c r="J150" s="367"/>
      <c r="K150" s="367"/>
      <c r="L150" s="367"/>
      <c r="M150" s="367"/>
      <c r="N150" s="367"/>
      <c r="O150" s="367"/>
    </row>
    <row r="151" spans="1:15" s="366" customFormat="1" ht="12.75" customHeight="1">
      <c r="A151" s="364"/>
      <c r="B151" s="364"/>
      <c r="C151" s="290" t="s">
        <v>220</v>
      </c>
      <c r="D151" s="364"/>
      <c r="E151" s="364"/>
      <c r="F151" s="364"/>
      <c r="G151" s="364"/>
      <c r="H151" s="364"/>
      <c r="I151" s="367"/>
      <c r="J151" s="367"/>
      <c r="K151" s="367"/>
      <c r="L151" s="367"/>
      <c r="M151" s="367"/>
      <c r="N151" s="367"/>
      <c r="O151" s="367"/>
    </row>
    <row r="152" spans="1:15" s="366" customFormat="1" ht="12.75" customHeight="1">
      <c r="A152" s="364"/>
      <c r="B152" s="364"/>
      <c r="C152" s="290" t="s">
        <v>221</v>
      </c>
      <c r="D152" s="365"/>
      <c r="E152" s="364"/>
      <c r="F152" s="364"/>
      <c r="G152" s="364"/>
      <c r="H152" s="364"/>
      <c r="I152" s="367"/>
      <c r="J152" s="367"/>
      <c r="K152" s="367"/>
      <c r="L152" s="367"/>
      <c r="M152" s="367"/>
      <c r="N152" s="367"/>
      <c r="O152" s="367"/>
    </row>
    <row r="153" spans="1:15" s="366" customFormat="1" ht="12.75" customHeight="1">
      <c r="A153" s="364"/>
      <c r="B153" s="364"/>
      <c r="C153" s="290" t="s">
        <v>333</v>
      </c>
      <c r="D153" s="365"/>
      <c r="E153" s="364"/>
      <c r="F153" s="364"/>
      <c r="G153" s="364"/>
      <c r="H153" s="364"/>
      <c r="I153" s="367"/>
      <c r="J153" s="367"/>
      <c r="K153" s="367"/>
      <c r="L153" s="367"/>
      <c r="M153" s="367"/>
      <c r="N153" s="367"/>
      <c r="O153" s="367"/>
    </row>
    <row r="154" spans="1:15" s="366" customFormat="1" ht="12.75" customHeight="1">
      <c r="A154" s="364"/>
      <c r="B154" s="364"/>
      <c r="C154" s="290"/>
      <c r="D154" s="365"/>
      <c r="E154" s="364"/>
      <c r="F154" s="364"/>
      <c r="G154" s="364"/>
      <c r="H154" s="364"/>
      <c r="I154" s="367"/>
      <c r="J154" s="367"/>
      <c r="K154" s="367"/>
      <c r="L154" s="367"/>
      <c r="M154" s="367"/>
      <c r="N154" s="367"/>
      <c r="O154" s="367"/>
    </row>
    <row r="155" spans="1:15" s="366" customFormat="1" ht="12.75" customHeight="1">
      <c r="A155" s="364"/>
      <c r="B155" s="364"/>
      <c r="C155" s="365"/>
      <c r="D155" s="365"/>
      <c r="E155" s="364"/>
      <c r="F155" s="364"/>
      <c r="G155" s="364"/>
      <c r="H155" s="364"/>
      <c r="I155" s="367"/>
      <c r="J155" s="367"/>
      <c r="K155" s="367"/>
      <c r="L155" s="367"/>
      <c r="M155" s="367"/>
      <c r="N155" s="367"/>
      <c r="O155" s="367"/>
    </row>
    <row r="156" spans="1:15" s="366" customFormat="1" ht="12.75" customHeight="1">
      <c r="A156" s="364"/>
      <c r="B156" s="364"/>
      <c r="C156" s="439" t="s">
        <v>119</v>
      </c>
      <c r="D156" s="290"/>
      <c r="E156" s="325"/>
      <c r="F156" s="325"/>
      <c r="G156" s="325"/>
      <c r="H156" s="325"/>
      <c r="I156" s="440"/>
      <c r="J156" s="367"/>
      <c r="K156" s="367"/>
      <c r="L156" s="367"/>
      <c r="M156" s="367"/>
      <c r="N156" s="367"/>
      <c r="O156" s="367"/>
    </row>
    <row r="157" spans="1:15" s="366" customFormat="1" ht="29.25" customHeight="1">
      <c r="A157" s="364"/>
      <c r="B157" s="364"/>
      <c r="C157" s="465" t="s">
        <v>125</v>
      </c>
      <c r="D157" s="465"/>
      <c r="E157" s="465"/>
      <c r="F157" s="465"/>
      <c r="G157" s="465"/>
      <c r="H157" s="465"/>
      <c r="I157" s="465"/>
      <c r="J157" s="367"/>
      <c r="K157" s="367"/>
      <c r="L157" s="367"/>
      <c r="M157" s="367"/>
      <c r="N157" s="367"/>
      <c r="O157" s="367"/>
    </row>
    <row r="158" spans="1:15" s="366" customFormat="1" ht="12.75" customHeight="1">
      <c r="A158" s="364"/>
      <c r="B158" s="364"/>
      <c r="C158" s="290" t="s">
        <v>260</v>
      </c>
      <c r="D158" s="325"/>
      <c r="E158" s="325"/>
      <c r="F158" s="325"/>
      <c r="G158" s="325"/>
      <c r="H158" s="441"/>
      <c r="I158" s="440"/>
      <c r="J158" s="367"/>
      <c r="K158" s="367"/>
      <c r="L158" s="367"/>
      <c r="M158" s="367"/>
      <c r="N158" s="367"/>
      <c r="O158" s="367"/>
    </row>
    <row r="159" spans="1:15" ht="27" customHeight="1">
      <c r="A159" s="153"/>
      <c r="B159" s="153"/>
      <c r="C159" s="469"/>
      <c r="D159" s="469"/>
      <c r="E159" s="469"/>
      <c r="F159" s="469"/>
      <c r="G159" s="469"/>
      <c r="H159" s="469"/>
      <c r="I159" s="469"/>
      <c r="J159" s="114"/>
      <c r="K159" s="114"/>
      <c r="L159" s="114"/>
      <c r="M159" s="114"/>
      <c r="N159" s="114"/>
      <c r="O159" s="114"/>
    </row>
    <row r="160" spans="1:15" ht="15">
      <c r="A160" s="114"/>
      <c r="B160" s="114"/>
      <c r="D160" s="114"/>
      <c r="E160" s="114"/>
      <c r="F160" s="114"/>
      <c r="G160" s="114"/>
      <c r="H160" s="281"/>
      <c r="I160" s="114"/>
      <c r="J160" s="114"/>
      <c r="K160" s="114"/>
      <c r="L160" s="114"/>
      <c r="M160" s="114"/>
      <c r="N160" s="114"/>
      <c r="O160" s="114"/>
    </row>
    <row r="161" spans="1:15" ht="15">
      <c r="A161" s="114"/>
      <c r="B161" s="114"/>
      <c r="D161" s="114"/>
      <c r="E161" s="114"/>
      <c r="F161" s="114"/>
      <c r="G161" s="114"/>
      <c r="H161" s="114"/>
      <c r="I161" s="114"/>
      <c r="J161" s="114"/>
      <c r="K161" s="114"/>
      <c r="L161" s="114"/>
      <c r="M161" s="114"/>
      <c r="N161" s="114"/>
      <c r="O161" s="114"/>
    </row>
    <row r="162" spans="3:10" ht="15">
      <c r="C162" s="124"/>
      <c r="D162" s="114"/>
      <c r="H162" s="114"/>
      <c r="I162" s="114"/>
      <c r="J162" s="114"/>
    </row>
    <row r="163" ht="15">
      <c r="D163" s="114"/>
    </row>
  </sheetData>
  <sheetProtection/>
  <mergeCells count="16">
    <mergeCell ref="G4:J4"/>
    <mergeCell ref="N5:P5"/>
    <mergeCell ref="C159:I159"/>
    <mergeCell ref="D17:E17"/>
    <mergeCell ref="D11:E11"/>
    <mergeCell ref="D12:E12"/>
    <mergeCell ref="D13:E13"/>
    <mergeCell ref="D14:E14"/>
    <mergeCell ref="D15:E15"/>
    <mergeCell ref="D16:E16"/>
    <mergeCell ref="R5:U5"/>
    <mergeCell ref="D9:E9"/>
    <mergeCell ref="D10:E10"/>
    <mergeCell ref="C6:E6"/>
    <mergeCell ref="D8:E8"/>
    <mergeCell ref="C157:I157"/>
  </mergeCells>
  <printOptions headings="1"/>
  <pageMargins left="0.75" right="0.75" top="1" bottom="1" header="0.5" footer="0.5"/>
  <pageSetup fitToHeight="2" fitToWidth="1" horizontalDpi="600" verticalDpi="600" orientation="portrait" paperSize="9" r:id="rId1"/>
  <headerFooter alignWithMargins="0">
    <oddHeader>&amp;C&amp;F</oddHeader>
    <oddFooter>&amp;C&amp;A</oddFooter>
  </headerFooter>
  <ignoredErrors>
    <ignoredError sqref="B9 B14 B73"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D147"/>
  <sheetViews>
    <sheetView zoomScalePageLayoutView="0" workbookViewId="0" topLeftCell="A1">
      <selection activeCell="C108" sqref="C108"/>
    </sheetView>
  </sheetViews>
  <sheetFormatPr defaultColWidth="8.88671875" defaultRowHeight="15"/>
  <cols>
    <col min="1" max="1" width="23.88671875" style="105" customWidth="1"/>
    <col min="2" max="2" width="9.88671875" style="105" bestFit="1" customWidth="1"/>
    <col min="3" max="4" width="7.10546875" style="105" bestFit="1" customWidth="1"/>
    <col min="5" max="5" width="7.10546875" style="105" customWidth="1"/>
    <col min="6" max="6" width="11.99609375" style="105" bestFit="1" customWidth="1"/>
    <col min="7" max="7" width="8.88671875" style="105" customWidth="1"/>
    <col min="8" max="8" width="14.99609375" style="105" customWidth="1"/>
    <col min="9" max="9" width="11.88671875" style="106" hidden="1" customWidth="1"/>
    <col min="10" max="10" width="12.10546875" style="105" customWidth="1"/>
    <col min="11" max="11" width="5.3359375" style="105" customWidth="1"/>
    <col min="12" max="12" width="15.10546875" style="105" bestFit="1" customWidth="1"/>
    <col min="13" max="13" width="13.10546875" style="105" customWidth="1"/>
    <col min="14" max="14" width="12.5546875" style="105" customWidth="1"/>
    <col min="15" max="15" width="16.5546875" style="105" bestFit="1" customWidth="1"/>
    <col min="16" max="16" width="11.10546875" style="105" bestFit="1" customWidth="1"/>
    <col min="17" max="17" width="12.10546875" style="105" bestFit="1" customWidth="1"/>
    <col min="18" max="18" width="9.99609375" style="105" customWidth="1"/>
    <col min="19" max="19" width="10.5546875" style="105" customWidth="1"/>
    <col min="20" max="21" width="8.88671875" style="106" customWidth="1"/>
    <col min="22" max="22" width="12.5546875" style="106" bestFit="1" customWidth="1"/>
    <col min="23" max="23" width="8.88671875" style="106" customWidth="1"/>
    <col min="24" max="24" width="2.88671875" style="105" customWidth="1"/>
    <col min="25" max="25" width="12.5546875" style="105" bestFit="1" customWidth="1"/>
    <col min="26" max="16384" width="8.88671875" style="336" customWidth="1"/>
  </cols>
  <sheetData>
    <row r="1" spans="2:3" ht="15">
      <c r="B1" s="106"/>
      <c r="C1" s="106" t="s">
        <v>243</v>
      </c>
    </row>
    <row r="2" spans="1:12" ht="15">
      <c r="A2" s="127" t="s">
        <v>241</v>
      </c>
      <c r="B2" s="108"/>
      <c r="I2" s="106">
        <f>15440*1.016</f>
        <v>15687.04</v>
      </c>
      <c r="K2" s="113"/>
      <c r="L2" s="113"/>
    </row>
    <row r="3" spans="1:23" ht="18" customHeight="1">
      <c r="A3" s="154"/>
      <c r="G3" s="286"/>
      <c r="I3" s="105"/>
      <c r="K3" s="113"/>
      <c r="T3" s="105"/>
      <c r="U3" s="105"/>
      <c r="V3" s="105"/>
      <c r="W3" s="105"/>
    </row>
    <row r="4" spans="1:25" ht="15.75" thickBot="1">
      <c r="A4" s="154"/>
      <c r="B4" s="105" t="s">
        <v>124</v>
      </c>
      <c r="I4" s="105"/>
      <c r="T4" s="105"/>
      <c r="U4" s="105"/>
      <c r="V4" s="105"/>
      <c r="W4" s="125"/>
      <c r="Y4" s="125" t="s">
        <v>124</v>
      </c>
    </row>
    <row r="5" spans="1:25" s="337" customFormat="1" ht="52.5" customHeight="1" thickTop="1">
      <c r="A5" s="313"/>
      <c r="B5" s="470" t="s">
        <v>26</v>
      </c>
      <c r="C5" s="471"/>
      <c r="D5" s="471"/>
      <c r="E5" s="471"/>
      <c r="F5" s="471"/>
      <c r="G5" s="471"/>
      <c r="H5" s="158" t="s">
        <v>50</v>
      </c>
      <c r="I5" s="135"/>
      <c r="J5" s="159" t="s">
        <v>242</v>
      </c>
      <c r="K5" s="135"/>
      <c r="L5" s="160" t="s">
        <v>51</v>
      </c>
      <c r="M5" s="354" t="s">
        <v>34</v>
      </c>
      <c r="N5" s="161" t="s">
        <v>53</v>
      </c>
      <c r="O5" s="162" t="s">
        <v>54</v>
      </c>
      <c r="P5" s="472" t="s">
        <v>37</v>
      </c>
      <c r="Q5" s="471"/>
      <c r="R5" s="471"/>
      <c r="S5" s="157"/>
      <c r="T5" s="472" t="s">
        <v>41</v>
      </c>
      <c r="U5" s="471"/>
      <c r="V5" s="471"/>
      <c r="W5" s="473"/>
      <c r="X5" s="163"/>
      <c r="Y5" s="304" t="s">
        <v>266</v>
      </c>
    </row>
    <row r="6" spans="1:25" s="337" customFormat="1" ht="48" customHeight="1" thickBot="1">
      <c r="A6" s="165"/>
      <c r="B6" s="166" t="s">
        <v>0</v>
      </c>
      <c r="C6" s="167" t="s">
        <v>27</v>
      </c>
      <c r="D6" s="167" t="s">
        <v>28</v>
      </c>
      <c r="E6" s="167" t="s">
        <v>269</v>
      </c>
      <c r="F6" s="167" t="s">
        <v>230</v>
      </c>
      <c r="G6" s="168" t="s">
        <v>281</v>
      </c>
      <c r="H6" s="169"/>
      <c r="I6" s="139"/>
      <c r="J6" s="170"/>
      <c r="K6" s="171"/>
      <c r="L6" s="172"/>
      <c r="M6" s="173" t="s">
        <v>52</v>
      </c>
      <c r="N6" s="174"/>
      <c r="O6" s="175"/>
      <c r="P6" s="176" t="s">
        <v>38</v>
      </c>
      <c r="Q6" s="167" t="s">
        <v>276</v>
      </c>
      <c r="R6" s="167" t="s">
        <v>55</v>
      </c>
      <c r="S6" s="168" t="s">
        <v>267</v>
      </c>
      <c r="T6" s="176" t="s">
        <v>9</v>
      </c>
      <c r="U6" s="167" t="s">
        <v>268</v>
      </c>
      <c r="V6" s="167" t="s">
        <v>278</v>
      </c>
      <c r="W6" s="177" t="s">
        <v>271</v>
      </c>
      <c r="X6" s="178"/>
      <c r="Y6" s="340"/>
    </row>
    <row r="7" spans="1:26" s="337" customFormat="1" ht="12" hidden="1">
      <c r="A7" s="140"/>
      <c r="B7" s="179"/>
      <c r="C7" s="180"/>
      <c r="D7" s="180"/>
      <c r="E7" s="180"/>
      <c r="F7" s="180"/>
      <c r="G7" s="181"/>
      <c r="H7" s="182"/>
      <c r="I7" s="130"/>
      <c r="J7" s="183"/>
      <c r="K7" s="130"/>
      <c r="L7" s="184"/>
      <c r="M7" s="185"/>
      <c r="N7" s="185"/>
      <c r="O7" s="186"/>
      <c r="P7" s="187"/>
      <c r="Q7" s="188"/>
      <c r="R7" s="188"/>
      <c r="S7" s="189"/>
      <c r="T7" s="187"/>
      <c r="U7" s="188"/>
      <c r="V7" s="188"/>
      <c r="W7" s="190"/>
      <c r="X7" s="129"/>
      <c r="Y7" s="142"/>
      <c r="Z7" s="338"/>
    </row>
    <row r="8" spans="1:26" s="337" customFormat="1" ht="12" hidden="1">
      <c r="A8" s="143">
        <v>1920</v>
      </c>
      <c r="B8" s="192"/>
      <c r="C8" s="193"/>
      <c r="D8" s="194"/>
      <c r="E8" s="194"/>
      <c r="F8" s="194"/>
      <c r="G8" s="195"/>
      <c r="H8" s="196"/>
      <c r="I8" s="147"/>
      <c r="J8" s="197"/>
      <c r="K8" s="147"/>
      <c r="L8" s="198"/>
      <c r="M8" s="199"/>
      <c r="N8" s="199"/>
      <c r="O8" s="200"/>
      <c r="P8" s="201"/>
      <c r="Q8" s="194"/>
      <c r="R8" s="194"/>
      <c r="S8" s="195"/>
      <c r="T8" s="201"/>
      <c r="U8" s="194"/>
      <c r="V8" s="194"/>
      <c r="W8" s="202"/>
      <c r="X8" s="163"/>
      <c r="Y8" s="197"/>
      <c r="Z8" s="338"/>
    </row>
    <row r="9" spans="1:26" s="337" customFormat="1" ht="12" hidden="1">
      <c r="A9" s="143">
        <v>1921</v>
      </c>
      <c r="B9" s="203"/>
      <c r="C9" s="193"/>
      <c r="D9" s="188"/>
      <c r="E9" s="188"/>
      <c r="F9" s="188"/>
      <c r="G9" s="189"/>
      <c r="H9" s="204"/>
      <c r="I9" s="130"/>
      <c r="J9" s="142"/>
      <c r="K9" s="130"/>
      <c r="L9" s="184"/>
      <c r="M9" s="205"/>
      <c r="N9" s="205"/>
      <c r="O9" s="206"/>
      <c r="P9" s="187"/>
      <c r="Q9" s="188"/>
      <c r="R9" s="188"/>
      <c r="S9" s="189"/>
      <c r="T9" s="187"/>
      <c r="U9" s="188"/>
      <c r="V9" s="188"/>
      <c r="W9" s="190"/>
      <c r="X9" s="129"/>
      <c r="Y9" s="142"/>
      <c r="Z9" s="338"/>
    </row>
    <row r="10" spans="1:26" s="337" customFormat="1" ht="12" hidden="1">
      <c r="A10" s="143">
        <v>1922</v>
      </c>
      <c r="B10" s="203"/>
      <c r="C10" s="193"/>
      <c r="D10" s="188"/>
      <c r="E10" s="188"/>
      <c r="F10" s="188"/>
      <c r="G10" s="189"/>
      <c r="H10" s="204"/>
      <c r="I10" s="130"/>
      <c r="J10" s="142"/>
      <c r="K10" s="130"/>
      <c r="L10" s="184"/>
      <c r="M10" s="205"/>
      <c r="N10" s="205"/>
      <c r="O10" s="206"/>
      <c r="P10" s="187"/>
      <c r="Q10" s="188"/>
      <c r="R10" s="188"/>
      <c r="S10" s="189"/>
      <c r="T10" s="187"/>
      <c r="U10" s="188"/>
      <c r="V10" s="188"/>
      <c r="W10" s="190"/>
      <c r="X10" s="129"/>
      <c r="Y10" s="142"/>
      <c r="Z10" s="338"/>
    </row>
    <row r="11" spans="1:26" s="337" customFormat="1" ht="12" hidden="1">
      <c r="A11" s="143">
        <v>1923</v>
      </c>
      <c r="B11" s="203"/>
      <c r="C11" s="193"/>
      <c r="D11" s="188"/>
      <c r="E11" s="188"/>
      <c r="F11" s="188"/>
      <c r="G11" s="189"/>
      <c r="H11" s="204"/>
      <c r="I11" s="130"/>
      <c r="J11" s="142"/>
      <c r="K11" s="130"/>
      <c r="L11" s="184"/>
      <c r="M11" s="205"/>
      <c r="N11" s="205"/>
      <c r="O11" s="206"/>
      <c r="P11" s="187"/>
      <c r="Q11" s="188"/>
      <c r="R11" s="188"/>
      <c r="S11" s="189"/>
      <c r="T11" s="187"/>
      <c r="U11" s="188"/>
      <c r="V11" s="188"/>
      <c r="W11" s="190"/>
      <c r="X11" s="129"/>
      <c r="Y11" s="142"/>
      <c r="Z11" s="338"/>
    </row>
    <row r="12" spans="1:26" s="337" customFormat="1" ht="12" hidden="1">
      <c r="A12" s="143">
        <v>1924</v>
      </c>
      <c r="B12" s="203"/>
      <c r="C12" s="193"/>
      <c r="D12" s="188"/>
      <c r="E12" s="188"/>
      <c r="F12" s="188"/>
      <c r="G12" s="189"/>
      <c r="H12" s="204"/>
      <c r="I12" s="130"/>
      <c r="J12" s="142"/>
      <c r="K12" s="130"/>
      <c r="L12" s="184"/>
      <c r="M12" s="205"/>
      <c r="N12" s="205"/>
      <c r="O12" s="206"/>
      <c r="P12" s="187"/>
      <c r="Q12" s="188"/>
      <c r="R12" s="188"/>
      <c r="S12" s="189"/>
      <c r="T12" s="187"/>
      <c r="U12" s="188"/>
      <c r="V12" s="188"/>
      <c r="W12" s="190"/>
      <c r="X12" s="129"/>
      <c r="Y12" s="142"/>
      <c r="Z12" s="338"/>
    </row>
    <row r="13" spans="1:26" s="337" customFormat="1" ht="12" hidden="1">
      <c r="A13" s="143">
        <v>1925</v>
      </c>
      <c r="B13" s="203"/>
      <c r="C13" s="193"/>
      <c r="D13" s="188"/>
      <c r="E13" s="188"/>
      <c r="F13" s="188"/>
      <c r="G13" s="189"/>
      <c r="H13" s="204"/>
      <c r="I13" s="130"/>
      <c r="J13" s="142"/>
      <c r="K13" s="130"/>
      <c r="L13" s="184"/>
      <c r="M13" s="205"/>
      <c r="N13" s="205"/>
      <c r="O13" s="206"/>
      <c r="P13" s="187"/>
      <c r="Q13" s="188"/>
      <c r="R13" s="188"/>
      <c r="S13" s="189"/>
      <c r="T13" s="187"/>
      <c r="U13" s="188"/>
      <c r="V13" s="188"/>
      <c r="W13" s="190"/>
      <c r="X13" s="129"/>
      <c r="Y13" s="142"/>
      <c r="Z13" s="338"/>
    </row>
    <row r="14" spans="1:26" s="337" customFormat="1" ht="12" hidden="1">
      <c r="A14" s="143">
        <v>1926</v>
      </c>
      <c r="B14" s="203"/>
      <c r="C14" s="193"/>
      <c r="D14" s="188"/>
      <c r="E14" s="188"/>
      <c r="F14" s="188"/>
      <c r="G14" s="189"/>
      <c r="H14" s="204"/>
      <c r="I14" s="130"/>
      <c r="J14" s="142"/>
      <c r="K14" s="130"/>
      <c r="L14" s="184"/>
      <c r="M14" s="205"/>
      <c r="N14" s="205"/>
      <c r="O14" s="206"/>
      <c r="P14" s="187"/>
      <c r="Q14" s="188"/>
      <c r="R14" s="188"/>
      <c r="S14" s="189"/>
      <c r="T14" s="187"/>
      <c r="U14" s="188"/>
      <c r="V14" s="188"/>
      <c r="W14" s="190"/>
      <c r="X14" s="129"/>
      <c r="Y14" s="142"/>
      <c r="Z14" s="338"/>
    </row>
    <row r="15" spans="1:26" s="337" customFormat="1" ht="12" hidden="1">
      <c r="A15" s="143">
        <v>1927</v>
      </c>
      <c r="B15" s="203"/>
      <c r="C15" s="193"/>
      <c r="D15" s="188"/>
      <c r="E15" s="188"/>
      <c r="F15" s="188"/>
      <c r="G15" s="189"/>
      <c r="H15" s="204"/>
      <c r="I15" s="130"/>
      <c r="J15" s="142"/>
      <c r="K15" s="130"/>
      <c r="L15" s="184"/>
      <c r="M15" s="205"/>
      <c r="N15" s="205"/>
      <c r="O15" s="206"/>
      <c r="P15" s="187"/>
      <c r="Q15" s="188"/>
      <c r="R15" s="188"/>
      <c r="S15" s="189"/>
      <c r="T15" s="187"/>
      <c r="U15" s="188"/>
      <c r="V15" s="188"/>
      <c r="W15" s="190"/>
      <c r="X15" s="129"/>
      <c r="Y15" s="142"/>
      <c r="Z15" s="338"/>
    </row>
    <row r="16" spans="1:26" s="337" customFormat="1" ht="12" hidden="1">
      <c r="A16" s="143">
        <v>1928</v>
      </c>
      <c r="B16" s="203"/>
      <c r="C16" s="193"/>
      <c r="D16" s="188"/>
      <c r="E16" s="188"/>
      <c r="F16" s="188"/>
      <c r="G16" s="189"/>
      <c r="H16" s="204"/>
      <c r="I16" s="130"/>
      <c r="J16" s="142"/>
      <c r="K16" s="130"/>
      <c r="L16" s="184"/>
      <c r="M16" s="205"/>
      <c r="N16" s="205"/>
      <c r="O16" s="206"/>
      <c r="P16" s="187"/>
      <c r="Q16" s="188"/>
      <c r="R16" s="188"/>
      <c r="S16" s="189"/>
      <c r="T16" s="187"/>
      <c r="U16" s="188"/>
      <c r="V16" s="188"/>
      <c r="W16" s="190"/>
      <c r="X16" s="129"/>
      <c r="Y16" s="142"/>
      <c r="Z16" s="338"/>
    </row>
    <row r="17" spans="1:26" s="337" customFormat="1" ht="12" hidden="1">
      <c r="A17" s="143">
        <v>1929</v>
      </c>
      <c r="B17" s="203"/>
      <c r="C17" s="193"/>
      <c r="D17" s="188"/>
      <c r="E17" s="188"/>
      <c r="F17" s="188"/>
      <c r="G17" s="189"/>
      <c r="H17" s="204"/>
      <c r="I17" s="130"/>
      <c r="J17" s="142"/>
      <c r="K17" s="130"/>
      <c r="L17" s="184"/>
      <c r="M17" s="205"/>
      <c r="N17" s="205"/>
      <c r="O17" s="206"/>
      <c r="P17" s="187"/>
      <c r="Q17" s="188"/>
      <c r="R17" s="188"/>
      <c r="S17" s="189"/>
      <c r="T17" s="187"/>
      <c r="U17" s="188"/>
      <c r="V17" s="188"/>
      <c r="W17" s="190"/>
      <c r="X17" s="129"/>
      <c r="Y17" s="142"/>
      <c r="Z17" s="338"/>
    </row>
    <row r="18" spans="1:26" s="337" customFormat="1" ht="12" hidden="1">
      <c r="A18" s="143">
        <v>1930</v>
      </c>
      <c r="B18" s="203"/>
      <c r="C18" s="193"/>
      <c r="D18" s="188"/>
      <c r="E18" s="188"/>
      <c r="F18" s="188"/>
      <c r="G18" s="189"/>
      <c r="H18" s="204"/>
      <c r="I18" s="130"/>
      <c r="J18" s="142"/>
      <c r="K18" s="130"/>
      <c r="L18" s="184"/>
      <c r="M18" s="205"/>
      <c r="N18" s="205"/>
      <c r="O18" s="206"/>
      <c r="P18" s="187"/>
      <c r="Q18" s="188"/>
      <c r="R18" s="188"/>
      <c r="S18" s="189"/>
      <c r="T18" s="187"/>
      <c r="U18" s="188"/>
      <c r="V18" s="188"/>
      <c r="W18" s="190"/>
      <c r="X18" s="129"/>
      <c r="Y18" s="142"/>
      <c r="Z18" s="338"/>
    </row>
    <row r="19" spans="1:26" s="337" customFormat="1" ht="12" hidden="1">
      <c r="A19" s="143">
        <v>1931</v>
      </c>
      <c r="B19" s="203"/>
      <c r="C19" s="193"/>
      <c r="D19" s="188"/>
      <c r="E19" s="188"/>
      <c r="F19" s="188"/>
      <c r="G19" s="189"/>
      <c r="H19" s="204"/>
      <c r="I19" s="130"/>
      <c r="J19" s="142"/>
      <c r="K19" s="130"/>
      <c r="L19" s="184"/>
      <c r="M19" s="205"/>
      <c r="N19" s="205"/>
      <c r="O19" s="206"/>
      <c r="P19" s="187"/>
      <c r="Q19" s="188"/>
      <c r="R19" s="188"/>
      <c r="S19" s="189"/>
      <c r="T19" s="187"/>
      <c r="U19" s="188"/>
      <c r="V19" s="188"/>
      <c r="W19" s="190"/>
      <c r="X19" s="129"/>
      <c r="Y19" s="142"/>
      <c r="Z19" s="338"/>
    </row>
    <row r="20" spans="1:26" s="337" customFormat="1" ht="12" hidden="1">
      <c r="A20" s="143">
        <v>1932</v>
      </c>
      <c r="B20" s="203"/>
      <c r="C20" s="193"/>
      <c r="D20" s="188"/>
      <c r="E20" s="188"/>
      <c r="F20" s="188"/>
      <c r="G20" s="189"/>
      <c r="H20" s="204"/>
      <c r="I20" s="130"/>
      <c r="J20" s="142"/>
      <c r="K20" s="130"/>
      <c r="L20" s="184"/>
      <c r="M20" s="205"/>
      <c r="N20" s="205"/>
      <c r="O20" s="206"/>
      <c r="P20" s="187"/>
      <c r="Q20" s="188"/>
      <c r="R20" s="188"/>
      <c r="S20" s="189"/>
      <c r="T20" s="187"/>
      <c r="U20" s="188"/>
      <c r="V20" s="188"/>
      <c r="W20" s="190"/>
      <c r="X20" s="129"/>
      <c r="Y20" s="142"/>
      <c r="Z20" s="338"/>
    </row>
    <row r="21" spans="1:26" s="337" customFormat="1" ht="12" hidden="1">
      <c r="A21" s="143">
        <v>1933</v>
      </c>
      <c r="B21" s="203"/>
      <c r="C21" s="193"/>
      <c r="D21" s="188"/>
      <c r="E21" s="188"/>
      <c r="F21" s="188"/>
      <c r="G21" s="189"/>
      <c r="H21" s="204"/>
      <c r="I21" s="130"/>
      <c r="J21" s="142"/>
      <c r="K21" s="130"/>
      <c r="L21" s="184"/>
      <c r="M21" s="205"/>
      <c r="N21" s="205"/>
      <c r="O21" s="206"/>
      <c r="P21" s="187"/>
      <c r="Q21" s="188"/>
      <c r="R21" s="188"/>
      <c r="S21" s="189"/>
      <c r="T21" s="187"/>
      <c r="U21" s="188"/>
      <c r="V21" s="188"/>
      <c r="W21" s="190"/>
      <c r="X21" s="129"/>
      <c r="Y21" s="142"/>
      <c r="Z21" s="338"/>
    </row>
    <row r="22" spans="1:26" s="337" customFormat="1" ht="12" hidden="1">
      <c r="A22" s="143">
        <v>1934</v>
      </c>
      <c r="B22" s="203"/>
      <c r="C22" s="193"/>
      <c r="D22" s="188"/>
      <c r="E22" s="188"/>
      <c r="F22" s="188"/>
      <c r="G22" s="189"/>
      <c r="H22" s="204"/>
      <c r="I22" s="130"/>
      <c r="J22" s="142"/>
      <c r="K22" s="130"/>
      <c r="L22" s="184"/>
      <c r="M22" s="205"/>
      <c r="N22" s="205"/>
      <c r="O22" s="206"/>
      <c r="P22" s="187"/>
      <c r="Q22" s="188"/>
      <c r="R22" s="188"/>
      <c r="S22" s="189"/>
      <c r="T22" s="187"/>
      <c r="U22" s="188"/>
      <c r="V22" s="188"/>
      <c r="W22" s="190"/>
      <c r="X22" s="129"/>
      <c r="Y22" s="142"/>
      <c r="Z22" s="338"/>
    </row>
    <row r="23" spans="1:26" s="337" customFormat="1" ht="12" hidden="1">
      <c r="A23" s="143">
        <v>1935</v>
      </c>
      <c r="B23" s="203"/>
      <c r="C23" s="193"/>
      <c r="D23" s="188"/>
      <c r="E23" s="188"/>
      <c r="F23" s="188"/>
      <c r="G23" s="189"/>
      <c r="H23" s="204"/>
      <c r="I23" s="130"/>
      <c r="J23" s="142"/>
      <c r="K23" s="130"/>
      <c r="L23" s="184"/>
      <c r="M23" s="205"/>
      <c r="N23" s="205"/>
      <c r="O23" s="206"/>
      <c r="P23" s="187"/>
      <c r="Q23" s="188"/>
      <c r="R23" s="188"/>
      <c r="S23" s="189"/>
      <c r="T23" s="187"/>
      <c r="U23" s="188"/>
      <c r="V23" s="188"/>
      <c r="W23" s="190"/>
      <c r="X23" s="129"/>
      <c r="Y23" s="142"/>
      <c r="Z23" s="338"/>
    </row>
    <row r="24" spans="1:26" s="337" customFormat="1" ht="12" hidden="1">
      <c r="A24" s="143">
        <v>1936</v>
      </c>
      <c r="B24" s="203"/>
      <c r="C24" s="193"/>
      <c r="D24" s="188"/>
      <c r="E24" s="188"/>
      <c r="F24" s="188"/>
      <c r="G24" s="189"/>
      <c r="H24" s="204"/>
      <c r="I24" s="130"/>
      <c r="J24" s="142"/>
      <c r="K24" s="130"/>
      <c r="L24" s="184"/>
      <c r="M24" s="205"/>
      <c r="N24" s="205"/>
      <c r="O24" s="206"/>
      <c r="P24" s="187"/>
      <c r="Q24" s="188"/>
      <c r="R24" s="188"/>
      <c r="S24" s="189"/>
      <c r="T24" s="187"/>
      <c r="U24" s="188"/>
      <c r="V24" s="188"/>
      <c r="W24" s="190"/>
      <c r="X24" s="129"/>
      <c r="Y24" s="142"/>
      <c r="Z24" s="338"/>
    </row>
    <row r="25" spans="1:26" s="337" customFormat="1" ht="12" hidden="1">
      <c r="A25" s="143">
        <v>1937</v>
      </c>
      <c r="B25" s="203"/>
      <c r="C25" s="193"/>
      <c r="D25" s="188"/>
      <c r="E25" s="188"/>
      <c r="F25" s="188"/>
      <c r="G25" s="189"/>
      <c r="H25" s="204"/>
      <c r="I25" s="130"/>
      <c r="J25" s="142"/>
      <c r="K25" s="130"/>
      <c r="L25" s="184"/>
      <c r="M25" s="205"/>
      <c r="N25" s="205"/>
      <c r="O25" s="206"/>
      <c r="P25" s="187"/>
      <c r="Q25" s="188"/>
      <c r="R25" s="188"/>
      <c r="S25" s="189"/>
      <c r="T25" s="187"/>
      <c r="U25" s="188"/>
      <c r="V25" s="188"/>
      <c r="W25" s="190"/>
      <c r="X25" s="129"/>
      <c r="Y25" s="142"/>
      <c r="Z25" s="338"/>
    </row>
    <row r="26" spans="1:26" s="337" customFormat="1" ht="12" hidden="1">
      <c r="A26" s="143">
        <v>1938</v>
      </c>
      <c r="B26" s="203"/>
      <c r="C26" s="193"/>
      <c r="D26" s="188"/>
      <c r="E26" s="188"/>
      <c r="F26" s="188"/>
      <c r="G26" s="189"/>
      <c r="H26" s="204"/>
      <c r="I26" s="130"/>
      <c r="J26" s="142"/>
      <c r="K26" s="130"/>
      <c r="L26" s="184"/>
      <c r="M26" s="205"/>
      <c r="N26" s="205"/>
      <c r="O26" s="206"/>
      <c r="P26" s="187"/>
      <c r="Q26" s="188"/>
      <c r="R26" s="188"/>
      <c r="S26" s="189"/>
      <c r="T26" s="187"/>
      <c r="U26" s="188"/>
      <c r="V26" s="188"/>
      <c r="W26" s="190"/>
      <c r="X26" s="129"/>
      <c r="Y26" s="142"/>
      <c r="Z26" s="338"/>
    </row>
    <row r="27" spans="1:26" s="337" customFormat="1" ht="12" hidden="1">
      <c r="A27" s="143">
        <v>1939</v>
      </c>
      <c r="B27" s="203"/>
      <c r="C27" s="193"/>
      <c r="D27" s="188"/>
      <c r="E27" s="188"/>
      <c r="F27" s="188"/>
      <c r="G27" s="189"/>
      <c r="H27" s="204"/>
      <c r="I27" s="130"/>
      <c r="J27" s="142"/>
      <c r="K27" s="130"/>
      <c r="L27" s="184"/>
      <c r="M27" s="205"/>
      <c r="N27" s="205"/>
      <c r="O27" s="206"/>
      <c r="P27" s="187"/>
      <c r="Q27" s="188"/>
      <c r="R27" s="188"/>
      <c r="S27" s="189"/>
      <c r="T27" s="187"/>
      <c r="U27" s="188"/>
      <c r="V27" s="188"/>
      <c r="W27" s="190"/>
      <c r="X27" s="129"/>
      <c r="Y27" s="142"/>
      <c r="Z27" s="338"/>
    </row>
    <row r="28" spans="1:26" s="337" customFormat="1" ht="12" hidden="1">
      <c r="A28" s="143">
        <v>1940</v>
      </c>
      <c r="B28" s="207"/>
      <c r="C28" s="188"/>
      <c r="D28" s="188"/>
      <c r="E28" s="188"/>
      <c r="F28" s="188"/>
      <c r="G28" s="189"/>
      <c r="H28" s="204"/>
      <c r="I28" s="130"/>
      <c r="J28" s="142"/>
      <c r="K28" s="130"/>
      <c r="L28" s="184"/>
      <c r="M28" s="205"/>
      <c r="N28" s="205"/>
      <c r="O28" s="206"/>
      <c r="P28" s="187"/>
      <c r="Q28" s="188"/>
      <c r="R28" s="188"/>
      <c r="S28" s="189"/>
      <c r="T28" s="187"/>
      <c r="U28" s="188"/>
      <c r="V28" s="188"/>
      <c r="W28" s="190"/>
      <c r="X28" s="129"/>
      <c r="Y28" s="142"/>
      <c r="Z28" s="338"/>
    </row>
    <row r="29" spans="1:26" s="337" customFormat="1" ht="12" hidden="1">
      <c r="A29" s="143">
        <v>1941</v>
      </c>
      <c r="B29" s="207"/>
      <c r="C29" s="188"/>
      <c r="D29" s="188"/>
      <c r="E29" s="188"/>
      <c r="F29" s="188"/>
      <c r="G29" s="189"/>
      <c r="H29" s="204"/>
      <c r="I29" s="130"/>
      <c r="J29" s="142"/>
      <c r="K29" s="130"/>
      <c r="L29" s="184"/>
      <c r="M29" s="205"/>
      <c r="N29" s="205"/>
      <c r="O29" s="206"/>
      <c r="P29" s="187"/>
      <c r="Q29" s="188"/>
      <c r="R29" s="188"/>
      <c r="S29" s="189"/>
      <c r="T29" s="187"/>
      <c r="U29" s="188"/>
      <c r="V29" s="188"/>
      <c r="W29" s="190"/>
      <c r="X29" s="129"/>
      <c r="Y29" s="142"/>
      <c r="Z29" s="338"/>
    </row>
    <row r="30" spans="1:26" s="337" customFormat="1" ht="12" hidden="1">
      <c r="A30" s="143">
        <v>1942</v>
      </c>
      <c r="B30" s="207"/>
      <c r="C30" s="188"/>
      <c r="D30" s="188"/>
      <c r="E30" s="188"/>
      <c r="F30" s="188"/>
      <c r="G30" s="189"/>
      <c r="H30" s="204"/>
      <c r="I30" s="130"/>
      <c r="J30" s="142"/>
      <c r="K30" s="130"/>
      <c r="L30" s="184"/>
      <c r="M30" s="205"/>
      <c r="N30" s="208"/>
      <c r="O30" s="209"/>
      <c r="P30" s="210"/>
      <c r="Q30" s="193"/>
      <c r="R30" s="188"/>
      <c r="S30" s="189"/>
      <c r="T30" s="187"/>
      <c r="U30" s="188"/>
      <c r="V30" s="188"/>
      <c r="W30" s="190"/>
      <c r="X30" s="129"/>
      <c r="Y30" s="142"/>
      <c r="Z30" s="338"/>
    </row>
    <row r="31" spans="1:26" s="337" customFormat="1" ht="12" hidden="1">
      <c r="A31" s="143">
        <v>1943</v>
      </c>
      <c r="B31" s="207"/>
      <c r="C31" s="188"/>
      <c r="D31" s="188"/>
      <c r="E31" s="188"/>
      <c r="F31" s="188"/>
      <c r="G31" s="189"/>
      <c r="H31" s="204"/>
      <c r="I31" s="130"/>
      <c r="J31" s="142"/>
      <c r="K31" s="130"/>
      <c r="L31" s="184"/>
      <c r="M31" s="205"/>
      <c r="N31" s="208"/>
      <c r="O31" s="209"/>
      <c r="P31" s="210"/>
      <c r="Q31" s="193"/>
      <c r="R31" s="188"/>
      <c r="S31" s="189"/>
      <c r="T31" s="187"/>
      <c r="U31" s="188"/>
      <c r="V31" s="188"/>
      <c r="W31" s="190"/>
      <c r="X31" s="129"/>
      <c r="Y31" s="142"/>
      <c r="Z31" s="338"/>
    </row>
    <row r="32" spans="1:26" s="337" customFormat="1" ht="12" hidden="1">
      <c r="A32" s="143">
        <v>1944</v>
      </c>
      <c r="B32" s="207"/>
      <c r="C32" s="188"/>
      <c r="D32" s="188"/>
      <c r="E32" s="188"/>
      <c r="F32" s="188"/>
      <c r="G32" s="189"/>
      <c r="H32" s="204"/>
      <c r="I32" s="130"/>
      <c r="J32" s="142"/>
      <c r="K32" s="130"/>
      <c r="L32" s="184"/>
      <c r="M32" s="205"/>
      <c r="N32" s="208"/>
      <c r="O32" s="209"/>
      <c r="P32" s="210"/>
      <c r="Q32" s="193"/>
      <c r="R32" s="188"/>
      <c r="S32" s="189"/>
      <c r="T32" s="187"/>
      <c r="U32" s="188"/>
      <c r="V32" s="188"/>
      <c r="W32" s="190"/>
      <c r="X32" s="129"/>
      <c r="Y32" s="142"/>
      <c r="Z32" s="338"/>
    </row>
    <row r="33" spans="1:26" s="337" customFormat="1" ht="12" hidden="1">
      <c r="A33" s="143">
        <v>1945</v>
      </c>
      <c r="B33" s="207"/>
      <c r="C33" s="188"/>
      <c r="D33" s="188"/>
      <c r="E33" s="188"/>
      <c r="F33" s="188"/>
      <c r="G33" s="189"/>
      <c r="H33" s="204"/>
      <c r="I33" s="130"/>
      <c r="J33" s="142"/>
      <c r="K33" s="130"/>
      <c r="L33" s="184"/>
      <c r="M33" s="205"/>
      <c r="N33" s="208"/>
      <c r="O33" s="209"/>
      <c r="P33" s="210"/>
      <c r="Q33" s="193"/>
      <c r="R33" s="188"/>
      <c r="S33" s="189"/>
      <c r="T33" s="187"/>
      <c r="U33" s="188"/>
      <c r="V33" s="188"/>
      <c r="W33" s="190"/>
      <c r="X33" s="129"/>
      <c r="Y33" s="142"/>
      <c r="Z33" s="338"/>
    </row>
    <row r="34" spans="1:26" s="337" customFormat="1" ht="12" hidden="1">
      <c r="A34" s="143">
        <v>1946</v>
      </c>
      <c r="B34" s="207"/>
      <c r="C34" s="188"/>
      <c r="D34" s="188"/>
      <c r="E34" s="188"/>
      <c r="F34" s="188"/>
      <c r="G34" s="189"/>
      <c r="H34" s="204"/>
      <c r="I34" s="130"/>
      <c r="J34" s="142"/>
      <c r="K34" s="130"/>
      <c r="L34" s="184"/>
      <c r="M34" s="205"/>
      <c r="N34" s="208"/>
      <c r="O34" s="209"/>
      <c r="P34" s="210"/>
      <c r="Q34" s="193"/>
      <c r="R34" s="188"/>
      <c r="S34" s="189"/>
      <c r="T34" s="187"/>
      <c r="U34" s="188"/>
      <c r="V34" s="188"/>
      <c r="W34" s="190"/>
      <c r="X34" s="129"/>
      <c r="Y34" s="142"/>
      <c r="Z34" s="338"/>
    </row>
    <row r="35" spans="1:26" s="337" customFormat="1" ht="12" hidden="1">
      <c r="A35" s="143">
        <v>1947</v>
      </c>
      <c r="B35" s="207"/>
      <c r="C35" s="188"/>
      <c r="D35" s="188"/>
      <c r="E35" s="188"/>
      <c r="F35" s="188"/>
      <c r="G35" s="189"/>
      <c r="H35" s="204"/>
      <c r="I35" s="130"/>
      <c r="J35" s="142"/>
      <c r="K35" s="130"/>
      <c r="L35" s="184"/>
      <c r="M35" s="205"/>
      <c r="N35" s="208"/>
      <c r="O35" s="209"/>
      <c r="P35" s="210"/>
      <c r="Q35" s="193"/>
      <c r="R35" s="188"/>
      <c r="S35" s="189"/>
      <c r="T35" s="187"/>
      <c r="U35" s="188"/>
      <c r="V35" s="188"/>
      <c r="W35" s="190"/>
      <c r="X35" s="129"/>
      <c r="Y35" s="142"/>
      <c r="Z35" s="338"/>
    </row>
    <row r="36" spans="1:26" s="337" customFormat="1" ht="12" hidden="1">
      <c r="A36" s="143">
        <v>1948</v>
      </c>
      <c r="B36" s="207"/>
      <c r="C36" s="188"/>
      <c r="D36" s="188"/>
      <c r="E36" s="188"/>
      <c r="F36" s="188"/>
      <c r="G36" s="189"/>
      <c r="H36" s="204"/>
      <c r="I36" s="130"/>
      <c r="J36" s="142"/>
      <c r="K36" s="130"/>
      <c r="L36" s="184"/>
      <c r="M36" s="205"/>
      <c r="N36" s="208"/>
      <c r="O36" s="209"/>
      <c r="P36" s="210"/>
      <c r="Q36" s="193"/>
      <c r="R36" s="188"/>
      <c r="S36" s="189"/>
      <c r="T36" s="187"/>
      <c r="U36" s="188"/>
      <c r="V36" s="188"/>
      <c r="W36" s="190"/>
      <c r="X36" s="129"/>
      <c r="Y36" s="142"/>
      <c r="Z36" s="338"/>
    </row>
    <row r="37" spans="1:26" s="337" customFormat="1" ht="12" hidden="1">
      <c r="A37" s="143">
        <v>1949</v>
      </c>
      <c r="B37" s="207"/>
      <c r="C37" s="188"/>
      <c r="D37" s="188"/>
      <c r="E37" s="188"/>
      <c r="F37" s="188"/>
      <c r="G37" s="189"/>
      <c r="H37" s="204"/>
      <c r="I37" s="130"/>
      <c r="J37" s="142"/>
      <c r="K37" s="130"/>
      <c r="L37" s="184"/>
      <c r="M37" s="205"/>
      <c r="N37" s="208"/>
      <c r="O37" s="209"/>
      <c r="P37" s="210"/>
      <c r="Q37" s="193"/>
      <c r="R37" s="188"/>
      <c r="S37" s="189"/>
      <c r="T37" s="187"/>
      <c r="U37" s="188"/>
      <c r="V37" s="188"/>
      <c r="W37" s="190"/>
      <c r="X37" s="129"/>
      <c r="Y37" s="142"/>
      <c r="Z37" s="338"/>
    </row>
    <row r="38" spans="1:27" s="337" customFormat="1" ht="12.75" hidden="1">
      <c r="A38" s="143">
        <v>1950</v>
      </c>
      <c r="B38" s="211">
        <v>15689.072</v>
      </c>
      <c r="C38" s="212" t="s">
        <v>56</v>
      </c>
      <c r="D38" s="212">
        <v>-866.648</v>
      </c>
      <c r="E38" s="212" t="s">
        <v>56</v>
      </c>
      <c r="F38" s="213">
        <v>208.28</v>
      </c>
      <c r="G38" s="214" t="s">
        <v>56</v>
      </c>
      <c r="H38" s="215">
        <v>15030.704</v>
      </c>
      <c r="I38" s="150">
        <f>B38/1.016</f>
        <v>15442</v>
      </c>
      <c r="J38" s="216">
        <v>53.848</v>
      </c>
      <c r="K38" s="150"/>
      <c r="L38" s="217">
        <v>14976.856</v>
      </c>
      <c r="M38" s="218">
        <v>10258.552</v>
      </c>
      <c r="N38" s="218" t="s">
        <v>56</v>
      </c>
      <c r="O38" s="219">
        <v>4718.304</v>
      </c>
      <c r="P38" s="220" t="s">
        <v>56</v>
      </c>
      <c r="Q38" s="221" t="s">
        <v>56</v>
      </c>
      <c r="R38" s="221" t="s">
        <v>56</v>
      </c>
      <c r="S38" s="222" t="s">
        <v>56</v>
      </c>
      <c r="T38" s="220">
        <v>304.8</v>
      </c>
      <c r="U38" s="221" t="s">
        <v>56</v>
      </c>
      <c r="V38" s="221">
        <v>4413.504</v>
      </c>
      <c r="W38" s="223" t="s">
        <v>56</v>
      </c>
      <c r="X38" s="129"/>
      <c r="Y38" s="305">
        <v>158.496</v>
      </c>
      <c r="Z38" s="338"/>
      <c r="AA38" s="339"/>
    </row>
    <row r="39" spans="1:27" s="337" customFormat="1" ht="12.75" hidden="1">
      <c r="A39" s="143">
        <v>1951</v>
      </c>
      <c r="B39" s="211">
        <v>16353.536</v>
      </c>
      <c r="C39" s="308" t="s">
        <v>56</v>
      </c>
      <c r="D39" s="212">
        <v>-153.416</v>
      </c>
      <c r="E39" s="212" t="s">
        <v>56</v>
      </c>
      <c r="F39" s="213">
        <v>51.816</v>
      </c>
      <c r="G39" s="214" t="s">
        <v>56</v>
      </c>
      <c r="H39" s="215">
        <v>16224.504</v>
      </c>
      <c r="I39" s="150">
        <f aca="true" t="shared" si="0" ref="I39:I71">B39/1.016</f>
        <v>16096</v>
      </c>
      <c r="J39" s="216">
        <v>-55.88</v>
      </c>
      <c r="K39" s="150"/>
      <c r="L39" s="217">
        <v>16280.384</v>
      </c>
      <c r="M39" s="218">
        <v>10746.232</v>
      </c>
      <c r="N39" s="218" t="s">
        <v>56</v>
      </c>
      <c r="O39" s="219">
        <v>5534.152</v>
      </c>
      <c r="P39" s="220" t="s">
        <v>56</v>
      </c>
      <c r="Q39" s="221" t="s">
        <v>56</v>
      </c>
      <c r="R39" s="221" t="s">
        <v>56</v>
      </c>
      <c r="S39" s="222" t="s">
        <v>56</v>
      </c>
      <c r="T39" s="220">
        <v>304.8</v>
      </c>
      <c r="U39" s="221" t="s">
        <v>56</v>
      </c>
      <c r="V39" s="221">
        <v>5229.352</v>
      </c>
      <c r="W39" s="223" t="s">
        <v>56</v>
      </c>
      <c r="X39" s="129"/>
      <c r="Y39" s="306">
        <v>106.68</v>
      </c>
      <c r="Z39" s="338"/>
      <c r="AA39" s="339"/>
    </row>
    <row r="40" spans="1:27" s="337" customFormat="1" ht="12.75" hidden="1">
      <c r="A40" s="143">
        <v>1952</v>
      </c>
      <c r="B40" s="211">
        <v>17365.472</v>
      </c>
      <c r="C40" s="212" t="s">
        <v>56</v>
      </c>
      <c r="D40" s="212">
        <v>-427.736</v>
      </c>
      <c r="E40" s="212" t="s">
        <v>56</v>
      </c>
      <c r="F40" s="213">
        <v>-179.832</v>
      </c>
      <c r="G40" s="214" t="s">
        <v>56</v>
      </c>
      <c r="H40" s="215">
        <v>16757.904</v>
      </c>
      <c r="I40" s="150">
        <f t="shared" si="0"/>
        <v>17092</v>
      </c>
      <c r="J40" s="216">
        <v>-97.536</v>
      </c>
      <c r="K40" s="150"/>
      <c r="L40" s="217">
        <v>16855.44</v>
      </c>
      <c r="M40" s="218">
        <v>11864.848</v>
      </c>
      <c r="N40" s="218" t="s">
        <v>56</v>
      </c>
      <c r="O40" s="219">
        <v>4990.592</v>
      </c>
      <c r="P40" s="220">
        <v>1302.512</v>
      </c>
      <c r="Q40" s="221">
        <v>1398.016</v>
      </c>
      <c r="R40" s="221" t="s">
        <v>56</v>
      </c>
      <c r="S40" s="222">
        <v>843.28</v>
      </c>
      <c r="T40" s="220">
        <v>306.832</v>
      </c>
      <c r="U40" s="221" t="s">
        <v>56</v>
      </c>
      <c r="V40" s="221">
        <v>1139.952</v>
      </c>
      <c r="W40" s="223" t="s">
        <v>56</v>
      </c>
      <c r="X40" s="129"/>
      <c r="Y40" s="306">
        <v>286.512</v>
      </c>
      <c r="Z40" s="338"/>
      <c r="AA40" s="339"/>
    </row>
    <row r="41" spans="1:27" s="337" customFormat="1" ht="12.75" hidden="1">
      <c r="A41" s="143">
        <v>1953</v>
      </c>
      <c r="B41" s="211">
        <v>17760.696</v>
      </c>
      <c r="C41" s="212" t="s">
        <v>56</v>
      </c>
      <c r="D41" s="212">
        <v>-376.936</v>
      </c>
      <c r="E41" s="212" t="s">
        <v>56</v>
      </c>
      <c r="F41" s="213">
        <v>-363.728</v>
      </c>
      <c r="G41" s="214" t="s">
        <v>56</v>
      </c>
      <c r="H41" s="215">
        <v>17020.032</v>
      </c>
      <c r="I41" s="150">
        <f t="shared" si="0"/>
        <v>17481</v>
      </c>
      <c r="J41" s="216">
        <v>9.144</v>
      </c>
      <c r="K41" s="150"/>
      <c r="L41" s="217">
        <v>17010.888</v>
      </c>
      <c r="M41" s="218">
        <v>12316.968</v>
      </c>
      <c r="N41" s="218" t="s">
        <v>56</v>
      </c>
      <c r="O41" s="219">
        <v>4693.92</v>
      </c>
      <c r="P41" s="220">
        <v>1274.064</v>
      </c>
      <c r="Q41" s="221">
        <v>1212.088</v>
      </c>
      <c r="R41" s="221" t="s">
        <v>56</v>
      </c>
      <c r="S41" s="222">
        <v>867.664</v>
      </c>
      <c r="T41" s="220">
        <v>353.568</v>
      </c>
      <c r="U41" s="221" t="s">
        <v>56</v>
      </c>
      <c r="V41" s="221">
        <v>986.5360000000001</v>
      </c>
      <c r="W41" s="223" t="s">
        <v>56</v>
      </c>
      <c r="X41" s="129"/>
      <c r="Y41" s="306">
        <v>650.24</v>
      </c>
      <c r="Z41" s="338"/>
      <c r="AA41" s="339"/>
    </row>
    <row r="42" spans="1:27" s="337" customFormat="1" ht="12.75" hidden="1">
      <c r="A42" s="143">
        <v>1954</v>
      </c>
      <c r="B42" s="211">
        <v>18088.864</v>
      </c>
      <c r="C42" s="212" t="s">
        <v>56</v>
      </c>
      <c r="D42" s="212">
        <v>-540.5120000000001</v>
      </c>
      <c r="E42" s="212" t="s">
        <v>56</v>
      </c>
      <c r="F42" s="213">
        <v>-280.416</v>
      </c>
      <c r="G42" s="214" t="s">
        <v>56</v>
      </c>
      <c r="H42" s="215">
        <v>17267.936</v>
      </c>
      <c r="I42" s="150">
        <f t="shared" si="0"/>
        <v>17804</v>
      </c>
      <c r="J42" s="216">
        <v>-50.8</v>
      </c>
      <c r="K42" s="150"/>
      <c r="L42" s="217">
        <v>17318.736</v>
      </c>
      <c r="M42" s="218">
        <v>12373.864</v>
      </c>
      <c r="N42" s="218" t="s">
        <v>56</v>
      </c>
      <c r="O42" s="219">
        <v>4944.872</v>
      </c>
      <c r="P42" s="220">
        <v>1278.128</v>
      </c>
      <c r="Q42" s="221">
        <v>1204.976</v>
      </c>
      <c r="R42" s="221" t="s">
        <v>56</v>
      </c>
      <c r="S42" s="222">
        <v>936.7520000000001</v>
      </c>
      <c r="T42" s="220">
        <v>416.56</v>
      </c>
      <c r="U42" s="221" t="s">
        <v>56</v>
      </c>
      <c r="V42" s="221">
        <v>1108.456</v>
      </c>
      <c r="W42" s="223" t="s">
        <v>56</v>
      </c>
      <c r="X42" s="129"/>
      <c r="Y42" s="306">
        <v>930.656</v>
      </c>
      <c r="Z42" s="338"/>
      <c r="AA42" s="339"/>
    </row>
    <row r="43" spans="1:27" s="337" customFormat="1" ht="12.75" hidden="1">
      <c r="A43" s="143">
        <v>1955</v>
      </c>
      <c r="B43" s="211">
        <v>18343.88</v>
      </c>
      <c r="C43" s="212" t="s">
        <v>56</v>
      </c>
      <c r="D43" s="212">
        <v>-645.16</v>
      </c>
      <c r="E43" s="212" t="s">
        <v>56</v>
      </c>
      <c r="F43" s="213">
        <v>584.2</v>
      </c>
      <c r="G43" s="214" t="s">
        <v>56</v>
      </c>
      <c r="H43" s="215">
        <v>18282.92</v>
      </c>
      <c r="I43" s="150">
        <f t="shared" si="0"/>
        <v>18055</v>
      </c>
      <c r="J43" s="216">
        <v>38.608000000000004</v>
      </c>
      <c r="K43" s="150"/>
      <c r="L43" s="217">
        <v>18244.312</v>
      </c>
      <c r="M43" s="218">
        <v>12801.6</v>
      </c>
      <c r="N43" s="218" t="s">
        <v>56</v>
      </c>
      <c r="O43" s="219">
        <v>5442.712</v>
      </c>
      <c r="P43" s="220">
        <v>1475.232</v>
      </c>
      <c r="Q43" s="221">
        <v>1205.992</v>
      </c>
      <c r="R43" s="221" t="s">
        <v>56</v>
      </c>
      <c r="S43" s="222">
        <v>989.5840000000001</v>
      </c>
      <c r="T43" s="220">
        <v>517.144</v>
      </c>
      <c r="U43" s="221" t="s">
        <v>56</v>
      </c>
      <c r="V43" s="221">
        <v>1254.76</v>
      </c>
      <c r="W43" s="223" t="s">
        <v>56</v>
      </c>
      <c r="X43" s="129"/>
      <c r="Y43" s="306">
        <v>346.4559999999999</v>
      </c>
      <c r="Z43" s="338"/>
      <c r="AA43" s="339"/>
    </row>
    <row r="44" spans="1:27" s="337" customFormat="1" ht="12.75" hidden="1">
      <c r="A44" s="143">
        <v>1956</v>
      </c>
      <c r="B44" s="211">
        <v>19847.56</v>
      </c>
      <c r="C44" s="212" t="s">
        <v>56</v>
      </c>
      <c r="D44" s="212">
        <v>-881.888</v>
      </c>
      <c r="E44" s="212" t="s">
        <v>56</v>
      </c>
      <c r="F44" s="213">
        <v>-420.624</v>
      </c>
      <c r="G44" s="214" t="s">
        <v>56</v>
      </c>
      <c r="H44" s="215">
        <v>18545.048</v>
      </c>
      <c r="I44" s="150">
        <f t="shared" si="0"/>
        <v>19535</v>
      </c>
      <c r="J44" s="216">
        <v>-187.96</v>
      </c>
      <c r="K44" s="150"/>
      <c r="L44" s="217">
        <v>18733.008</v>
      </c>
      <c r="M44" s="218">
        <v>13682.472</v>
      </c>
      <c r="N44" s="218" t="s">
        <v>56</v>
      </c>
      <c r="O44" s="219">
        <v>5050.536</v>
      </c>
      <c r="P44" s="220">
        <v>1286.256</v>
      </c>
      <c r="Q44" s="221">
        <v>1133.856</v>
      </c>
      <c r="R44" s="221" t="s">
        <v>56</v>
      </c>
      <c r="S44" s="222">
        <v>977.392</v>
      </c>
      <c r="T44" s="220">
        <v>470.408</v>
      </c>
      <c r="U44" s="221" t="s">
        <v>56</v>
      </c>
      <c r="V44" s="221">
        <v>1182.624</v>
      </c>
      <c r="W44" s="223" t="s">
        <v>56</v>
      </c>
      <c r="X44" s="129"/>
      <c r="Y44" s="306">
        <v>767.08</v>
      </c>
      <c r="Z44" s="338"/>
      <c r="AA44" s="339"/>
    </row>
    <row r="45" spans="1:27" s="337" customFormat="1" ht="12.75" hidden="1">
      <c r="A45" s="143">
        <v>1957</v>
      </c>
      <c r="B45" s="211">
        <v>20758.912</v>
      </c>
      <c r="C45" s="212" t="s">
        <v>56</v>
      </c>
      <c r="D45" s="212">
        <v>-996.696</v>
      </c>
      <c r="E45" s="212" t="s">
        <v>56</v>
      </c>
      <c r="F45" s="213">
        <v>-1167.384</v>
      </c>
      <c r="G45" s="214" t="s">
        <v>56</v>
      </c>
      <c r="H45" s="215">
        <v>18594.832</v>
      </c>
      <c r="I45" s="150">
        <f t="shared" si="0"/>
        <v>20432</v>
      </c>
      <c r="J45" s="216">
        <v>2.032</v>
      </c>
      <c r="K45" s="150"/>
      <c r="L45" s="217">
        <v>18592.8</v>
      </c>
      <c r="M45" s="218">
        <v>14076.68</v>
      </c>
      <c r="N45" s="218" t="s">
        <v>56</v>
      </c>
      <c r="O45" s="219">
        <v>4516.12</v>
      </c>
      <c r="P45" s="220">
        <v>1260.856</v>
      </c>
      <c r="Q45" s="221">
        <v>1038.352</v>
      </c>
      <c r="R45" s="221" t="s">
        <v>56</v>
      </c>
      <c r="S45" s="222">
        <v>964.184</v>
      </c>
      <c r="T45" s="220">
        <v>407.416</v>
      </c>
      <c r="U45" s="221" t="s">
        <v>56</v>
      </c>
      <c r="V45" s="221">
        <v>845.312</v>
      </c>
      <c r="W45" s="223" t="s">
        <v>56</v>
      </c>
      <c r="X45" s="129"/>
      <c r="Y45" s="306">
        <v>1934.464</v>
      </c>
      <c r="Z45" s="338"/>
      <c r="AA45" s="339"/>
    </row>
    <row r="46" spans="1:27" s="337" customFormat="1" ht="12.75" hidden="1">
      <c r="A46" s="143">
        <v>1958</v>
      </c>
      <c r="B46" s="211">
        <v>18724.88</v>
      </c>
      <c r="C46" s="212" t="s">
        <v>56</v>
      </c>
      <c r="D46" s="212">
        <v>-325.12</v>
      </c>
      <c r="E46" s="212" t="s">
        <v>56</v>
      </c>
      <c r="F46" s="213">
        <v>-2093.976</v>
      </c>
      <c r="G46" s="214" t="s">
        <v>56</v>
      </c>
      <c r="H46" s="215">
        <v>16305.784</v>
      </c>
      <c r="I46" s="150">
        <f t="shared" si="0"/>
        <v>18430</v>
      </c>
      <c r="J46" s="216">
        <v>70.104</v>
      </c>
      <c r="K46" s="150"/>
      <c r="L46" s="217">
        <v>16235.68</v>
      </c>
      <c r="M46" s="218">
        <v>11901.424</v>
      </c>
      <c r="N46" s="218" t="s">
        <v>56</v>
      </c>
      <c r="O46" s="219">
        <v>4334.256</v>
      </c>
      <c r="P46" s="220">
        <v>1109.472</v>
      </c>
      <c r="Q46" s="221">
        <v>975.36</v>
      </c>
      <c r="R46" s="221" t="s">
        <v>56</v>
      </c>
      <c r="S46" s="222">
        <v>919.48</v>
      </c>
      <c r="T46" s="220">
        <v>402.336</v>
      </c>
      <c r="U46" s="221" t="s">
        <v>56</v>
      </c>
      <c r="V46" s="221">
        <v>927.6080000000001</v>
      </c>
      <c r="W46" s="223" t="s">
        <v>56</v>
      </c>
      <c r="X46" s="129"/>
      <c r="Y46" s="306">
        <v>4028.44</v>
      </c>
      <c r="Z46" s="338"/>
      <c r="AA46" s="339"/>
    </row>
    <row r="47" spans="1:27" s="337" customFormat="1" ht="12.75" hidden="1">
      <c r="A47" s="143">
        <v>1959</v>
      </c>
      <c r="B47" s="211">
        <v>17275.048</v>
      </c>
      <c r="C47" s="212" t="s">
        <v>56</v>
      </c>
      <c r="D47" s="212">
        <v>-368.808</v>
      </c>
      <c r="E47" s="212" t="s">
        <v>56</v>
      </c>
      <c r="F47" s="213">
        <v>-1505.712</v>
      </c>
      <c r="G47" s="214" t="s">
        <v>56</v>
      </c>
      <c r="H47" s="215">
        <v>15400.528</v>
      </c>
      <c r="I47" s="150">
        <f t="shared" si="0"/>
        <v>17003</v>
      </c>
      <c r="J47" s="216">
        <v>90.424</v>
      </c>
      <c r="K47" s="150"/>
      <c r="L47" s="217">
        <v>15310.104</v>
      </c>
      <c r="M47" s="218">
        <v>11045.952</v>
      </c>
      <c r="N47" s="218" t="s">
        <v>56</v>
      </c>
      <c r="O47" s="219">
        <v>4264.152</v>
      </c>
      <c r="P47" s="220">
        <v>1027.176</v>
      </c>
      <c r="Q47" s="221">
        <v>959.104</v>
      </c>
      <c r="R47" s="221" t="s">
        <v>56</v>
      </c>
      <c r="S47" s="222">
        <v>989.5840000000001</v>
      </c>
      <c r="T47" s="220">
        <v>476.504</v>
      </c>
      <c r="U47" s="221" t="s">
        <v>56</v>
      </c>
      <c r="V47" s="221">
        <v>811.784</v>
      </c>
      <c r="W47" s="223" t="s">
        <v>56</v>
      </c>
      <c r="X47" s="129"/>
      <c r="Y47" s="306">
        <v>5534.152</v>
      </c>
      <c r="Z47" s="338"/>
      <c r="AA47" s="339"/>
    </row>
    <row r="48" spans="1:27" s="337" customFormat="1" ht="12.75" hidden="1">
      <c r="A48" s="143">
        <v>1960</v>
      </c>
      <c r="B48" s="211">
        <v>19051.016</v>
      </c>
      <c r="C48" s="212" t="s">
        <v>56</v>
      </c>
      <c r="D48" s="212">
        <v>-477.52</v>
      </c>
      <c r="E48" s="212" t="s">
        <v>56</v>
      </c>
      <c r="F48" s="213">
        <v>-314.96</v>
      </c>
      <c r="G48" s="214" t="s">
        <v>56</v>
      </c>
      <c r="H48" s="215">
        <v>18258.536</v>
      </c>
      <c r="I48" s="150">
        <f t="shared" si="0"/>
        <v>18751</v>
      </c>
      <c r="J48" s="216">
        <v>-75.184</v>
      </c>
      <c r="K48" s="150"/>
      <c r="L48" s="217">
        <v>18333.72</v>
      </c>
      <c r="M48" s="218">
        <v>13818.616</v>
      </c>
      <c r="N48" s="218" t="s">
        <v>56</v>
      </c>
      <c r="O48" s="219">
        <v>4515.104</v>
      </c>
      <c r="P48" s="220">
        <v>1080.008</v>
      </c>
      <c r="Q48" s="221">
        <v>1050.544</v>
      </c>
      <c r="R48" s="221" t="s">
        <v>56</v>
      </c>
      <c r="S48" s="222">
        <v>1082.04</v>
      </c>
      <c r="T48" s="220">
        <v>486.664</v>
      </c>
      <c r="U48" s="221" t="s">
        <v>56</v>
      </c>
      <c r="V48" s="221">
        <v>815.848</v>
      </c>
      <c r="W48" s="223" t="s">
        <v>56</v>
      </c>
      <c r="X48" s="129"/>
      <c r="Y48" s="306">
        <v>5849.112</v>
      </c>
      <c r="Z48" s="338"/>
      <c r="AA48" s="339"/>
    </row>
    <row r="49" spans="1:27" s="337" customFormat="1" ht="12.75" hidden="1">
      <c r="A49" s="312">
        <v>1961</v>
      </c>
      <c r="B49" s="308">
        <v>18066.512</v>
      </c>
      <c r="C49" s="212" t="s">
        <v>56</v>
      </c>
      <c r="D49" s="212">
        <v>-520.192</v>
      </c>
      <c r="E49" s="212" t="s">
        <v>56</v>
      </c>
      <c r="F49" s="213">
        <v>-146.304</v>
      </c>
      <c r="G49" s="214" t="s">
        <v>56</v>
      </c>
      <c r="H49" s="215">
        <v>17400.016</v>
      </c>
      <c r="I49" s="150">
        <f t="shared" si="0"/>
        <v>17782</v>
      </c>
      <c r="J49" s="216">
        <v>93.47200000000001</v>
      </c>
      <c r="K49" s="150"/>
      <c r="L49" s="217">
        <v>17306.544</v>
      </c>
      <c r="M49" s="218">
        <v>12719.304</v>
      </c>
      <c r="N49" s="218" t="s">
        <v>56</v>
      </c>
      <c r="O49" s="219">
        <v>4587.24</v>
      </c>
      <c r="P49" s="220">
        <v>1203.96</v>
      </c>
      <c r="Q49" s="221">
        <v>995.68</v>
      </c>
      <c r="R49" s="221" t="s">
        <v>56</v>
      </c>
      <c r="S49" s="222">
        <v>1049.528</v>
      </c>
      <c r="T49" s="220">
        <v>547.624</v>
      </c>
      <c r="U49" s="221" t="s">
        <v>56</v>
      </c>
      <c r="V49" s="221">
        <v>790.448</v>
      </c>
      <c r="W49" s="223" t="s">
        <v>56</v>
      </c>
      <c r="X49" s="129"/>
      <c r="Y49" s="306">
        <v>5995.416</v>
      </c>
      <c r="Z49" s="338"/>
      <c r="AA49" s="339"/>
    </row>
    <row r="50" spans="1:27" s="337" customFormat="1" ht="12.75" hidden="1">
      <c r="A50" s="312">
        <v>1962</v>
      </c>
      <c r="B50" s="151">
        <v>15784.576000000001</v>
      </c>
      <c r="C50" s="212" t="s">
        <v>56</v>
      </c>
      <c r="D50" s="212">
        <v>-742.696</v>
      </c>
      <c r="E50" s="212" t="s">
        <v>56</v>
      </c>
      <c r="F50" s="309">
        <v>569.976</v>
      </c>
      <c r="G50" s="214" t="s">
        <v>56</v>
      </c>
      <c r="H50" s="215">
        <v>15611.856</v>
      </c>
      <c r="I50" s="150">
        <f t="shared" si="0"/>
        <v>15536</v>
      </c>
      <c r="J50" s="216">
        <v>-7.112</v>
      </c>
      <c r="K50" s="150"/>
      <c r="L50" s="217">
        <v>15618.968</v>
      </c>
      <c r="M50" s="218">
        <v>11016.488</v>
      </c>
      <c r="N50" s="218" t="s">
        <v>56</v>
      </c>
      <c r="O50" s="219">
        <v>4602.48</v>
      </c>
      <c r="P50" s="220">
        <v>1192.784</v>
      </c>
      <c r="Q50" s="221">
        <v>936.7520000000001</v>
      </c>
      <c r="R50" s="221" t="s">
        <v>56</v>
      </c>
      <c r="S50" s="222">
        <v>792.48</v>
      </c>
      <c r="T50" s="220">
        <v>703.072</v>
      </c>
      <c r="U50" s="221" t="s">
        <v>56</v>
      </c>
      <c r="V50" s="221">
        <v>977.392</v>
      </c>
      <c r="W50" s="223" t="s">
        <v>56</v>
      </c>
      <c r="X50" s="130"/>
      <c r="Y50" s="306">
        <v>5425.44</v>
      </c>
      <c r="Z50" s="338"/>
      <c r="AA50" s="339"/>
    </row>
    <row r="51" spans="1:27" s="337" customFormat="1" ht="12.75" hidden="1">
      <c r="A51" s="143">
        <v>1963</v>
      </c>
      <c r="B51" s="211">
        <v>15737.84</v>
      </c>
      <c r="C51" s="212" t="s">
        <v>56</v>
      </c>
      <c r="D51" s="212">
        <v>-1198.88</v>
      </c>
      <c r="E51" s="212">
        <v>-264.16</v>
      </c>
      <c r="F51" s="213">
        <v>2062.48</v>
      </c>
      <c r="G51" s="214">
        <v>-670.56</v>
      </c>
      <c r="H51" s="215">
        <v>15666.72</v>
      </c>
      <c r="I51" s="150">
        <f t="shared" si="0"/>
        <v>15490</v>
      </c>
      <c r="J51" s="148" t="s">
        <v>56</v>
      </c>
      <c r="K51" s="224"/>
      <c r="L51" s="217">
        <v>15666.72</v>
      </c>
      <c r="M51" s="218">
        <v>10657.84</v>
      </c>
      <c r="N51" s="218" t="s">
        <v>56</v>
      </c>
      <c r="O51" s="219">
        <v>5008.88</v>
      </c>
      <c r="P51" s="220">
        <v>1513.84</v>
      </c>
      <c r="Q51" s="221">
        <v>975.36</v>
      </c>
      <c r="R51" s="221" t="s">
        <v>56</v>
      </c>
      <c r="S51" s="221" t="s">
        <v>56</v>
      </c>
      <c r="T51" s="220">
        <v>853.44</v>
      </c>
      <c r="U51" s="221">
        <v>243.84</v>
      </c>
      <c r="V51" s="221">
        <v>1381.76</v>
      </c>
      <c r="W51" s="223">
        <v>40.64</v>
      </c>
      <c r="X51" s="129"/>
      <c r="Y51" s="216">
        <v>3362.96</v>
      </c>
      <c r="Z51" s="338"/>
      <c r="AA51" s="339"/>
    </row>
    <row r="52" spans="1:27" s="337" customFormat="1" ht="12.75" hidden="1">
      <c r="A52" s="143">
        <v>1964</v>
      </c>
      <c r="B52" s="211">
        <v>17129.76</v>
      </c>
      <c r="C52" s="212" t="s">
        <v>56</v>
      </c>
      <c r="D52" s="212">
        <v>-589.28</v>
      </c>
      <c r="E52" s="212">
        <v>-162.56</v>
      </c>
      <c r="F52" s="213">
        <v>985.52</v>
      </c>
      <c r="G52" s="214">
        <v>-741.68</v>
      </c>
      <c r="H52" s="215">
        <v>16621.76</v>
      </c>
      <c r="I52" s="150">
        <f t="shared" si="0"/>
        <v>16860</v>
      </c>
      <c r="J52" s="148" t="s">
        <v>56</v>
      </c>
      <c r="K52" s="224"/>
      <c r="L52" s="217">
        <v>16621.76</v>
      </c>
      <c r="M52" s="218">
        <v>12019.28</v>
      </c>
      <c r="N52" s="218" t="s">
        <v>56</v>
      </c>
      <c r="O52" s="219">
        <v>4602.48</v>
      </c>
      <c r="P52" s="220">
        <v>1270</v>
      </c>
      <c r="Q52" s="221">
        <v>1087.12</v>
      </c>
      <c r="R52" s="221" t="s">
        <v>56</v>
      </c>
      <c r="S52" s="221" t="s">
        <v>56</v>
      </c>
      <c r="T52" s="220">
        <v>1036.32</v>
      </c>
      <c r="U52" s="221">
        <v>284.48</v>
      </c>
      <c r="V52" s="221">
        <v>894.08</v>
      </c>
      <c r="W52" s="223">
        <v>30.48</v>
      </c>
      <c r="X52" s="129"/>
      <c r="Y52" s="216">
        <v>2377.44</v>
      </c>
      <c r="Z52" s="338"/>
      <c r="AA52" s="339"/>
    </row>
    <row r="53" spans="1:27" s="337" customFormat="1" ht="12.75" hidden="1">
      <c r="A53" s="143">
        <v>1965</v>
      </c>
      <c r="B53" s="211">
        <v>17343.12</v>
      </c>
      <c r="C53" s="212" t="s">
        <v>56</v>
      </c>
      <c r="D53" s="212">
        <v>-233.68</v>
      </c>
      <c r="E53" s="212">
        <v>-142.24</v>
      </c>
      <c r="F53" s="213">
        <v>518.16</v>
      </c>
      <c r="G53" s="214">
        <v>-741.68</v>
      </c>
      <c r="H53" s="215">
        <v>16743.68</v>
      </c>
      <c r="I53" s="150">
        <f t="shared" si="0"/>
        <v>17070</v>
      </c>
      <c r="J53" s="148" t="s">
        <v>56</v>
      </c>
      <c r="K53" s="224"/>
      <c r="L53" s="217">
        <v>16743.68</v>
      </c>
      <c r="M53" s="218">
        <v>12090.4</v>
      </c>
      <c r="N53" s="218" t="s">
        <v>56</v>
      </c>
      <c r="O53" s="219">
        <v>4653.28</v>
      </c>
      <c r="P53" s="220">
        <v>1198.88</v>
      </c>
      <c r="Q53" s="221">
        <v>1137.92</v>
      </c>
      <c r="R53" s="221" t="s">
        <v>56</v>
      </c>
      <c r="S53" s="221" t="s">
        <v>56</v>
      </c>
      <c r="T53" s="220">
        <v>1137.92</v>
      </c>
      <c r="U53" s="221">
        <v>182.88</v>
      </c>
      <c r="V53" s="221">
        <v>965.2</v>
      </c>
      <c r="W53" s="223">
        <v>30.48</v>
      </c>
      <c r="X53" s="129"/>
      <c r="Y53" s="216">
        <v>1859.28</v>
      </c>
      <c r="Z53" s="338"/>
      <c r="AA53" s="339"/>
    </row>
    <row r="54" spans="1:27" s="337" customFormat="1" ht="12.75" hidden="1">
      <c r="A54" s="143">
        <v>1966</v>
      </c>
      <c r="B54" s="211">
        <v>16377.8</v>
      </c>
      <c r="C54" s="212" t="s">
        <v>56</v>
      </c>
      <c r="D54" s="212">
        <v>-233.68</v>
      </c>
      <c r="E54" s="212">
        <v>-121.92</v>
      </c>
      <c r="F54" s="213">
        <v>132.08</v>
      </c>
      <c r="G54" s="214">
        <v>-863.6</v>
      </c>
      <c r="H54" s="215">
        <v>15290.8</v>
      </c>
      <c r="I54" s="150">
        <f t="shared" si="0"/>
        <v>16119.88188976378</v>
      </c>
      <c r="J54" s="148" t="s">
        <v>56</v>
      </c>
      <c r="K54" s="224"/>
      <c r="L54" s="217">
        <v>15290.8</v>
      </c>
      <c r="M54" s="218">
        <v>10769.6</v>
      </c>
      <c r="N54" s="218" t="s">
        <v>56</v>
      </c>
      <c r="O54" s="219">
        <v>4521.2</v>
      </c>
      <c r="P54" s="220">
        <v>1087.12</v>
      </c>
      <c r="Q54" s="221">
        <v>1117.6</v>
      </c>
      <c r="R54" s="221" t="s">
        <v>56</v>
      </c>
      <c r="S54" s="221" t="s">
        <v>56</v>
      </c>
      <c r="T54" s="220">
        <v>1270</v>
      </c>
      <c r="U54" s="221">
        <v>223.52</v>
      </c>
      <c r="V54" s="221">
        <v>802.64</v>
      </c>
      <c r="W54" s="223">
        <v>20.32</v>
      </c>
      <c r="X54" s="129"/>
      <c r="Y54" s="216">
        <v>1727.2</v>
      </c>
      <c r="Z54" s="338"/>
      <c r="AA54" s="339"/>
    </row>
    <row r="55" spans="1:27" s="337" customFormat="1" ht="12.75" hidden="1">
      <c r="A55" s="143">
        <v>1967</v>
      </c>
      <c r="B55" s="211">
        <v>15565.12</v>
      </c>
      <c r="C55" s="212" t="s">
        <v>56</v>
      </c>
      <c r="D55" s="212">
        <v>-142.24</v>
      </c>
      <c r="E55" s="212">
        <v>-91.44</v>
      </c>
      <c r="F55" s="213">
        <v>-10.16</v>
      </c>
      <c r="G55" s="214">
        <v>-680.72</v>
      </c>
      <c r="H55" s="215">
        <v>14640.56</v>
      </c>
      <c r="I55" s="150">
        <f t="shared" si="0"/>
        <v>15320</v>
      </c>
      <c r="J55" s="148" t="s">
        <v>56</v>
      </c>
      <c r="K55" s="224"/>
      <c r="L55" s="217">
        <v>14640.56</v>
      </c>
      <c r="M55" s="218">
        <v>10099.04</v>
      </c>
      <c r="N55" s="218" t="s">
        <v>56</v>
      </c>
      <c r="O55" s="219">
        <v>4541.52</v>
      </c>
      <c r="P55" s="220">
        <v>1107.44</v>
      </c>
      <c r="Q55" s="221">
        <v>965.2</v>
      </c>
      <c r="R55" s="221" t="s">
        <v>56</v>
      </c>
      <c r="S55" s="221" t="s">
        <v>56</v>
      </c>
      <c r="T55" s="220">
        <v>1452.88</v>
      </c>
      <c r="U55" s="221">
        <v>264.16</v>
      </c>
      <c r="V55" s="221">
        <v>731.52</v>
      </c>
      <c r="W55" s="223">
        <v>20.32</v>
      </c>
      <c r="X55" s="129"/>
      <c r="Y55" s="216">
        <v>1737.36</v>
      </c>
      <c r="Z55" s="338"/>
      <c r="AA55" s="339"/>
    </row>
    <row r="56" spans="1:27" s="337" customFormat="1" ht="12.75" hidden="1">
      <c r="A56" s="143">
        <v>1968</v>
      </c>
      <c r="B56" s="211">
        <v>16510</v>
      </c>
      <c r="C56" s="212" t="s">
        <v>56</v>
      </c>
      <c r="D56" s="212">
        <v>-172.72</v>
      </c>
      <c r="E56" s="212">
        <v>-71.12</v>
      </c>
      <c r="F56" s="213">
        <v>304.8</v>
      </c>
      <c r="G56" s="214">
        <v>-792.48</v>
      </c>
      <c r="H56" s="215">
        <v>15778.48</v>
      </c>
      <c r="I56" s="150">
        <f t="shared" si="0"/>
        <v>16250</v>
      </c>
      <c r="J56" s="148" t="s">
        <v>56</v>
      </c>
      <c r="K56" s="224"/>
      <c r="L56" s="217">
        <v>15778.48</v>
      </c>
      <c r="M56" s="218">
        <v>10942.32</v>
      </c>
      <c r="N56" s="218" t="s">
        <v>56</v>
      </c>
      <c r="O56" s="219">
        <v>4836.16</v>
      </c>
      <c r="P56" s="220">
        <v>924.56</v>
      </c>
      <c r="Q56" s="221">
        <v>1026.16</v>
      </c>
      <c r="R56" s="221" t="s">
        <v>56</v>
      </c>
      <c r="S56" s="221" t="s">
        <v>56</v>
      </c>
      <c r="T56" s="220">
        <v>1524</v>
      </c>
      <c r="U56" s="221">
        <v>467.36</v>
      </c>
      <c r="V56" s="221">
        <v>873.76</v>
      </c>
      <c r="W56" s="223">
        <v>20.32</v>
      </c>
      <c r="X56" s="129"/>
      <c r="Y56" s="216">
        <v>1432.56</v>
      </c>
      <c r="Z56" s="338"/>
      <c r="AA56" s="339"/>
    </row>
    <row r="57" spans="1:27" s="337" customFormat="1" ht="12.75" hidden="1">
      <c r="A57" s="143">
        <v>1969</v>
      </c>
      <c r="B57" s="211">
        <v>16845.28</v>
      </c>
      <c r="C57" s="212" t="s">
        <v>56</v>
      </c>
      <c r="D57" s="212">
        <v>-365.76</v>
      </c>
      <c r="E57" s="212">
        <v>-50.8</v>
      </c>
      <c r="F57" s="213">
        <v>375.92</v>
      </c>
      <c r="G57" s="214">
        <v>-802.64</v>
      </c>
      <c r="H57" s="215">
        <v>16002</v>
      </c>
      <c r="I57" s="150">
        <f t="shared" si="0"/>
        <v>16580</v>
      </c>
      <c r="J57" s="148" t="s">
        <v>56</v>
      </c>
      <c r="K57" s="224"/>
      <c r="L57" s="217">
        <v>16002</v>
      </c>
      <c r="M57" s="218">
        <v>10820.4</v>
      </c>
      <c r="N57" s="218" t="s">
        <v>56</v>
      </c>
      <c r="O57" s="219">
        <v>5181.6</v>
      </c>
      <c r="P57" s="220">
        <v>904.24</v>
      </c>
      <c r="Q57" s="221">
        <v>1137.92</v>
      </c>
      <c r="R57" s="221" t="s">
        <v>56</v>
      </c>
      <c r="S57" s="221" t="s">
        <v>56</v>
      </c>
      <c r="T57" s="220">
        <v>1554.48</v>
      </c>
      <c r="U57" s="221">
        <v>640.08</v>
      </c>
      <c r="V57" s="221">
        <v>924.56</v>
      </c>
      <c r="W57" s="223">
        <v>20.32</v>
      </c>
      <c r="X57" s="129"/>
      <c r="Y57" s="216">
        <v>1056.64</v>
      </c>
      <c r="Z57" s="338"/>
      <c r="AA57" s="339"/>
    </row>
    <row r="58" spans="1:27" s="337" customFormat="1" ht="12.75" hidden="1">
      <c r="A58" s="143">
        <v>1970</v>
      </c>
      <c r="B58" s="211">
        <v>16591.28</v>
      </c>
      <c r="C58" s="212" t="s">
        <v>56</v>
      </c>
      <c r="D58" s="212">
        <v>-365.76</v>
      </c>
      <c r="E58" s="212">
        <v>-30.48</v>
      </c>
      <c r="F58" s="213">
        <v>487.68</v>
      </c>
      <c r="G58" s="214">
        <v>-833.12</v>
      </c>
      <c r="H58" s="215">
        <v>15849.6</v>
      </c>
      <c r="I58" s="150">
        <f t="shared" si="0"/>
        <v>16329.999999999998</v>
      </c>
      <c r="J58" s="148" t="s">
        <v>56</v>
      </c>
      <c r="K58" s="150"/>
      <c r="L58" s="217">
        <v>15849.6</v>
      </c>
      <c r="M58" s="218">
        <v>10789.92</v>
      </c>
      <c r="N58" s="218" t="s">
        <v>56</v>
      </c>
      <c r="O58" s="219">
        <v>5059.68</v>
      </c>
      <c r="P58" s="220">
        <v>1066.8</v>
      </c>
      <c r="Q58" s="221">
        <v>1016</v>
      </c>
      <c r="R58" s="221" t="s">
        <v>56</v>
      </c>
      <c r="S58" s="221" t="s">
        <v>56</v>
      </c>
      <c r="T58" s="220">
        <v>1503.68</v>
      </c>
      <c r="U58" s="221">
        <v>619.76</v>
      </c>
      <c r="V58" s="221">
        <v>833.12</v>
      </c>
      <c r="W58" s="223">
        <v>20.32</v>
      </c>
      <c r="X58" s="130"/>
      <c r="Y58" s="216">
        <v>568.96</v>
      </c>
      <c r="Z58" s="338"/>
      <c r="AA58" s="339"/>
    </row>
    <row r="59" spans="1:27" s="337" customFormat="1" ht="12.75" hidden="1">
      <c r="A59" s="143">
        <v>1971</v>
      </c>
      <c r="B59" s="211">
        <v>15372.08</v>
      </c>
      <c r="C59" s="212">
        <v>20.32</v>
      </c>
      <c r="D59" s="212">
        <v>-254</v>
      </c>
      <c r="E59" s="212">
        <v>-111.76</v>
      </c>
      <c r="F59" s="213">
        <v>-1117.6</v>
      </c>
      <c r="G59" s="214">
        <v>-721.36</v>
      </c>
      <c r="H59" s="215">
        <v>13187.68</v>
      </c>
      <c r="I59" s="150">
        <f t="shared" si="0"/>
        <v>15130</v>
      </c>
      <c r="J59" s="148" t="s">
        <v>56</v>
      </c>
      <c r="K59" s="224"/>
      <c r="L59" s="217">
        <v>13187.68</v>
      </c>
      <c r="M59" s="218">
        <v>9418.32</v>
      </c>
      <c r="N59" s="218" t="s">
        <v>56</v>
      </c>
      <c r="O59" s="219">
        <v>3769.36</v>
      </c>
      <c r="P59" s="220">
        <v>812.8</v>
      </c>
      <c r="Q59" s="221">
        <v>894.08</v>
      </c>
      <c r="R59" s="221" t="s">
        <v>56</v>
      </c>
      <c r="S59" s="221" t="s">
        <v>56</v>
      </c>
      <c r="T59" s="220">
        <v>1188.72</v>
      </c>
      <c r="U59" s="221" t="s">
        <v>56</v>
      </c>
      <c r="V59" s="221">
        <v>863.6</v>
      </c>
      <c r="W59" s="223" t="s">
        <v>56</v>
      </c>
      <c r="X59" s="129"/>
      <c r="Y59" s="216">
        <v>1686.56</v>
      </c>
      <c r="Z59" s="338"/>
      <c r="AA59" s="339"/>
    </row>
    <row r="60" spans="1:27" s="337" customFormat="1" ht="12.75" hidden="1">
      <c r="A60" s="143">
        <v>1972</v>
      </c>
      <c r="B60" s="211">
        <v>13411.2</v>
      </c>
      <c r="C60" s="212">
        <v>91.44</v>
      </c>
      <c r="D60" s="212">
        <v>-243.84</v>
      </c>
      <c r="E60" s="212">
        <v>-81.28</v>
      </c>
      <c r="F60" s="213">
        <v>-243.84</v>
      </c>
      <c r="G60" s="214">
        <v>-680.72</v>
      </c>
      <c r="H60" s="215">
        <v>12252.96</v>
      </c>
      <c r="I60" s="150">
        <f t="shared" si="0"/>
        <v>13200</v>
      </c>
      <c r="J60" s="148" t="s">
        <v>56</v>
      </c>
      <c r="K60" s="150"/>
      <c r="L60" s="217">
        <v>12252.96</v>
      </c>
      <c r="M60" s="218">
        <v>8971.28</v>
      </c>
      <c r="N60" s="218" t="s">
        <v>56</v>
      </c>
      <c r="O60" s="219">
        <v>3281.68</v>
      </c>
      <c r="P60" s="220">
        <v>680.72</v>
      </c>
      <c r="Q60" s="221">
        <v>863.6</v>
      </c>
      <c r="R60" s="221" t="s">
        <v>56</v>
      </c>
      <c r="S60" s="221" t="s">
        <v>56</v>
      </c>
      <c r="T60" s="220">
        <v>1076.96</v>
      </c>
      <c r="U60" s="221" t="s">
        <v>56</v>
      </c>
      <c r="V60" s="221">
        <v>660.4</v>
      </c>
      <c r="W60" s="223" t="s">
        <v>56</v>
      </c>
      <c r="X60" s="130"/>
      <c r="Y60" s="216">
        <v>1930.4</v>
      </c>
      <c r="Z60" s="338"/>
      <c r="AA60" s="339"/>
    </row>
    <row r="61" spans="1:27" s="337" customFormat="1" ht="12.75" hidden="1">
      <c r="A61" s="143">
        <v>1973</v>
      </c>
      <c r="B61" s="211">
        <v>14880</v>
      </c>
      <c r="C61" s="212">
        <v>50</v>
      </c>
      <c r="D61" s="212">
        <v>-410</v>
      </c>
      <c r="E61" s="212" t="s">
        <v>56</v>
      </c>
      <c r="F61" s="213">
        <v>-530</v>
      </c>
      <c r="G61" s="214">
        <v>-710</v>
      </c>
      <c r="H61" s="215">
        <v>13280</v>
      </c>
      <c r="I61" s="150">
        <f t="shared" si="0"/>
        <v>14645.669291338583</v>
      </c>
      <c r="J61" s="148" t="s">
        <v>56</v>
      </c>
      <c r="K61" s="151"/>
      <c r="L61" s="217">
        <v>13280</v>
      </c>
      <c r="M61" s="218">
        <v>9960</v>
      </c>
      <c r="N61" s="218" t="s">
        <v>56</v>
      </c>
      <c r="O61" s="219">
        <v>3320</v>
      </c>
      <c r="P61" s="220">
        <v>560</v>
      </c>
      <c r="Q61" s="221">
        <v>830</v>
      </c>
      <c r="R61" s="221" t="s">
        <v>56</v>
      </c>
      <c r="S61" s="222" t="s">
        <v>56</v>
      </c>
      <c r="T61" s="220">
        <v>1570</v>
      </c>
      <c r="U61" s="221" t="s">
        <v>56</v>
      </c>
      <c r="V61" s="221">
        <v>360</v>
      </c>
      <c r="W61" s="223" t="s">
        <v>56</v>
      </c>
      <c r="X61" s="130"/>
      <c r="Y61" s="216">
        <v>2200</v>
      </c>
      <c r="Z61" s="338"/>
      <c r="AA61" s="339"/>
    </row>
    <row r="62" spans="1:27" s="337" customFormat="1" ht="12.75" hidden="1">
      <c r="A62" s="143">
        <v>1974</v>
      </c>
      <c r="B62" s="211">
        <v>12530</v>
      </c>
      <c r="C62" s="212" t="s">
        <v>56</v>
      </c>
      <c r="D62" s="212">
        <v>-1200</v>
      </c>
      <c r="E62" s="212" t="s">
        <v>56</v>
      </c>
      <c r="F62" s="213">
        <v>1340</v>
      </c>
      <c r="G62" s="214">
        <v>-930</v>
      </c>
      <c r="H62" s="215">
        <v>11740</v>
      </c>
      <c r="I62" s="150">
        <f t="shared" si="0"/>
        <v>12332.677165354331</v>
      </c>
      <c r="J62" s="148" t="s">
        <v>56</v>
      </c>
      <c r="K62" s="224"/>
      <c r="L62" s="217">
        <v>11740</v>
      </c>
      <c r="M62" s="218">
        <v>8360</v>
      </c>
      <c r="N62" s="218" t="s">
        <v>56</v>
      </c>
      <c r="O62" s="219">
        <v>3380</v>
      </c>
      <c r="P62" s="220">
        <v>560</v>
      </c>
      <c r="Q62" s="221">
        <v>920</v>
      </c>
      <c r="R62" s="221" t="s">
        <v>56</v>
      </c>
      <c r="S62" s="222" t="s">
        <v>56</v>
      </c>
      <c r="T62" s="220">
        <v>1650</v>
      </c>
      <c r="U62" s="221" t="s">
        <v>56</v>
      </c>
      <c r="V62" s="221">
        <v>250</v>
      </c>
      <c r="W62" s="223" t="s">
        <v>56</v>
      </c>
      <c r="X62" s="129"/>
      <c r="Y62" s="216">
        <v>860</v>
      </c>
      <c r="Z62" s="338"/>
      <c r="AA62" s="339"/>
    </row>
    <row r="63" spans="1:27" s="337" customFormat="1" ht="12.75" hidden="1">
      <c r="A63" s="143">
        <v>1975</v>
      </c>
      <c r="B63" s="211">
        <v>12570</v>
      </c>
      <c r="C63" s="212" t="s">
        <v>56</v>
      </c>
      <c r="D63" s="212">
        <v>-830</v>
      </c>
      <c r="E63" s="212" t="s">
        <v>56</v>
      </c>
      <c r="F63" s="213">
        <v>-890</v>
      </c>
      <c r="G63" s="214">
        <v>-800</v>
      </c>
      <c r="H63" s="215">
        <v>10050</v>
      </c>
      <c r="I63" s="150">
        <f t="shared" si="0"/>
        <v>12372.047244094489</v>
      </c>
      <c r="J63" s="148" t="s">
        <v>56</v>
      </c>
      <c r="K63" s="224"/>
      <c r="L63" s="217">
        <v>10050</v>
      </c>
      <c r="M63" s="218">
        <v>7250</v>
      </c>
      <c r="N63" s="218" t="s">
        <v>56</v>
      </c>
      <c r="O63" s="219">
        <v>2800</v>
      </c>
      <c r="P63" s="220">
        <v>440</v>
      </c>
      <c r="Q63" s="221">
        <v>790</v>
      </c>
      <c r="R63" s="221" t="s">
        <v>56</v>
      </c>
      <c r="S63" s="222" t="s">
        <v>56</v>
      </c>
      <c r="T63" s="220">
        <v>1430</v>
      </c>
      <c r="U63" s="221" t="s">
        <v>56</v>
      </c>
      <c r="V63" s="221">
        <v>140</v>
      </c>
      <c r="W63" s="223" t="s">
        <v>56</v>
      </c>
      <c r="X63" s="129"/>
      <c r="Y63" s="216">
        <v>1800</v>
      </c>
      <c r="Z63" s="338"/>
      <c r="AA63" s="339"/>
    </row>
    <row r="64" spans="1:27" s="337" customFormat="1" ht="12.75" hidden="1">
      <c r="A64" s="143">
        <v>1976</v>
      </c>
      <c r="B64" s="211">
        <v>12950</v>
      </c>
      <c r="C64" s="212" t="s">
        <v>56</v>
      </c>
      <c r="D64" s="212">
        <v>-590</v>
      </c>
      <c r="E64" s="212" t="s">
        <v>56</v>
      </c>
      <c r="F64" s="213">
        <v>-710</v>
      </c>
      <c r="G64" s="214">
        <v>-770</v>
      </c>
      <c r="H64" s="215">
        <v>10880</v>
      </c>
      <c r="I64" s="150">
        <f t="shared" si="0"/>
        <v>12746.062992125984</v>
      </c>
      <c r="J64" s="148" t="s">
        <v>56</v>
      </c>
      <c r="K64" s="224"/>
      <c r="L64" s="217">
        <v>10880</v>
      </c>
      <c r="M64" s="218">
        <v>8380</v>
      </c>
      <c r="N64" s="218" t="s">
        <v>56</v>
      </c>
      <c r="O64" s="219">
        <v>2500</v>
      </c>
      <c r="P64" s="220">
        <v>370</v>
      </c>
      <c r="Q64" s="221">
        <v>700</v>
      </c>
      <c r="R64" s="221" t="s">
        <v>56</v>
      </c>
      <c r="S64" s="222" t="s">
        <v>56</v>
      </c>
      <c r="T64" s="220">
        <v>1310</v>
      </c>
      <c r="U64" s="221" t="s">
        <v>56</v>
      </c>
      <c r="V64" s="221">
        <v>120</v>
      </c>
      <c r="W64" s="223" t="s">
        <v>56</v>
      </c>
      <c r="X64" s="129"/>
      <c r="Y64" s="216">
        <v>2510</v>
      </c>
      <c r="Z64" s="338"/>
      <c r="AA64" s="339"/>
    </row>
    <row r="65" spans="1:27" s="337" customFormat="1" ht="12.75" hidden="1">
      <c r="A65" s="143">
        <v>1977</v>
      </c>
      <c r="B65" s="211">
        <v>11518</v>
      </c>
      <c r="C65" s="212">
        <v>9</v>
      </c>
      <c r="D65" s="212">
        <v>-472</v>
      </c>
      <c r="E65" s="212" t="s">
        <v>56</v>
      </c>
      <c r="F65" s="213">
        <v>-540</v>
      </c>
      <c r="G65" s="214">
        <v>-695</v>
      </c>
      <c r="H65" s="215">
        <v>9820</v>
      </c>
      <c r="I65" s="150">
        <f t="shared" si="0"/>
        <v>11336.614173228347</v>
      </c>
      <c r="J65" s="148" t="s">
        <v>56</v>
      </c>
      <c r="K65" s="224"/>
      <c r="L65" s="217">
        <v>9820</v>
      </c>
      <c r="M65" s="218">
        <v>7356</v>
      </c>
      <c r="N65" s="218" t="s">
        <v>56</v>
      </c>
      <c r="O65" s="219">
        <v>2464</v>
      </c>
      <c r="P65" s="220">
        <v>459</v>
      </c>
      <c r="Q65" s="221">
        <v>630</v>
      </c>
      <c r="R65" s="221" t="s">
        <v>56</v>
      </c>
      <c r="S65" s="222" t="s">
        <v>56</v>
      </c>
      <c r="T65" s="220">
        <v>1278</v>
      </c>
      <c r="U65" s="221" t="s">
        <v>56</v>
      </c>
      <c r="V65" s="221">
        <v>92</v>
      </c>
      <c r="W65" s="223">
        <v>5</v>
      </c>
      <c r="X65" s="129"/>
      <c r="Y65" s="216">
        <v>3049</v>
      </c>
      <c r="Z65" s="338"/>
      <c r="AA65" s="339"/>
    </row>
    <row r="66" spans="1:27" s="337" customFormat="1" ht="12.75" hidden="1">
      <c r="A66" s="143">
        <v>1978</v>
      </c>
      <c r="B66" s="211">
        <v>9879</v>
      </c>
      <c r="C66" s="212">
        <v>15</v>
      </c>
      <c r="D66" s="212">
        <v>-492</v>
      </c>
      <c r="E66" s="212" t="s">
        <v>56</v>
      </c>
      <c r="F66" s="213">
        <v>167</v>
      </c>
      <c r="G66" s="214">
        <v>-648</v>
      </c>
      <c r="H66" s="215">
        <v>8921</v>
      </c>
      <c r="I66" s="150">
        <f t="shared" si="0"/>
        <v>9723.425196850394</v>
      </c>
      <c r="J66" s="148" t="s">
        <v>56</v>
      </c>
      <c r="K66" s="224"/>
      <c r="L66" s="217">
        <v>8921</v>
      </c>
      <c r="M66" s="218">
        <v>6707</v>
      </c>
      <c r="N66" s="218" t="s">
        <v>56</v>
      </c>
      <c r="O66" s="219">
        <v>2214</v>
      </c>
      <c r="P66" s="220">
        <v>403</v>
      </c>
      <c r="Q66" s="221">
        <v>602</v>
      </c>
      <c r="R66" s="221" t="s">
        <v>56</v>
      </c>
      <c r="S66" s="222" t="s">
        <v>56</v>
      </c>
      <c r="T66" s="220">
        <v>1130</v>
      </c>
      <c r="U66" s="221" t="s">
        <v>56</v>
      </c>
      <c r="V66" s="221">
        <v>75</v>
      </c>
      <c r="W66" s="223">
        <v>4</v>
      </c>
      <c r="X66" s="129"/>
      <c r="Y66" s="216">
        <v>2882</v>
      </c>
      <c r="Z66" s="338"/>
      <c r="AA66" s="339"/>
    </row>
    <row r="67" spans="1:27" s="337" customFormat="1" ht="12.75" hidden="1">
      <c r="A67" s="143">
        <v>1979</v>
      </c>
      <c r="B67" s="211">
        <v>10259</v>
      </c>
      <c r="C67" s="212">
        <v>48</v>
      </c>
      <c r="D67" s="212">
        <v>-466</v>
      </c>
      <c r="E67" s="212" t="s">
        <v>56</v>
      </c>
      <c r="F67" s="213">
        <v>620</v>
      </c>
      <c r="G67" s="214">
        <v>-707</v>
      </c>
      <c r="H67" s="215">
        <v>9754</v>
      </c>
      <c r="I67" s="150">
        <f t="shared" si="0"/>
        <v>10097.44094488189</v>
      </c>
      <c r="J67" s="148" t="s">
        <v>56</v>
      </c>
      <c r="K67" s="224"/>
      <c r="L67" s="217">
        <v>9754</v>
      </c>
      <c r="M67" s="218">
        <v>7531</v>
      </c>
      <c r="N67" s="218" t="s">
        <v>56</v>
      </c>
      <c r="O67" s="219">
        <v>2223</v>
      </c>
      <c r="P67" s="220">
        <v>440</v>
      </c>
      <c r="Q67" s="221">
        <v>548</v>
      </c>
      <c r="R67" s="221" t="s">
        <v>56</v>
      </c>
      <c r="S67" s="222" t="s">
        <v>56</v>
      </c>
      <c r="T67" s="220">
        <v>1149</v>
      </c>
      <c r="U67" s="221" t="s">
        <v>56</v>
      </c>
      <c r="V67" s="221">
        <v>83</v>
      </c>
      <c r="W67" s="223">
        <v>3</v>
      </c>
      <c r="X67" s="129"/>
      <c r="Y67" s="216">
        <v>2214</v>
      </c>
      <c r="Z67" s="338"/>
      <c r="AA67" s="339"/>
    </row>
    <row r="68" spans="1:27" s="337" customFormat="1" ht="12.75" hidden="1">
      <c r="A68" s="143">
        <v>1980</v>
      </c>
      <c r="B68" s="211">
        <v>7829</v>
      </c>
      <c r="C68" s="212" t="s">
        <v>56</v>
      </c>
      <c r="D68" s="212">
        <v>-880</v>
      </c>
      <c r="E68" s="212" t="s">
        <v>56</v>
      </c>
      <c r="F68" s="213">
        <v>-1045</v>
      </c>
      <c r="G68" s="214">
        <v>-411</v>
      </c>
      <c r="H68" s="215">
        <v>5493</v>
      </c>
      <c r="I68" s="150">
        <f t="shared" si="0"/>
        <v>7705.708661417323</v>
      </c>
      <c r="J68" s="216">
        <v>-10</v>
      </c>
      <c r="K68" s="327"/>
      <c r="L68" s="217">
        <v>5503</v>
      </c>
      <c r="M68" s="218">
        <v>3714</v>
      </c>
      <c r="N68" s="218" t="s">
        <v>56</v>
      </c>
      <c r="O68" s="219">
        <v>1789</v>
      </c>
      <c r="P68" s="220">
        <v>382</v>
      </c>
      <c r="Q68" s="221">
        <v>371</v>
      </c>
      <c r="R68" s="221" t="s">
        <v>56</v>
      </c>
      <c r="S68" s="222" t="s">
        <v>56</v>
      </c>
      <c r="T68" s="220">
        <v>959</v>
      </c>
      <c r="U68" s="221" t="s">
        <v>56</v>
      </c>
      <c r="V68" s="221">
        <v>71</v>
      </c>
      <c r="W68" s="223">
        <v>6</v>
      </c>
      <c r="X68" s="129"/>
      <c r="Y68" s="216">
        <v>3099</v>
      </c>
      <c r="Z68" s="338"/>
      <c r="AA68" s="339"/>
    </row>
    <row r="69" spans="1:27" s="337" customFormat="1" ht="12.75" hidden="1">
      <c r="A69" s="143">
        <v>1981</v>
      </c>
      <c r="B69" s="211">
        <v>7367</v>
      </c>
      <c r="C69" s="212" t="s">
        <v>56</v>
      </c>
      <c r="D69" s="212">
        <v>-813</v>
      </c>
      <c r="E69" s="212" t="s">
        <v>56</v>
      </c>
      <c r="F69" s="213">
        <v>1167</v>
      </c>
      <c r="G69" s="214">
        <v>-690</v>
      </c>
      <c r="H69" s="215">
        <v>7031</v>
      </c>
      <c r="I69" s="150">
        <f t="shared" si="0"/>
        <v>7250.9842519685035</v>
      </c>
      <c r="J69" s="216">
        <v>18</v>
      </c>
      <c r="K69" s="327"/>
      <c r="L69" s="217">
        <v>7013</v>
      </c>
      <c r="M69" s="218">
        <v>5412</v>
      </c>
      <c r="N69" s="218" t="s">
        <v>56</v>
      </c>
      <c r="O69" s="219">
        <v>1601</v>
      </c>
      <c r="P69" s="220">
        <v>431</v>
      </c>
      <c r="Q69" s="221">
        <v>249</v>
      </c>
      <c r="R69" s="221" t="s">
        <v>56</v>
      </c>
      <c r="S69" s="222" t="s">
        <v>56</v>
      </c>
      <c r="T69" s="220">
        <v>879</v>
      </c>
      <c r="U69" s="221" t="s">
        <v>56</v>
      </c>
      <c r="V69" s="221">
        <v>41</v>
      </c>
      <c r="W69" s="223">
        <v>1</v>
      </c>
      <c r="X69" s="129"/>
      <c r="Y69" s="216">
        <v>1904</v>
      </c>
      <c r="Z69" s="338"/>
      <c r="AA69" s="339"/>
    </row>
    <row r="70" spans="1:27" s="337" customFormat="1" ht="12.75" hidden="1">
      <c r="A70" s="143">
        <v>1982</v>
      </c>
      <c r="B70" s="211">
        <v>7203</v>
      </c>
      <c r="C70" s="212">
        <v>451</v>
      </c>
      <c r="D70" s="212">
        <v>-866</v>
      </c>
      <c r="E70" s="212" t="s">
        <v>56</v>
      </c>
      <c r="F70" s="213">
        <v>220</v>
      </c>
      <c r="G70" s="214">
        <v>-670</v>
      </c>
      <c r="H70" s="215">
        <v>6338</v>
      </c>
      <c r="I70" s="150">
        <f t="shared" si="0"/>
        <v>7089.566929133858</v>
      </c>
      <c r="J70" s="216">
        <v>-8</v>
      </c>
      <c r="K70" s="327"/>
      <c r="L70" s="217">
        <v>6346</v>
      </c>
      <c r="M70" s="218">
        <v>4848</v>
      </c>
      <c r="N70" s="218" t="s">
        <v>56</v>
      </c>
      <c r="O70" s="219">
        <v>1498</v>
      </c>
      <c r="P70" s="220">
        <v>266</v>
      </c>
      <c r="Q70" s="221">
        <v>298</v>
      </c>
      <c r="R70" s="221" t="s">
        <v>56</v>
      </c>
      <c r="S70" s="222" t="s">
        <v>56</v>
      </c>
      <c r="T70" s="220">
        <v>873</v>
      </c>
      <c r="U70" s="221" t="s">
        <v>56</v>
      </c>
      <c r="V70" s="221">
        <v>60</v>
      </c>
      <c r="W70" s="223">
        <v>1</v>
      </c>
      <c r="X70" s="129"/>
      <c r="Y70" s="216">
        <v>1684</v>
      </c>
      <c r="Z70" s="338"/>
      <c r="AA70" s="339"/>
    </row>
    <row r="71" spans="1:27" s="337" customFormat="1" ht="12.75" hidden="1">
      <c r="A71" s="143">
        <v>1983</v>
      </c>
      <c r="B71" s="211">
        <v>7192</v>
      </c>
      <c r="C71" s="212">
        <v>702</v>
      </c>
      <c r="D71" s="212">
        <v>-472</v>
      </c>
      <c r="E71" s="212" t="s">
        <v>56</v>
      </c>
      <c r="F71" s="213">
        <v>-43</v>
      </c>
      <c r="G71" s="214">
        <v>-699</v>
      </c>
      <c r="H71" s="215">
        <v>6680</v>
      </c>
      <c r="I71" s="150">
        <f t="shared" si="0"/>
        <v>7078.740157480315</v>
      </c>
      <c r="J71" s="216">
        <v>-72</v>
      </c>
      <c r="K71" s="327"/>
      <c r="L71" s="217">
        <v>6752</v>
      </c>
      <c r="M71" s="218">
        <v>5288</v>
      </c>
      <c r="N71" s="218" t="s">
        <v>56</v>
      </c>
      <c r="O71" s="219">
        <v>1464</v>
      </c>
      <c r="P71" s="220">
        <v>239</v>
      </c>
      <c r="Q71" s="221">
        <v>269</v>
      </c>
      <c r="R71" s="221" t="s">
        <v>56</v>
      </c>
      <c r="S71" s="222" t="s">
        <v>56</v>
      </c>
      <c r="T71" s="220">
        <v>800</v>
      </c>
      <c r="U71" s="221" t="s">
        <v>56</v>
      </c>
      <c r="V71" s="221">
        <v>156</v>
      </c>
      <c r="W71" s="223" t="s">
        <v>56</v>
      </c>
      <c r="X71" s="129"/>
      <c r="Y71" s="216">
        <v>1727</v>
      </c>
      <c r="Z71" s="338"/>
      <c r="AA71" s="339"/>
    </row>
    <row r="72" spans="1:27" s="337" customFormat="1" ht="12.75" hidden="1">
      <c r="A72" s="143">
        <v>1984</v>
      </c>
      <c r="B72" s="211">
        <v>5866</v>
      </c>
      <c r="C72" s="212">
        <v>1998</v>
      </c>
      <c r="D72" s="212">
        <v>-103</v>
      </c>
      <c r="E72" s="212" t="s">
        <v>56</v>
      </c>
      <c r="F72" s="213">
        <v>-209</v>
      </c>
      <c r="G72" s="214">
        <v>-725</v>
      </c>
      <c r="H72" s="215">
        <v>6827</v>
      </c>
      <c r="I72" s="150"/>
      <c r="J72" s="216">
        <v>-65</v>
      </c>
      <c r="K72" s="327"/>
      <c r="L72" s="217">
        <v>6892</v>
      </c>
      <c r="M72" s="218">
        <v>5340</v>
      </c>
      <c r="N72" s="218" t="s">
        <v>56</v>
      </c>
      <c r="O72" s="219">
        <v>1552</v>
      </c>
      <c r="P72" s="220">
        <v>378</v>
      </c>
      <c r="Q72" s="221">
        <v>227</v>
      </c>
      <c r="R72" s="221" t="s">
        <v>56</v>
      </c>
      <c r="S72" s="222" t="s">
        <v>56</v>
      </c>
      <c r="T72" s="220">
        <v>799</v>
      </c>
      <c r="U72" s="221" t="s">
        <v>56</v>
      </c>
      <c r="V72" s="221">
        <v>147</v>
      </c>
      <c r="W72" s="223">
        <v>1</v>
      </c>
      <c r="X72" s="129"/>
      <c r="Y72" s="216">
        <v>1943</v>
      </c>
      <c r="Z72" s="338"/>
      <c r="AA72" s="339"/>
    </row>
    <row r="73" spans="1:27" s="337" customFormat="1" ht="12.75" hidden="1">
      <c r="A73" s="143">
        <v>1985</v>
      </c>
      <c r="B73" s="211">
        <v>7838</v>
      </c>
      <c r="C73" s="212">
        <v>374</v>
      </c>
      <c r="D73" s="212">
        <v>-1014</v>
      </c>
      <c r="E73" s="212" t="s">
        <v>56</v>
      </c>
      <c r="F73" s="213">
        <v>823</v>
      </c>
      <c r="G73" s="214">
        <v>-709</v>
      </c>
      <c r="H73" s="215">
        <v>7312</v>
      </c>
      <c r="I73" s="150"/>
      <c r="J73" s="216">
        <v>33</v>
      </c>
      <c r="K73" s="327"/>
      <c r="L73" s="217">
        <v>7279</v>
      </c>
      <c r="M73" s="218">
        <v>5695</v>
      </c>
      <c r="N73" s="218" t="s">
        <v>56</v>
      </c>
      <c r="O73" s="219">
        <v>1584</v>
      </c>
      <c r="P73" s="220">
        <v>253</v>
      </c>
      <c r="Q73" s="221">
        <v>223</v>
      </c>
      <c r="R73" s="221" t="s">
        <v>56</v>
      </c>
      <c r="S73" s="222" t="s">
        <v>56</v>
      </c>
      <c r="T73" s="220">
        <v>926</v>
      </c>
      <c r="U73" s="221" t="s">
        <v>56</v>
      </c>
      <c r="V73" s="221">
        <v>179</v>
      </c>
      <c r="W73" s="223">
        <v>3</v>
      </c>
      <c r="X73" s="130"/>
      <c r="Y73" s="216">
        <v>995</v>
      </c>
      <c r="Z73" s="338"/>
      <c r="AA73" s="339"/>
    </row>
    <row r="74" spans="1:27" s="337" customFormat="1" ht="12.75" hidden="1">
      <c r="A74" s="143">
        <v>1986</v>
      </c>
      <c r="B74" s="211">
        <v>7795</v>
      </c>
      <c r="C74" s="212">
        <v>164</v>
      </c>
      <c r="D74" s="212">
        <v>-856</v>
      </c>
      <c r="E74" s="212" t="s">
        <v>56</v>
      </c>
      <c r="F74" s="213">
        <v>48</v>
      </c>
      <c r="G74" s="214">
        <v>-700</v>
      </c>
      <c r="H74" s="215">
        <v>6451</v>
      </c>
      <c r="I74" s="150"/>
      <c r="J74" s="216">
        <v>-176</v>
      </c>
      <c r="K74" s="329"/>
      <c r="L74" s="217">
        <v>6627</v>
      </c>
      <c r="M74" s="218">
        <v>5075</v>
      </c>
      <c r="N74" s="218" t="s">
        <v>56</v>
      </c>
      <c r="O74" s="219">
        <v>1552</v>
      </c>
      <c r="P74" s="220">
        <v>158</v>
      </c>
      <c r="Q74" s="221">
        <v>218</v>
      </c>
      <c r="R74" s="221" t="s">
        <v>56</v>
      </c>
      <c r="S74" s="222" t="s">
        <v>56</v>
      </c>
      <c r="T74" s="220">
        <v>804</v>
      </c>
      <c r="U74" s="221" t="s">
        <v>56</v>
      </c>
      <c r="V74" s="221">
        <v>372</v>
      </c>
      <c r="W74" s="223" t="s">
        <v>56</v>
      </c>
      <c r="X74" s="129"/>
      <c r="Y74" s="216">
        <v>1010</v>
      </c>
      <c r="Z74" s="338"/>
      <c r="AA74" s="339"/>
    </row>
    <row r="75" spans="1:27" s="337" customFormat="1" ht="12.75" hidden="1">
      <c r="A75" s="143">
        <v>1987</v>
      </c>
      <c r="B75" s="211">
        <v>7585</v>
      </c>
      <c r="C75" s="212">
        <v>142</v>
      </c>
      <c r="D75" s="212">
        <v>-262</v>
      </c>
      <c r="E75" s="212" t="s">
        <v>56</v>
      </c>
      <c r="F75" s="213">
        <v>305</v>
      </c>
      <c r="G75" s="214">
        <v>-737</v>
      </c>
      <c r="H75" s="215">
        <v>7033</v>
      </c>
      <c r="I75" s="150"/>
      <c r="J75" s="216">
        <v>-171</v>
      </c>
      <c r="K75" s="328"/>
      <c r="L75" s="217">
        <v>7204</v>
      </c>
      <c r="M75" s="218">
        <v>5779</v>
      </c>
      <c r="N75" s="218" t="s">
        <v>56</v>
      </c>
      <c r="O75" s="219">
        <v>1425</v>
      </c>
      <c r="P75" s="220">
        <v>130</v>
      </c>
      <c r="Q75" s="221">
        <v>195</v>
      </c>
      <c r="R75" s="221" t="s">
        <v>56</v>
      </c>
      <c r="S75" s="222" t="s">
        <v>56</v>
      </c>
      <c r="T75" s="220">
        <v>748</v>
      </c>
      <c r="U75" s="221" t="s">
        <v>56</v>
      </c>
      <c r="V75" s="221">
        <v>352</v>
      </c>
      <c r="W75" s="223" t="s">
        <v>56</v>
      </c>
      <c r="X75" s="129"/>
      <c r="Y75" s="216">
        <v>729</v>
      </c>
      <c r="Z75" s="338"/>
      <c r="AA75" s="339"/>
    </row>
    <row r="76" spans="1:27" s="337" customFormat="1" ht="12.75" hidden="1">
      <c r="A76" s="143">
        <v>1988</v>
      </c>
      <c r="B76" s="211">
        <v>7610</v>
      </c>
      <c r="C76" s="212">
        <v>466</v>
      </c>
      <c r="D76" s="212">
        <v>-362</v>
      </c>
      <c r="E76" s="212" t="s">
        <v>56</v>
      </c>
      <c r="F76" s="213">
        <v>230</v>
      </c>
      <c r="G76" s="214">
        <v>-800</v>
      </c>
      <c r="H76" s="215">
        <v>7144</v>
      </c>
      <c r="I76" s="150"/>
      <c r="J76" s="216">
        <v>-250</v>
      </c>
      <c r="K76" s="328"/>
      <c r="L76" s="217">
        <v>7394</v>
      </c>
      <c r="M76" s="218">
        <v>6207</v>
      </c>
      <c r="N76" s="218" t="s">
        <v>56</v>
      </c>
      <c r="O76" s="219">
        <v>1187</v>
      </c>
      <c r="P76" s="220">
        <v>156</v>
      </c>
      <c r="Q76" s="221">
        <v>174</v>
      </c>
      <c r="R76" s="221" t="s">
        <v>56</v>
      </c>
      <c r="S76" s="222" t="s">
        <v>56</v>
      </c>
      <c r="T76" s="220">
        <v>663</v>
      </c>
      <c r="U76" s="221" t="s">
        <v>56</v>
      </c>
      <c r="V76" s="221">
        <v>194</v>
      </c>
      <c r="W76" s="223" t="s">
        <v>56</v>
      </c>
      <c r="X76" s="129"/>
      <c r="Y76" s="216">
        <v>503</v>
      </c>
      <c r="Z76" s="338"/>
      <c r="AA76" s="339"/>
    </row>
    <row r="77" spans="1:27" s="337" customFormat="1" ht="12.75" hidden="1">
      <c r="A77" s="143">
        <v>1989</v>
      </c>
      <c r="B77" s="211">
        <v>7572</v>
      </c>
      <c r="C77" s="212">
        <v>330</v>
      </c>
      <c r="D77" s="212">
        <v>-339</v>
      </c>
      <c r="E77" s="212" t="s">
        <v>56</v>
      </c>
      <c r="F77" s="213">
        <v>51</v>
      </c>
      <c r="G77" s="214">
        <v>-851</v>
      </c>
      <c r="H77" s="215">
        <v>6763</v>
      </c>
      <c r="I77" s="150"/>
      <c r="J77" s="216">
        <v>-154</v>
      </c>
      <c r="K77" s="328"/>
      <c r="L77" s="217">
        <v>6917</v>
      </c>
      <c r="M77" s="218">
        <v>5887</v>
      </c>
      <c r="N77" s="218" t="s">
        <v>56</v>
      </c>
      <c r="O77" s="219">
        <v>1030</v>
      </c>
      <c r="P77" s="220">
        <v>312</v>
      </c>
      <c r="Q77" s="221">
        <v>183</v>
      </c>
      <c r="R77" s="221" t="s">
        <v>56</v>
      </c>
      <c r="S77" s="222" t="s">
        <v>56</v>
      </c>
      <c r="T77" s="220">
        <v>535</v>
      </c>
      <c r="U77" s="221" t="s">
        <v>56</v>
      </c>
      <c r="V77" s="221" t="s">
        <v>56</v>
      </c>
      <c r="W77" s="223" t="s">
        <v>56</v>
      </c>
      <c r="X77" s="130"/>
      <c r="Y77" s="216">
        <v>499</v>
      </c>
      <c r="Z77" s="338"/>
      <c r="AA77" s="339"/>
    </row>
    <row r="78" spans="1:27" s="337" customFormat="1" ht="12.75" hidden="1">
      <c r="A78" s="143">
        <v>1990</v>
      </c>
      <c r="B78" s="211">
        <v>7521</v>
      </c>
      <c r="C78" s="212">
        <v>170</v>
      </c>
      <c r="D78" s="212">
        <v>-224</v>
      </c>
      <c r="E78" s="212" t="s">
        <v>56</v>
      </c>
      <c r="F78" s="213">
        <v>-74</v>
      </c>
      <c r="G78" s="214">
        <v>-869</v>
      </c>
      <c r="H78" s="215">
        <v>6524</v>
      </c>
      <c r="I78" s="150"/>
      <c r="J78" s="216">
        <v>-62</v>
      </c>
      <c r="K78" s="328"/>
      <c r="L78" s="217">
        <v>6586</v>
      </c>
      <c r="M78" s="218">
        <v>5728</v>
      </c>
      <c r="N78" s="218" t="s">
        <v>56</v>
      </c>
      <c r="O78" s="219">
        <v>858</v>
      </c>
      <c r="P78" s="220">
        <v>289</v>
      </c>
      <c r="Q78" s="221" t="s">
        <v>233</v>
      </c>
      <c r="R78" s="221" t="s">
        <v>56</v>
      </c>
      <c r="S78" s="222" t="s">
        <v>56</v>
      </c>
      <c r="T78" s="220">
        <v>569</v>
      </c>
      <c r="U78" s="221" t="s">
        <v>56</v>
      </c>
      <c r="V78" s="221" t="s">
        <v>56</v>
      </c>
      <c r="W78" s="223" t="s">
        <v>56</v>
      </c>
      <c r="X78" s="129"/>
      <c r="Y78" s="216">
        <v>582</v>
      </c>
      <c r="Z78" s="338"/>
      <c r="AA78" s="339"/>
    </row>
    <row r="79" spans="1:27" s="337" customFormat="1" ht="12.75" hidden="1">
      <c r="A79" s="143">
        <v>1991</v>
      </c>
      <c r="B79" s="211">
        <v>7011</v>
      </c>
      <c r="C79" s="212">
        <v>93</v>
      </c>
      <c r="D79" s="212">
        <v>-183</v>
      </c>
      <c r="E79" s="212" t="s">
        <v>56</v>
      </c>
      <c r="F79" s="213">
        <v>160</v>
      </c>
      <c r="G79" s="214">
        <v>-902</v>
      </c>
      <c r="H79" s="215">
        <v>6179</v>
      </c>
      <c r="I79" s="150"/>
      <c r="J79" s="216">
        <v>21</v>
      </c>
      <c r="K79" s="328"/>
      <c r="L79" s="217">
        <v>6158</v>
      </c>
      <c r="M79" s="218">
        <v>5455</v>
      </c>
      <c r="N79" s="218" t="s">
        <v>56</v>
      </c>
      <c r="O79" s="219">
        <v>703</v>
      </c>
      <c r="P79" s="220">
        <v>234</v>
      </c>
      <c r="Q79" s="221" t="s">
        <v>233</v>
      </c>
      <c r="R79" s="221" t="s">
        <v>56</v>
      </c>
      <c r="S79" s="222" t="s">
        <v>56</v>
      </c>
      <c r="T79" s="220">
        <v>469</v>
      </c>
      <c r="U79" s="221" t="s">
        <v>56</v>
      </c>
      <c r="V79" s="221" t="s">
        <v>56</v>
      </c>
      <c r="W79" s="223" t="s">
        <v>56</v>
      </c>
      <c r="X79" s="129"/>
      <c r="Y79" s="216">
        <v>359</v>
      </c>
      <c r="Z79" s="338"/>
      <c r="AA79" s="339"/>
    </row>
    <row r="80" spans="1:27" s="337" customFormat="1" ht="12.75" hidden="1">
      <c r="A80" s="143">
        <v>1992</v>
      </c>
      <c r="B80" s="211">
        <v>6397</v>
      </c>
      <c r="C80" s="212">
        <v>93</v>
      </c>
      <c r="D80" s="212">
        <v>-122</v>
      </c>
      <c r="E80" s="212" t="s">
        <v>56</v>
      </c>
      <c r="F80" s="213">
        <v>0</v>
      </c>
      <c r="G80" s="214">
        <v>-762</v>
      </c>
      <c r="H80" s="215">
        <v>5606</v>
      </c>
      <c r="I80" s="150"/>
      <c r="J80" s="216">
        <v>-304</v>
      </c>
      <c r="K80" s="328"/>
      <c r="L80" s="217">
        <v>5910</v>
      </c>
      <c r="M80" s="218">
        <v>5193</v>
      </c>
      <c r="N80" s="218" t="s">
        <v>56</v>
      </c>
      <c r="O80" s="219">
        <v>717</v>
      </c>
      <c r="P80" s="220">
        <v>322</v>
      </c>
      <c r="Q80" s="221" t="s">
        <v>233</v>
      </c>
      <c r="R80" s="221" t="s">
        <v>56</v>
      </c>
      <c r="S80" s="222" t="s">
        <v>56</v>
      </c>
      <c r="T80" s="220">
        <v>395</v>
      </c>
      <c r="U80" s="221" t="s">
        <v>56</v>
      </c>
      <c r="V80" s="221" t="s">
        <v>56</v>
      </c>
      <c r="W80" s="223" t="s">
        <v>56</v>
      </c>
      <c r="X80" s="129"/>
      <c r="Y80" s="216">
        <v>359</v>
      </c>
      <c r="Z80" s="338"/>
      <c r="AA80" s="339"/>
    </row>
    <row r="81" spans="1:27" s="337" customFormat="1" ht="12.75" hidden="1">
      <c r="A81" s="143">
        <v>1993</v>
      </c>
      <c r="B81" s="211">
        <v>6033</v>
      </c>
      <c r="C81" s="212">
        <v>599</v>
      </c>
      <c r="D81" s="212">
        <v>-88</v>
      </c>
      <c r="E81" s="212" t="s">
        <v>56</v>
      </c>
      <c r="F81" s="213">
        <v>-44</v>
      </c>
      <c r="G81" s="214">
        <v>-862</v>
      </c>
      <c r="H81" s="215">
        <v>5638</v>
      </c>
      <c r="I81" s="150"/>
      <c r="J81" s="216">
        <v>4</v>
      </c>
      <c r="K81" s="328"/>
      <c r="L81" s="217">
        <v>5642</v>
      </c>
      <c r="M81" s="218">
        <v>5045</v>
      </c>
      <c r="N81" s="218" t="s">
        <v>56</v>
      </c>
      <c r="O81" s="219">
        <v>597</v>
      </c>
      <c r="P81" s="220">
        <v>268</v>
      </c>
      <c r="Q81" s="221" t="s">
        <v>233</v>
      </c>
      <c r="R81" s="221" t="s">
        <v>56</v>
      </c>
      <c r="S81" s="222" t="s">
        <v>56</v>
      </c>
      <c r="T81" s="220">
        <v>329</v>
      </c>
      <c r="U81" s="221" t="s">
        <v>56</v>
      </c>
      <c r="V81" s="221" t="s">
        <v>56</v>
      </c>
      <c r="W81" s="223" t="s">
        <v>56</v>
      </c>
      <c r="X81" s="130"/>
      <c r="Y81" s="216">
        <v>403</v>
      </c>
      <c r="Z81" s="338"/>
      <c r="AA81" s="339"/>
    </row>
    <row r="82" spans="1:27" s="337" customFormat="1" ht="12.75" hidden="1">
      <c r="A82" s="143">
        <v>1994</v>
      </c>
      <c r="B82" s="211">
        <v>6164</v>
      </c>
      <c r="C82" s="212">
        <v>434</v>
      </c>
      <c r="D82" s="212">
        <v>-97</v>
      </c>
      <c r="E82" s="212" t="s">
        <v>56</v>
      </c>
      <c r="F82" s="213">
        <v>123</v>
      </c>
      <c r="G82" s="214">
        <v>-1121</v>
      </c>
      <c r="H82" s="215">
        <v>5503</v>
      </c>
      <c r="I82" s="150"/>
      <c r="J82" s="216">
        <v>-50</v>
      </c>
      <c r="K82" s="328"/>
      <c r="L82" s="217">
        <v>5553</v>
      </c>
      <c r="M82" s="218">
        <v>4838</v>
      </c>
      <c r="N82" s="218" t="s">
        <v>56</v>
      </c>
      <c r="O82" s="219">
        <v>715</v>
      </c>
      <c r="P82" s="220">
        <v>160</v>
      </c>
      <c r="Q82" s="221">
        <v>65</v>
      </c>
      <c r="R82" s="221">
        <v>305</v>
      </c>
      <c r="S82" s="222" t="s">
        <v>56</v>
      </c>
      <c r="T82" s="220">
        <v>185</v>
      </c>
      <c r="U82" s="221" t="s">
        <v>56</v>
      </c>
      <c r="V82" s="221" t="s">
        <v>56</v>
      </c>
      <c r="W82" s="223" t="s">
        <v>56</v>
      </c>
      <c r="X82" s="129"/>
      <c r="Y82" s="216">
        <v>280</v>
      </c>
      <c r="Z82" s="338"/>
      <c r="AA82" s="339"/>
    </row>
    <row r="83" spans="1:27" s="337" customFormat="1" ht="12.75" hidden="1">
      <c r="A83" s="143">
        <v>1995</v>
      </c>
      <c r="B83" s="211">
        <v>6187</v>
      </c>
      <c r="C83" s="212">
        <v>553</v>
      </c>
      <c r="D83" s="212">
        <v>-89</v>
      </c>
      <c r="E83" s="212" t="s">
        <v>56</v>
      </c>
      <c r="F83" s="213">
        <v>-124</v>
      </c>
      <c r="G83" s="214">
        <v>-1080</v>
      </c>
      <c r="H83" s="215">
        <v>5447</v>
      </c>
      <c r="I83" s="150"/>
      <c r="J83" s="216">
        <v>-78</v>
      </c>
      <c r="K83" s="328"/>
      <c r="L83" s="217">
        <v>5525</v>
      </c>
      <c r="M83" s="218">
        <v>4846</v>
      </c>
      <c r="N83" s="218" t="s">
        <v>56</v>
      </c>
      <c r="O83" s="219">
        <v>679</v>
      </c>
      <c r="P83" s="220">
        <v>131</v>
      </c>
      <c r="Q83" s="221">
        <v>14</v>
      </c>
      <c r="R83" s="221">
        <v>360</v>
      </c>
      <c r="S83" s="222" t="s">
        <v>56</v>
      </c>
      <c r="T83" s="220">
        <v>174</v>
      </c>
      <c r="U83" s="221" t="s">
        <v>56</v>
      </c>
      <c r="V83" s="221" t="s">
        <v>56</v>
      </c>
      <c r="W83" s="223" t="s">
        <v>56</v>
      </c>
      <c r="X83" s="129"/>
      <c r="Y83" s="216">
        <v>404</v>
      </c>
      <c r="Z83" s="338"/>
      <c r="AA83" s="339"/>
    </row>
    <row r="84" spans="1:27" s="337" customFormat="1" ht="12.75" hidden="1">
      <c r="A84" s="143">
        <v>1996</v>
      </c>
      <c r="B84" s="225">
        <v>6178</v>
      </c>
      <c r="C84" s="226">
        <v>668</v>
      </c>
      <c r="D84" s="226">
        <v>-88</v>
      </c>
      <c r="E84" s="226" t="s">
        <v>56</v>
      </c>
      <c r="F84" s="213">
        <v>167.369</v>
      </c>
      <c r="G84" s="227">
        <v>-1209</v>
      </c>
      <c r="H84" s="215">
        <v>5716.369</v>
      </c>
      <c r="I84" s="150"/>
      <c r="J84" s="216">
        <v>-101.63100000000031</v>
      </c>
      <c r="K84" s="328"/>
      <c r="L84" s="217">
        <v>5818</v>
      </c>
      <c r="M84" s="218">
        <v>5180</v>
      </c>
      <c r="N84" s="218" t="s">
        <v>56</v>
      </c>
      <c r="O84" s="219">
        <v>638</v>
      </c>
      <c r="P84" s="220">
        <v>78</v>
      </c>
      <c r="Q84" s="221">
        <v>25</v>
      </c>
      <c r="R84" s="221">
        <v>354</v>
      </c>
      <c r="S84" s="222" t="s">
        <v>56</v>
      </c>
      <c r="T84" s="220">
        <v>181</v>
      </c>
      <c r="U84" s="221" t="s">
        <v>56</v>
      </c>
      <c r="V84" s="221" t="s">
        <v>56</v>
      </c>
      <c r="W84" s="223" t="s">
        <v>56</v>
      </c>
      <c r="X84" s="129"/>
      <c r="Y84" s="216">
        <v>236.631</v>
      </c>
      <c r="Z84" s="338"/>
      <c r="AA84" s="339"/>
    </row>
    <row r="85" spans="1:27" s="337" customFormat="1" ht="12.75" hidden="1">
      <c r="A85" s="143">
        <v>1997</v>
      </c>
      <c r="B85" s="225">
        <v>6192</v>
      </c>
      <c r="C85" s="226">
        <v>749</v>
      </c>
      <c r="D85" s="226">
        <v>-61</v>
      </c>
      <c r="E85" s="226" t="s">
        <v>56</v>
      </c>
      <c r="F85" s="213">
        <v>-191.17959999999974</v>
      </c>
      <c r="G85" s="227">
        <v>-1257</v>
      </c>
      <c r="H85" s="215">
        <v>5431.8204000000005</v>
      </c>
      <c r="I85" s="150"/>
      <c r="J85" s="216">
        <v>-213.17959999999948</v>
      </c>
      <c r="K85" s="328"/>
      <c r="L85" s="217">
        <v>5645</v>
      </c>
      <c r="M85" s="218">
        <v>5196</v>
      </c>
      <c r="N85" s="218">
        <v>18</v>
      </c>
      <c r="O85" s="219">
        <v>431</v>
      </c>
      <c r="P85" s="220">
        <v>127</v>
      </c>
      <c r="Q85" s="221">
        <v>40</v>
      </c>
      <c r="R85" s="221">
        <v>181</v>
      </c>
      <c r="S85" s="222" t="s">
        <v>56</v>
      </c>
      <c r="T85" s="220">
        <v>83</v>
      </c>
      <c r="U85" s="221" t="s">
        <v>56</v>
      </c>
      <c r="V85" s="221" t="s">
        <v>56</v>
      </c>
      <c r="W85" s="223" t="s">
        <v>56</v>
      </c>
      <c r="X85" s="129"/>
      <c r="Y85" s="216">
        <v>427.81059999999974</v>
      </c>
      <c r="Z85" s="338"/>
      <c r="AA85" s="339"/>
    </row>
    <row r="86" spans="1:27" s="337" customFormat="1" ht="12.75" hidden="1">
      <c r="A86" s="143">
        <v>1998</v>
      </c>
      <c r="B86" s="225">
        <v>6178</v>
      </c>
      <c r="C86" s="226">
        <v>753</v>
      </c>
      <c r="D86" s="226">
        <v>-93</v>
      </c>
      <c r="E86" s="226" t="s">
        <v>56</v>
      </c>
      <c r="F86" s="213">
        <v>-194.95640000000031</v>
      </c>
      <c r="G86" s="227">
        <v>-1223</v>
      </c>
      <c r="H86" s="215">
        <v>5420.0436</v>
      </c>
      <c r="I86" s="150"/>
      <c r="J86" s="216">
        <v>-11.95640000000003</v>
      </c>
      <c r="K86" s="328"/>
      <c r="L86" s="217">
        <v>5432</v>
      </c>
      <c r="M86" s="218">
        <v>4908</v>
      </c>
      <c r="N86" s="218">
        <v>27</v>
      </c>
      <c r="O86" s="219">
        <v>497</v>
      </c>
      <c r="P86" s="220">
        <v>220</v>
      </c>
      <c r="Q86" s="221">
        <v>23</v>
      </c>
      <c r="R86" s="221">
        <v>134</v>
      </c>
      <c r="S86" s="222" t="s">
        <v>56</v>
      </c>
      <c r="T86" s="220">
        <v>120</v>
      </c>
      <c r="U86" s="221" t="s">
        <v>56</v>
      </c>
      <c r="V86" s="221" t="s">
        <v>56</v>
      </c>
      <c r="W86" s="223" t="s">
        <v>56</v>
      </c>
      <c r="X86" s="129"/>
      <c r="Y86" s="216">
        <v>622.767</v>
      </c>
      <c r="Z86" s="338"/>
      <c r="AA86" s="339"/>
    </row>
    <row r="87" spans="1:27" s="337" customFormat="1" ht="12.75" hidden="1">
      <c r="A87" s="143">
        <v>1999</v>
      </c>
      <c r="B87" s="225">
        <v>5837</v>
      </c>
      <c r="C87" s="226">
        <v>389</v>
      </c>
      <c r="D87" s="226">
        <v>-79</v>
      </c>
      <c r="E87" s="226" t="s">
        <v>56</v>
      </c>
      <c r="F87" s="213">
        <v>290.01980000000003</v>
      </c>
      <c r="G87" s="227">
        <v>-951</v>
      </c>
      <c r="H87" s="215">
        <v>5486.0198</v>
      </c>
      <c r="I87" s="150"/>
      <c r="J87" s="216">
        <v>-153.98019999999997</v>
      </c>
      <c r="K87" s="328"/>
      <c r="L87" s="217">
        <v>5640</v>
      </c>
      <c r="M87" s="218">
        <v>5113</v>
      </c>
      <c r="N87" s="218">
        <v>20</v>
      </c>
      <c r="O87" s="219">
        <v>507</v>
      </c>
      <c r="P87" s="220">
        <v>226</v>
      </c>
      <c r="Q87" s="221">
        <v>17</v>
      </c>
      <c r="R87" s="221">
        <v>143</v>
      </c>
      <c r="S87" s="222" t="s">
        <v>56</v>
      </c>
      <c r="T87" s="220">
        <v>121</v>
      </c>
      <c r="U87" s="221" t="s">
        <v>56</v>
      </c>
      <c r="V87" s="221" t="s">
        <v>56</v>
      </c>
      <c r="W87" s="223" t="s">
        <v>56</v>
      </c>
      <c r="X87" s="129"/>
      <c r="Y87" s="216">
        <v>332.7472</v>
      </c>
      <c r="Z87" s="338"/>
      <c r="AA87" s="339"/>
    </row>
    <row r="88" spans="1:27" s="337" customFormat="1" ht="12.75" hidden="1">
      <c r="A88" s="143">
        <v>2000</v>
      </c>
      <c r="B88" s="225">
        <v>6058</v>
      </c>
      <c r="C88" s="226">
        <v>421</v>
      </c>
      <c r="D88" s="226">
        <v>-243</v>
      </c>
      <c r="E88" s="226" t="s">
        <v>56</v>
      </c>
      <c r="F88" s="213">
        <v>-215.72419999999966</v>
      </c>
      <c r="G88" s="227">
        <v>-827</v>
      </c>
      <c r="H88" s="215">
        <v>5193.2758</v>
      </c>
      <c r="I88" s="150"/>
      <c r="J88" s="216">
        <v>-122.72419999999966</v>
      </c>
      <c r="K88" s="328"/>
      <c r="L88" s="217">
        <v>5316</v>
      </c>
      <c r="M88" s="218">
        <v>4764</v>
      </c>
      <c r="N88" s="218">
        <v>37</v>
      </c>
      <c r="O88" s="219">
        <v>515</v>
      </c>
      <c r="P88" s="220">
        <v>191</v>
      </c>
      <c r="Q88" s="221">
        <v>19</v>
      </c>
      <c r="R88" s="221">
        <v>160</v>
      </c>
      <c r="S88" s="222" t="s">
        <v>56</v>
      </c>
      <c r="T88" s="220">
        <v>145</v>
      </c>
      <c r="U88" s="221" t="s">
        <v>56</v>
      </c>
      <c r="V88" s="221" t="s">
        <v>56</v>
      </c>
      <c r="W88" s="223" t="s">
        <v>56</v>
      </c>
      <c r="X88" s="129"/>
      <c r="Y88" s="216">
        <v>548.4713999999997</v>
      </c>
      <c r="Z88" s="338"/>
      <c r="AA88" s="339"/>
    </row>
    <row r="89" spans="1:27" s="337" customFormat="1" ht="12.75" hidden="1">
      <c r="A89" s="143">
        <v>2001</v>
      </c>
      <c r="B89" s="225">
        <v>5306</v>
      </c>
      <c r="C89" s="226">
        <v>101</v>
      </c>
      <c r="D89" s="226">
        <v>-176</v>
      </c>
      <c r="E89" s="226" t="s">
        <v>56</v>
      </c>
      <c r="F89" s="213">
        <v>120.66079999999994</v>
      </c>
      <c r="G89" s="227">
        <v>-982</v>
      </c>
      <c r="H89" s="215">
        <v>4369.6608</v>
      </c>
      <c r="I89" s="150"/>
      <c r="J89" s="216">
        <v>-24.339200000000346</v>
      </c>
      <c r="K89" s="328"/>
      <c r="L89" s="217">
        <v>4394</v>
      </c>
      <c r="M89" s="218">
        <v>3957</v>
      </c>
      <c r="N89" s="218">
        <v>32</v>
      </c>
      <c r="O89" s="219">
        <v>405</v>
      </c>
      <c r="P89" s="220">
        <v>181</v>
      </c>
      <c r="Q89" s="221">
        <v>32</v>
      </c>
      <c r="R89" s="221">
        <v>125</v>
      </c>
      <c r="S89" s="222" t="s">
        <v>56</v>
      </c>
      <c r="T89" s="220">
        <v>67</v>
      </c>
      <c r="U89" s="221" t="s">
        <v>56</v>
      </c>
      <c r="V89" s="221" t="s">
        <v>56</v>
      </c>
      <c r="W89" s="223" t="s">
        <v>56</v>
      </c>
      <c r="X89" s="129"/>
      <c r="Y89" s="216">
        <v>427.81059999999974</v>
      </c>
      <c r="Z89" s="338"/>
      <c r="AA89" s="339"/>
    </row>
    <row r="90" spans="1:27" s="337" customFormat="1" ht="12.75" hidden="1">
      <c r="A90" s="143">
        <v>2002</v>
      </c>
      <c r="B90" s="225">
        <v>4335.334999999999</v>
      </c>
      <c r="C90" s="226">
        <v>226.21781367648967</v>
      </c>
      <c r="D90" s="226">
        <v>-271.99877494121785</v>
      </c>
      <c r="E90" s="226" t="s">
        <v>56</v>
      </c>
      <c r="F90" s="213">
        <v>257.0486000000001</v>
      </c>
      <c r="G90" s="227">
        <v>-926.546</v>
      </c>
      <c r="H90" s="215">
        <v>3620.056638735271</v>
      </c>
      <c r="I90" s="150"/>
      <c r="J90" s="216">
        <v>-36.999819651533926</v>
      </c>
      <c r="K90" s="328"/>
      <c r="L90" s="217">
        <v>3657.056458386805</v>
      </c>
      <c r="M90" s="218">
        <v>3223.794</v>
      </c>
      <c r="N90" s="218">
        <v>16.7</v>
      </c>
      <c r="O90" s="219">
        <v>416.56245838680536</v>
      </c>
      <c r="P90" s="220">
        <v>150.56389167736108</v>
      </c>
      <c r="Q90" s="221">
        <v>28.637</v>
      </c>
      <c r="R90" s="221">
        <v>59.306</v>
      </c>
      <c r="S90" s="222" t="s">
        <v>56</v>
      </c>
      <c r="T90" s="220">
        <v>178.05556670944432</v>
      </c>
      <c r="U90" s="221" t="s">
        <v>56</v>
      </c>
      <c r="V90" s="221" t="s">
        <v>56</v>
      </c>
      <c r="W90" s="223" t="s">
        <v>56</v>
      </c>
      <c r="X90" s="129"/>
      <c r="Y90" s="216">
        <v>170.76199999999966</v>
      </c>
      <c r="Z90" s="338"/>
      <c r="AA90" s="339"/>
    </row>
    <row r="91" spans="1:27" s="337" customFormat="1" ht="12.75" hidden="1">
      <c r="A91" s="143">
        <v>2003</v>
      </c>
      <c r="B91" s="225">
        <v>4286</v>
      </c>
      <c r="C91" s="226">
        <v>929</v>
      </c>
      <c r="D91" s="226">
        <v>-74</v>
      </c>
      <c r="E91" s="226" t="s">
        <v>56</v>
      </c>
      <c r="F91" s="213">
        <v>-60</v>
      </c>
      <c r="G91" s="227">
        <v>-1095</v>
      </c>
      <c r="H91" s="215">
        <v>3986</v>
      </c>
      <c r="I91" s="150"/>
      <c r="J91" s="216">
        <v>-18.132000000000517</v>
      </c>
      <c r="K91" s="328"/>
      <c r="L91" s="217">
        <v>4003.6721658636397</v>
      </c>
      <c r="M91" s="218">
        <v>3716</v>
      </c>
      <c r="N91" s="218" t="s">
        <v>56</v>
      </c>
      <c r="O91" s="219">
        <v>287.88916586363985</v>
      </c>
      <c r="P91" s="220">
        <v>113</v>
      </c>
      <c r="Q91" s="221">
        <v>23</v>
      </c>
      <c r="R91" s="221">
        <v>24</v>
      </c>
      <c r="S91" s="222" t="s">
        <v>56</v>
      </c>
      <c r="T91" s="220">
        <v>129</v>
      </c>
      <c r="U91" s="221" t="s">
        <v>56</v>
      </c>
      <c r="V91" s="221" t="s">
        <v>56</v>
      </c>
      <c r="W91" s="223" t="s">
        <v>56</v>
      </c>
      <c r="X91" s="129"/>
      <c r="Y91" s="216">
        <v>230</v>
      </c>
      <c r="Z91" s="338"/>
      <c r="AA91" s="339"/>
    </row>
    <row r="92" spans="1:27" s="337" customFormat="1" ht="12.75" hidden="1">
      <c r="A92" s="143">
        <v>2004</v>
      </c>
      <c r="B92" s="225">
        <v>4038</v>
      </c>
      <c r="C92" s="226">
        <v>847</v>
      </c>
      <c r="D92" s="226">
        <v>-80</v>
      </c>
      <c r="E92" s="226" t="s">
        <v>56</v>
      </c>
      <c r="F92" s="213">
        <v>-88</v>
      </c>
      <c r="G92" s="227">
        <v>-1012</v>
      </c>
      <c r="H92" s="215">
        <v>3704</v>
      </c>
      <c r="I92" s="150"/>
      <c r="J92" s="216">
        <v>-14</v>
      </c>
      <c r="K92" s="327"/>
      <c r="L92" s="217">
        <v>3718</v>
      </c>
      <c r="M92" s="218">
        <v>3569</v>
      </c>
      <c r="N92" s="218" t="s">
        <v>56</v>
      </c>
      <c r="O92" s="219">
        <v>149</v>
      </c>
      <c r="P92" s="220">
        <v>76</v>
      </c>
      <c r="Q92" s="221">
        <v>22</v>
      </c>
      <c r="R92" s="221" t="s">
        <v>56</v>
      </c>
      <c r="S92" s="228" t="s">
        <v>56</v>
      </c>
      <c r="T92" s="220">
        <v>51</v>
      </c>
      <c r="U92" s="221" t="s">
        <v>56</v>
      </c>
      <c r="V92" s="221" t="s">
        <v>56</v>
      </c>
      <c r="W92" s="223" t="s">
        <v>56</v>
      </c>
      <c r="X92" s="129"/>
      <c r="Y92" s="216">
        <v>318</v>
      </c>
      <c r="Z92" s="338"/>
      <c r="AA92" s="339"/>
    </row>
    <row r="93" spans="1:27" s="337" customFormat="1" ht="12.75" hidden="1">
      <c r="A93" s="143">
        <v>2005</v>
      </c>
      <c r="B93" s="225">
        <v>4104.714999999999</v>
      </c>
      <c r="C93" s="226">
        <v>674.236</v>
      </c>
      <c r="D93" s="226">
        <v>-64</v>
      </c>
      <c r="E93" s="226" t="s">
        <v>56</v>
      </c>
      <c r="F93" s="213">
        <v>-94.32799999999986</v>
      </c>
      <c r="G93" s="227">
        <v>-982.868</v>
      </c>
      <c r="H93" s="215">
        <v>3637.7549999999997</v>
      </c>
      <c r="I93" s="150"/>
      <c r="J93" s="216">
        <v>-1.6170000000001892</v>
      </c>
      <c r="K93" s="327"/>
      <c r="L93" s="217">
        <v>3639.372</v>
      </c>
      <c r="M93" s="218">
        <v>3516.075</v>
      </c>
      <c r="N93" s="218" t="s">
        <v>56</v>
      </c>
      <c r="O93" s="219">
        <v>123.297</v>
      </c>
      <c r="P93" s="220">
        <v>66.60172140731613</v>
      </c>
      <c r="Q93" s="221">
        <v>22.296999999999997</v>
      </c>
      <c r="R93" s="221" t="s">
        <v>56</v>
      </c>
      <c r="S93" s="228" t="s">
        <v>56</v>
      </c>
      <c r="T93" s="220">
        <v>34.39827859268387</v>
      </c>
      <c r="U93" s="221" t="s">
        <v>56</v>
      </c>
      <c r="V93" s="221" t="s">
        <v>56</v>
      </c>
      <c r="W93" s="223" t="s">
        <v>56</v>
      </c>
      <c r="X93" s="129"/>
      <c r="Y93" s="216">
        <v>412.73299999999983</v>
      </c>
      <c r="Z93" s="338"/>
      <c r="AA93" s="339"/>
    </row>
    <row r="94" spans="1:27" s="337" customFormat="1" ht="12.75" hidden="1">
      <c r="A94" s="143">
        <v>2006</v>
      </c>
      <c r="B94" s="225">
        <v>4383.960999999999</v>
      </c>
      <c r="C94" s="226">
        <v>748.159</v>
      </c>
      <c r="D94" s="226">
        <v>-94</v>
      </c>
      <c r="E94" s="226" t="s">
        <v>56</v>
      </c>
      <c r="F94" s="213">
        <v>-237.18499999999943</v>
      </c>
      <c r="G94" s="227">
        <v>-954.7180000000001</v>
      </c>
      <c r="H94" s="215">
        <v>3846.2169999999996</v>
      </c>
      <c r="I94" s="150"/>
      <c r="J94" s="216">
        <v>-1.121999998330466</v>
      </c>
      <c r="K94" s="327"/>
      <c r="L94" s="217">
        <v>3847.33899999833</v>
      </c>
      <c r="M94" s="218">
        <v>3745.3050000000003</v>
      </c>
      <c r="N94" s="218" t="s">
        <v>56</v>
      </c>
      <c r="O94" s="219">
        <v>102.03399999833</v>
      </c>
      <c r="P94" s="220">
        <v>53.43300000167004</v>
      </c>
      <c r="Q94" s="221">
        <v>26.266999999999996</v>
      </c>
      <c r="R94" s="221" t="s">
        <v>56</v>
      </c>
      <c r="S94" s="228" t="s">
        <v>56</v>
      </c>
      <c r="T94" s="220">
        <v>22.333999996659966</v>
      </c>
      <c r="U94" s="221" t="s">
        <v>56</v>
      </c>
      <c r="V94" s="221" t="s">
        <v>56</v>
      </c>
      <c r="W94" s="223" t="s">
        <v>56</v>
      </c>
      <c r="X94" s="130"/>
      <c r="Y94" s="216">
        <v>649.9179999999994</v>
      </c>
      <c r="Z94" s="338"/>
      <c r="AA94" s="339"/>
    </row>
    <row r="95" spans="1:27" s="337" customFormat="1" ht="12.75" hidden="1">
      <c r="A95" s="153">
        <v>2007</v>
      </c>
      <c r="B95" s="225">
        <v>4451.339</v>
      </c>
      <c r="C95" s="226">
        <v>744.704</v>
      </c>
      <c r="D95" s="226">
        <v>-105.3</v>
      </c>
      <c r="E95" s="226" t="s">
        <v>56</v>
      </c>
      <c r="F95" s="213">
        <v>33.902999999999906</v>
      </c>
      <c r="G95" s="227">
        <v>-1114.5379999999998</v>
      </c>
      <c r="H95" s="215">
        <v>4010.108</v>
      </c>
      <c r="I95" s="150"/>
      <c r="J95" s="216">
        <v>-13.877000000000407</v>
      </c>
      <c r="K95" s="327"/>
      <c r="L95" s="217">
        <v>4023.9850000000006</v>
      </c>
      <c r="M95" s="218">
        <v>3909.8620000000005</v>
      </c>
      <c r="N95" s="218" t="s">
        <v>56</v>
      </c>
      <c r="O95" s="333">
        <v>114.12299999999995</v>
      </c>
      <c r="P95" s="220">
        <v>76.32799999471997</v>
      </c>
      <c r="Q95" s="221">
        <v>22.923000000000002</v>
      </c>
      <c r="R95" s="221" t="s">
        <v>56</v>
      </c>
      <c r="S95" s="228" t="s">
        <v>56</v>
      </c>
      <c r="T95" s="220">
        <v>14.872000005279974</v>
      </c>
      <c r="U95" s="221" t="s">
        <v>56</v>
      </c>
      <c r="V95" s="221" t="s">
        <v>56</v>
      </c>
      <c r="W95" s="223" t="s">
        <v>56</v>
      </c>
      <c r="X95" s="129"/>
      <c r="Y95" s="216">
        <v>616.0150000000001</v>
      </c>
      <c r="Z95" s="338"/>
      <c r="AA95" s="339"/>
    </row>
    <row r="96" spans="1:27" s="337" customFormat="1" ht="12.75" hidden="1">
      <c r="A96" s="331">
        <v>2008</v>
      </c>
      <c r="B96" s="225">
        <v>4324.361657142857</v>
      </c>
      <c r="C96" s="226">
        <v>503.26</v>
      </c>
      <c r="D96" s="226">
        <v>-111.2</v>
      </c>
      <c r="E96" s="226" t="s">
        <v>56</v>
      </c>
      <c r="F96" s="213">
        <v>287.48697142857134</v>
      </c>
      <c r="G96" s="334">
        <v>-1104.425857142857</v>
      </c>
      <c r="H96" s="333">
        <v>3899.482771428572</v>
      </c>
      <c r="I96" s="335"/>
      <c r="J96" s="216">
        <v>-0.1177977140018811</v>
      </c>
      <c r="K96" s="327"/>
      <c r="L96" s="217">
        <v>3899.600569142574</v>
      </c>
      <c r="M96" s="218">
        <v>3795.85</v>
      </c>
      <c r="N96" s="218" t="s">
        <v>56</v>
      </c>
      <c r="O96" s="333">
        <v>103.75056914257405</v>
      </c>
      <c r="P96" s="220">
        <v>77.97168800028311</v>
      </c>
      <c r="Q96" s="221">
        <v>13.422257142857141</v>
      </c>
      <c r="R96" s="221" t="s">
        <v>56</v>
      </c>
      <c r="S96" s="228" t="s">
        <v>56</v>
      </c>
      <c r="T96" s="220">
        <v>12.356623999433788</v>
      </c>
      <c r="U96" s="221" t="s">
        <v>56</v>
      </c>
      <c r="V96" s="221" t="s">
        <v>56</v>
      </c>
      <c r="W96" s="223" t="s">
        <v>56</v>
      </c>
      <c r="X96" s="129"/>
      <c r="Y96" s="216">
        <v>325.7420285714287</v>
      </c>
      <c r="Z96" s="338"/>
      <c r="AA96" s="339"/>
    </row>
    <row r="97" spans="1:27" s="337" customFormat="1" ht="12.75" hidden="1">
      <c r="A97" s="331">
        <v>2009</v>
      </c>
      <c r="B97" s="225">
        <v>3663.4913714285717</v>
      </c>
      <c r="C97" s="226">
        <v>139.72731428571427</v>
      </c>
      <c r="D97" s="226">
        <v>-96.70000000000002</v>
      </c>
      <c r="E97" s="226" t="s">
        <v>56</v>
      </c>
      <c r="F97" s="213">
        <v>-79.06568571428559</v>
      </c>
      <c r="G97" s="334">
        <v>-784.3527999999999</v>
      </c>
      <c r="H97" s="333">
        <v>2843.1002000000008</v>
      </c>
      <c r="I97" s="335"/>
      <c r="J97" s="216">
        <v>0</v>
      </c>
      <c r="K97" s="327"/>
      <c r="L97" s="217">
        <v>2843.1002</v>
      </c>
      <c r="M97" s="218">
        <v>2754.7642285714282</v>
      </c>
      <c r="N97" s="218" t="s">
        <v>56</v>
      </c>
      <c r="O97" s="333">
        <v>88.3359714285714</v>
      </c>
      <c r="P97" s="220">
        <v>71.39999999999998</v>
      </c>
      <c r="Q97" s="221">
        <v>6.635971428571429</v>
      </c>
      <c r="R97" s="221" t="s">
        <v>56</v>
      </c>
      <c r="S97" s="228" t="s">
        <v>56</v>
      </c>
      <c r="T97" s="220">
        <v>10.299999999999994</v>
      </c>
      <c r="U97" s="221" t="s">
        <v>56</v>
      </c>
      <c r="V97" s="221" t="s">
        <v>56</v>
      </c>
      <c r="W97" s="223" t="s">
        <v>56</v>
      </c>
      <c r="X97" s="130"/>
      <c r="Y97" s="216">
        <v>318.5088571428569</v>
      </c>
      <c r="Z97" s="338"/>
      <c r="AA97" s="339"/>
    </row>
    <row r="98" spans="1:27" s="337" customFormat="1" ht="12.75" hidden="1">
      <c r="A98" s="331">
        <v>2010</v>
      </c>
      <c r="B98" s="225">
        <v>3990.3387428571427</v>
      </c>
      <c r="C98" s="226">
        <v>43.885685714285714</v>
      </c>
      <c r="D98" s="226">
        <v>-436.9572285714286</v>
      </c>
      <c r="E98" s="226" t="s">
        <v>56</v>
      </c>
      <c r="F98" s="213">
        <v>-145.46580000000034</v>
      </c>
      <c r="G98" s="334">
        <v>-832.6144571428572</v>
      </c>
      <c r="H98" s="333">
        <v>2619.186942857142</v>
      </c>
      <c r="I98" s="335"/>
      <c r="J98" s="216">
        <v>0</v>
      </c>
      <c r="K98" s="327"/>
      <c r="L98" s="217">
        <v>2619.1869428571426</v>
      </c>
      <c r="M98" s="218">
        <v>2553.5383428571427</v>
      </c>
      <c r="N98" s="218" t="s">
        <v>56</v>
      </c>
      <c r="O98" s="333">
        <v>65.6486</v>
      </c>
      <c r="P98" s="220">
        <v>48.3</v>
      </c>
      <c r="Q98" s="221">
        <v>7.0486</v>
      </c>
      <c r="R98" s="221" t="s">
        <v>56</v>
      </c>
      <c r="S98" s="228" t="s">
        <v>56</v>
      </c>
      <c r="T98" s="220">
        <v>10.300000000000002</v>
      </c>
      <c r="U98" s="221" t="s">
        <v>56</v>
      </c>
      <c r="V98" s="221" t="s">
        <v>56</v>
      </c>
      <c r="W98" s="223" t="s">
        <v>56</v>
      </c>
      <c r="X98" s="130"/>
      <c r="Y98" s="216">
        <v>463.97465714285727</v>
      </c>
      <c r="Z98" s="338"/>
      <c r="AA98" s="339"/>
    </row>
    <row r="99" spans="1:27" s="337" customFormat="1" ht="12.75" hidden="1">
      <c r="A99" s="331">
        <v>2011</v>
      </c>
      <c r="B99" s="225">
        <v>4021.1770857142856</v>
      </c>
      <c r="C99" s="226">
        <v>0</v>
      </c>
      <c r="D99" s="226">
        <v>-427.1017714285714</v>
      </c>
      <c r="E99" s="226" t="s">
        <v>56</v>
      </c>
      <c r="F99" s="213">
        <v>-519.8398285714287</v>
      </c>
      <c r="G99" s="334">
        <v>-743.5608857142857</v>
      </c>
      <c r="H99" s="333">
        <v>2330.6746</v>
      </c>
      <c r="I99" s="335"/>
      <c r="J99" s="216">
        <v>0</v>
      </c>
      <c r="K99" s="327"/>
      <c r="L99" s="217">
        <v>2330.6746000000003</v>
      </c>
      <c r="M99" s="218">
        <v>2286.7694285714288</v>
      </c>
      <c r="N99" s="218" t="s">
        <v>56</v>
      </c>
      <c r="O99" s="333">
        <v>43.90517142857142</v>
      </c>
      <c r="P99" s="220">
        <v>27.9</v>
      </c>
      <c r="Q99" s="221">
        <v>7.305171428571429</v>
      </c>
      <c r="R99" s="221" t="s">
        <v>56</v>
      </c>
      <c r="S99" s="228" t="s">
        <v>56</v>
      </c>
      <c r="T99" s="220">
        <v>8.7</v>
      </c>
      <c r="U99" s="221" t="s">
        <v>56</v>
      </c>
      <c r="V99" s="221" t="s">
        <v>56</v>
      </c>
      <c r="W99" s="223" t="s">
        <v>56</v>
      </c>
      <c r="X99" s="130"/>
      <c r="Y99" s="216">
        <v>972.3009428571431</v>
      </c>
      <c r="Z99" s="338"/>
      <c r="AA99" s="339"/>
    </row>
    <row r="100" spans="1:27" s="337" customFormat="1" ht="12.75" hidden="1">
      <c r="A100" s="331">
        <v>2012</v>
      </c>
      <c r="B100" s="225">
        <v>3712.145971428571</v>
      </c>
      <c r="C100" s="226">
        <v>146.783</v>
      </c>
      <c r="D100" s="226">
        <v>-449.69599999999997</v>
      </c>
      <c r="E100" s="226" t="s">
        <v>56</v>
      </c>
      <c r="F100" s="213">
        <v>340.67905714285723</v>
      </c>
      <c r="G100" s="334">
        <v>-1021.4226857142855</v>
      </c>
      <c r="H100" s="333">
        <v>2728.489342857143</v>
      </c>
      <c r="I100" s="335"/>
      <c r="J100" s="216">
        <v>0</v>
      </c>
      <c r="K100" s="327"/>
      <c r="L100" s="217">
        <v>2728.489342857143</v>
      </c>
      <c r="M100" s="218">
        <v>2673.6410571428573</v>
      </c>
      <c r="N100" s="218" t="s">
        <v>56</v>
      </c>
      <c r="O100" s="333">
        <v>54.848285714285716</v>
      </c>
      <c r="P100" s="220">
        <v>35.2</v>
      </c>
      <c r="Q100" s="221">
        <v>12.648285714285715</v>
      </c>
      <c r="R100" s="221" t="s">
        <v>56</v>
      </c>
      <c r="S100" s="228" t="s">
        <v>56</v>
      </c>
      <c r="T100" s="220">
        <v>7</v>
      </c>
      <c r="U100" s="221" t="s">
        <v>56</v>
      </c>
      <c r="V100" s="221" t="s">
        <v>56</v>
      </c>
      <c r="W100" s="223" t="s">
        <v>56</v>
      </c>
      <c r="X100" s="130"/>
      <c r="Y100" s="216">
        <v>393.4606571428574</v>
      </c>
      <c r="Z100" s="338"/>
      <c r="AA100" s="339"/>
    </row>
    <row r="101" spans="1:27" s="337" customFormat="1" ht="12.75" hidden="1">
      <c r="A101" s="331">
        <v>2013</v>
      </c>
      <c r="B101" s="395">
        <v>3768.563685714286</v>
      </c>
      <c r="C101" s="397">
        <v>763.6193142857143</v>
      </c>
      <c r="D101" s="397">
        <v>-75.4</v>
      </c>
      <c r="E101" s="397" t="s">
        <v>56</v>
      </c>
      <c r="F101" s="398">
        <v>178.3324857142858</v>
      </c>
      <c r="G101" s="400">
        <v>-1276.9368285714286</v>
      </c>
      <c r="H101" s="402">
        <v>3358.178657142858</v>
      </c>
      <c r="I101" s="386"/>
      <c r="J101" s="392">
        <v>0</v>
      </c>
      <c r="K101" s="388"/>
      <c r="L101" s="405">
        <v>3358.178657142857</v>
      </c>
      <c r="M101" s="407">
        <v>3270.7848285714285</v>
      </c>
      <c r="N101" s="407" t="s">
        <v>56</v>
      </c>
      <c r="O101" s="402">
        <v>87.39382857142861</v>
      </c>
      <c r="P101" s="359">
        <v>69.10000000000001</v>
      </c>
      <c r="Q101" s="408">
        <v>12.59382857142857</v>
      </c>
      <c r="R101" s="408" t="s">
        <v>56</v>
      </c>
      <c r="S101" s="409" t="s">
        <v>56</v>
      </c>
      <c r="T101" s="359">
        <v>5.700000000000036</v>
      </c>
      <c r="U101" s="408" t="s">
        <v>56</v>
      </c>
      <c r="V101" s="408" t="s">
        <v>56</v>
      </c>
      <c r="W101" s="410" t="s">
        <v>56</v>
      </c>
      <c r="X101" s="365"/>
      <c r="Y101" s="392">
        <v>215.12817140146532</v>
      </c>
      <c r="Z101" s="338"/>
      <c r="AA101" s="339"/>
    </row>
    <row r="102" spans="1:27" s="337" customFormat="1" ht="12.75" hidden="1">
      <c r="A102" s="331">
        <v>2014</v>
      </c>
      <c r="B102" s="395">
        <v>3601.465314285714</v>
      </c>
      <c r="C102" s="397">
        <v>822.7635428571427</v>
      </c>
      <c r="D102" s="397">
        <v>-85.3</v>
      </c>
      <c r="E102" s="397" t="s">
        <v>56</v>
      </c>
      <c r="F102" s="398">
        <v>-64.48479999999975</v>
      </c>
      <c r="G102" s="400">
        <v>-1075.329542857143</v>
      </c>
      <c r="H102" s="402">
        <v>3199.114514285714</v>
      </c>
      <c r="I102" s="386"/>
      <c r="J102" s="392">
        <v>0</v>
      </c>
      <c r="K102" s="388"/>
      <c r="L102" s="405">
        <v>3199.1145142857144</v>
      </c>
      <c r="M102" s="407">
        <v>3144.4427142857144</v>
      </c>
      <c r="N102" s="407" t="s">
        <v>56</v>
      </c>
      <c r="O102" s="402">
        <v>54.67180000000002</v>
      </c>
      <c r="P102" s="359">
        <v>35.2</v>
      </c>
      <c r="Q102" s="408">
        <v>13.671800000000001</v>
      </c>
      <c r="R102" s="408" t="s">
        <v>56</v>
      </c>
      <c r="S102" s="409" t="s">
        <v>56</v>
      </c>
      <c r="T102" s="359">
        <v>5.800000000000009</v>
      </c>
      <c r="U102" s="408" t="s">
        <v>56</v>
      </c>
      <c r="V102" s="408" t="s">
        <v>56</v>
      </c>
      <c r="W102" s="410" t="s">
        <v>56</v>
      </c>
      <c r="X102" s="365"/>
      <c r="Y102" s="392">
        <v>279.61297568717936</v>
      </c>
      <c r="Z102" s="338"/>
      <c r="AA102" s="339"/>
    </row>
    <row r="103" spans="1:27" s="337" customFormat="1" ht="12.75" hidden="1">
      <c r="A103" s="331">
        <v>2015</v>
      </c>
      <c r="B103" s="395">
        <v>2716.2990285714286</v>
      </c>
      <c r="C103" s="397">
        <v>1005.7633142857142</v>
      </c>
      <c r="D103" s="397">
        <v>-82.78571428571428</v>
      </c>
      <c r="E103" s="397" t="s">
        <v>56</v>
      </c>
      <c r="F103" s="398">
        <v>184.34440000000006</v>
      </c>
      <c r="G103" s="400">
        <v>-970.194</v>
      </c>
      <c r="H103" s="402">
        <v>2853.4270285714283</v>
      </c>
      <c r="I103" s="386"/>
      <c r="J103" s="392">
        <v>0</v>
      </c>
      <c r="K103" s="388"/>
      <c r="L103" s="405">
        <v>2853.4270285714288</v>
      </c>
      <c r="M103" s="407">
        <v>2823.4928285714286</v>
      </c>
      <c r="N103" s="407" t="s">
        <v>56</v>
      </c>
      <c r="O103" s="402">
        <v>29.934199999999933</v>
      </c>
      <c r="P103" s="359">
        <v>12.79999999999998</v>
      </c>
      <c r="Q103" s="408">
        <v>14.5342</v>
      </c>
      <c r="R103" s="408" t="s">
        <v>56</v>
      </c>
      <c r="S103" s="409" t="s">
        <v>56</v>
      </c>
      <c r="T103" s="359">
        <v>2.599999999999953</v>
      </c>
      <c r="U103" s="408" t="s">
        <v>56</v>
      </c>
      <c r="V103" s="408" t="s">
        <v>56</v>
      </c>
      <c r="W103" s="410" t="s">
        <v>56</v>
      </c>
      <c r="X103" s="365"/>
      <c r="Y103" s="392">
        <v>95.2685727740141</v>
      </c>
      <c r="Z103" s="338"/>
      <c r="AA103" s="339"/>
    </row>
    <row r="104" spans="1:27" s="337" customFormat="1" ht="12.75" hidden="1">
      <c r="A104" s="331">
        <v>2016</v>
      </c>
      <c r="B104" s="395">
        <v>1331.75</v>
      </c>
      <c r="C104" s="397">
        <v>1109.6378285714286</v>
      </c>
      <c r="D104" s="397" t="s">
        <v>56</v>
      </c>
      <c r="E104" s="397" t="s">
        <v>56</v>
      </c>
      <c r="F104" s="398">
        <v>-110.39642857142859</v>
      </c>
      <c r="G104" s="400">
        <v>-458.8989428571429</v>
      </c>
      <c r="H104" s="402">
        <v>1872.092457142857</v>
      </c>
      <c r="I104" s="386"/>
      <c r="J104" s="392">
        <v>0</v>
      </c>
      <c r="K104" s="388"/>
      <c r="L104" s="405">
        <v>1872.0924571428573</v>
      </c>
      <c r="M104" s="407">
        <v>1860.1225714285715</v>
      </c>
      <c r="N104" s="407" t="s">
        <v>56</v>
      </c>
      <c r="O104" s="402">
        <v>11.969885714285722</v>
      </c>
      <c r="P104" s="359">
        <v>2.5412473161648392E-15</v>
      </c>
      <c r="Q104" s="408">
        <v>11.969885714285715</v>
      </c>
      <c r="R104" s="408" t="s">
        <v>56</v>
      </c>
      <c r="S104" s="409" t="s">
        <v>56</v>
      </c>
      <c r="T104" s="359">
        <v>4.736951524364485E-15</v>
      </c>
      <c r="U104" s="408" t="s">
        <v>56</v>
      </c>
      <c r="V104" s="408" t="s">
        <v>56</v>
      </c>
      <c r="W104" s="410" t="s">
        <v>56</v>
      </c>
      <c r="X104" s="365"/>
      <c r="Y104" s="392">
        <v>205.66500120258553</v>
      </c>
      <c r="Z104" s="338"/>
      <c r="AA104" s="339"/>
    </row>
    <row r="105" spans="1:27" s="337" customFormat="1" ht="12.75">
      <c r="A105" s="331">
        <v>2017</v>
      </c>
      <c r="B105" s="395">
        <v>1360.9174642857142</v>
      </c>
      <c r="C105" s="397">
        <v>849.317</v>
      </c>
      <c r="D105" s="397" t="s">
        <v>56</v>
      </c>
      <c r="E105" s="397" t="s">
        <v>56</v>
      </c>
      <c r="F105" s="398">
        <v>-231.64482142857145</v>
      </c>
      <c r="G105" s="400">
        <v>-215.03892857142858</v>
      </c>
      <c r="H105" s="402">
        <v>1763.550714285714</v>
      </c>
      <c r="I105" s="386"/>
      <c r="J105" s="392">
        <v>0</v>
      </c>
      <c r="K105" s="388"/>
      <c r="L105" s="405">
        <v>1763.5507142857143</v>
      </c>
      <c r="M105" s="407">
        <v>1756.55025</v>
      </c>
      <c r="N105" s="407" t="s">
        <v>56</v>
      </c>
      <c r="O105" s="402">
        <v>7.000464285714285</v>
      </c>
      <c r="P105" s="359">
        <v>1.7108905485368638E-16</v>
      </c>
      <c r="Q105" s="408">
        <v>7.000464285714285</v>
      </c>
      <c r="R105" s="408" t="s">
        <v>56</v>
      </c>
      <c r="S105" s="409" t="s">
        <v>56</v>
      </c>
      <c r="T105" s="359" t="s">
        <v>56</v>
      </c>
      <c r="U105" s="408" t="s">
        <v>56</v>
      </c>
      <c r="V105" s="408" t="s">
        <v>56</v>
      </c>
      <c r="W105" s="410" t="s">
        <v>56</v>
      </c>
      <c r="X105" s="365"/>
      <c r="Y105" s="392">
        <v>437.3098183454427</v>
      </c>
      <c r="Z105" s="338"/>
      <c r="AA105" s="339"/>
    </row>
    <row r="106" spans="1:27" s="337" customFormat="1" ht="12.75">
      <c r="A106" s="331">
        <v>2018</v>
      </c>
      <c r="B106" s="395">
        <v>1263.06</v>
      </c>
      <c r="C106" s="397">
        <v>739.33</v>
      </c>
      <c r="D106" s="397" t="s">
        <v>56</v>
      </c>
      <c r="E106" s="397" t="s">
        <v>56</v>
      </c>
      <c r="F106" s="398">
        <v>-235.19999999999982</v>
      </c>
      <c r="G106" s="400">
        <v>-213.48600000000002</v>
      </c>
      <c r="H106" s="402">
        <v>1553.711</v>
      </c>
      <c r="I106" s="386"/>
      <c r="J106" s="392">
        <v>0</v>
      </c>
      <c r="K106" s="388"/>
      <c r="L106" s="405">
        <v>1553.7109999999998</v>
      </c>
      <c r="M106" s="407">
        <v>1551.6849999999997</v>
      </c>
      <c r="N106" s="407" t="s">
        <v>56</v>
      </c>
      <c r="O106" s="402">
        <v>2.03</v>
      </c>
      <c r="P106" s="359">
        <v>0</v>
      </c>
      <c r="Q106" s="408">
        <v>2.03</v>
      </c>
      <c r="R106" s="408" t="s">
        <v>56</v>
      </c>
      <c r="S106" s="409" t="s">
        <v>56</v>
      </c>
      <c r="T106" s="359" t="s">
        <v>56</v>
      </c>
      <c r="U106" s="408" t="s">
        <v>56</v>
      </c>
      <c r="V106" s="408" t="s">
        <v>56</v>
      </c>
      <c r="W106" s="410" t="s">
        <v>56</v>
      </c>
      <c r="X106" s="365"/>
      <c r="Y106" s="392">
        <v>672.5108226311568</v>
      </c>
      <c r="Z106" s="338"/>
      <c r="AA106" s="339"/>
    </row>
    <row r="107" spans="1:27" s="337" customFormat="1" ht="12.75">
      <c r="A107" s="331">
        <v>2019</v>
      </c>
      <c r="B107" s="395">
        <v>1295.45</v>
      </c>
      <c r="C107" s="397">
        <v>647.65</v>
      </c>
      <c r="D107" s="397" t="s">
        <v>56</v>
      </c>
      <c r="E107" s="397" t="s">
        <v>56</v>
      </c>
      <c r="F107" s="398">
        <v>-235.03</v>
      </c>
      <c r="G107" s="400">
        <v>-3.5</v>
      </c>
      <c r="H107" s="402">
        <v>1704.57</v>
      </c>
      <c r="I107" s="386"/>
      <c r="J107" s="392">
        <v>0</v>
      </c>
      <c r="K107" s="388"/>
      <c r="L107" s="405">
        <v>1704.57</v>
      </c>
      <c r="M107" s="407">
        <v>1701.02</v>
      </c>
      <c r="N107" s="407" t="s">
        <v>56</v>
      </c>
      <c r="O107" s="402">
        <v>3.55</v>
      </c>
      <c r="P107" s="359">
        <v>0</v>
      </c>
      <c r="Q107" s="408">
        <v>3.55</v>
      </c>
      <c r="R107" s="408" t="s">
        <v>56</v>
      </c>
      <c r="S107" s="409" t="s">
        <v>56</v>
      </c>
      <c r="T107" s="359" t="s">
        <v>56</v>
      </c>
      <c r="U107" s="408" t="s">
        <v>56</v>
      </c>
      <c r="V107" s="408" t="s">
        <v>56</v>
      </c>
      <c r="W107" s="410" t="s">
        <v>56</v>
      </c>
      <c r="X107" s="365"/>
      <c r="Y107" s="392">
        <v>907.54</v>
      </c>
      <c r="Z107" s="338"/>
      <c r="AA107" s="339"/>
    </row>
    <row r="108" spans="1:27" s="337" customFormat="1" ht="12.75">
      <c r="A108" s="331">
        <v>2020</v>
      </c>
      <c r="B108" s="395">
        <v>1202.68</v>
      </c>
      <c r="C108" s="397">
        <v>878.04</v>
      </c>
      <c r="D108" s="397" t="s">
        <v>56</v>
      </c>
      <c r="E108" s="397" t="s">
        <v>56</v>
      </c>
      <c r="F108" s="398">
        <v>-163.4</v>
      </c>
      <c r="G108" s="400">
        <v>-176.33</v>
      </c>
      <c r="H108" s="402">
        <v>1740.99</v>
      </c>
      <c r="I108" s="386"/>
      <c r="J108" s="392">
        <v>0</v>
      </c>
      <c r="K108" s="388"/>
      <c r="L108" s="405">
        <v>1740.99</v>
      </c>
      <c r="M108" s="407">
        <v>1736.78</v>
      </c>
      <c r="N108" s="407" t="s">
        <v>56</v>
      </c>
      <c r="O108" s="402">
        <v>4.2</v>
      </c>
      <c r="P108" s="359">
        <v>0</v>
      </c>
      <c r="Q108" s="408">
        <v>4.2</v>
      </c>
      <c r="R108" s="408" t="s">
        <v>56</v>
      </c>
      <c r="S108" s="409" t="s">
        <v>56</v>
      </c>
      <c r="T108" s="359" t="s">
        <v>56</v>
      </c>
      <c r="U108" s="408" t="s">
        <v>56</v>
      </c>
      <c r="V108" s="408" t="s">
        <v>56</v>
      </c>
      <c r="W108" s="410" t="s">
        <v>56</v>
      </c>
      <c r="X108" s="365"/>
      <c r="Y108" s="392">
        <v>1070.94</v>
      </c>
      <c r="Z108" s="338"/>
      <c r="AA108" s="339"/>
    </row>
    <row r="109" spans="1:27" s="337" customFormat="1" ht="12.75">
      <c r="A109" s="331">
        <v>2021</v>
      </c>
      <c r="B109" s="395">
        <v>1104.02</v>
      </c>
      <c r="C109" s="397">
        <v>914.36</v>
      </c>
      <c r="D109" s="397" t="s">
        <v>56</v>
      </c>
      <c r="E109" s="397" t="s">
        <v>56</v>
      </c>
      <c r="F109" s="398">
        <v>-23.19</v>
      </c>
      <c r="G109" s="400">
        <v>-96.09</v>
      </c>
      <c r="H109" s="402">
        <v>1899.11</v>
      </c>
      <c r="I109" s="386"/>
      <c r="J109" s="392">
        <v>0</v>
      </c>
      <c r="K109" s="388"/>
      <c r="L109" s="405">
        <v>1899.11</v>
      </c>
      <c r="M109" s="407">
        <v>1894.71</v>
      </c>
      <c r="N109" s="407" t="s">
        <v>56</v>
      </c>
      <c r="O109" s="402">
        <v>4.4030000000000005</v>
      </c>
      <c r="P109" s="359">
        <v>0</v>
      </c>
      <c r="Q109" s="408">
        <v>4.4030000000000005</v>
      </c>
      <c r="R109" s="408" t="s">
        <v>56</v>
      </c>
      <c r="S109" s="409" t="s">
        <v>56</v>
      </c>
      <c r="T109" s="359" t="s">
        <v>56</v>
      </c>
      <c r="U109" s="408" t="s">
        <v>56</v>
      </c>
      <c r="V109" s="408" t="s">
        <v>56</v>
      </c>
      <c r="W109" s="410" t="s">
        <v>56</v>
      </c>
      <c r="X109" s="365"/>
      <c r="Y109" s="392">
        <v>1094.13</v>
      </c>
      <c r="Z109" s="338"/>
      <c r="AA109" s="339"/>
    </row>
    <row r="110" spans="1:27" s="337" customFormat="1" ht="13.5" thickBot="1">
      <c r="A110" s="445">
        <v>2022</v>
      </c>
      <c r="B110" s="396">
        <v>937.7860000000001</v>
      </c>
      <c r="C110" s="353">
        <v>913.107</v>
      </c>
      <c r="D110" s="353" t="s">
        <v>56</v>
      </c>
      <c r="E110" s="353" t="s">
        <v>56</v>
      </c>
      <c r="F110" s="399">
        <v>26.988999999999578</v>
      </c>
      <c r="G110" s="401">
        <v>-23.640000000000004</v>
      </c>
      <c r="H110" s="403">
        <v>1854.2419999999995</v>
      </c>
      <c r="I110" s="446"/>
      <c r="J110" s="404">
        <v>0</v>
      </c>
      <c r="K110" s="388"/>
      <c r="L110" s="406">
        <v>1854.242</v>
      </c>
      <c r="M110" s="355">
        <v>1850.808</v>
      </c>
      <c r="N110" s="353" t="s">
        <v>56</v>
      </c>
      <c r="O110" s="403">
        <v>3.434</v>
      </c>
      <c r="P110" s="360">
        <v>0</v>
      </c>
      <c r="Q110" s="356">
        <v>3.434</v>
      </c>
      <c r="R110" s="356" t="s">
        <v>56</v>
      </c>
      <c r="S110" s="357" t="s">
        <v>56</v>
      </c>
      <c r="T110" s="360" t="s">
        <v>56</v>
      </c>
      <c r="U110" s="356" t="s">
        <v>56</v>
      </c>
      <c r="V110" s="356" t="s">
        <v>56</v>
      </c>
      <c r="W110" s="358" t="s">
        <v>56</v>
      </c>
      <c r="X110" s="365"/>
      <c r="Y110" s="404">
        <v>1067.141822631158</v>
      </c>
      <c r="Z110" s="338"/>
      <c r="AA110" s="339"/>
    </row>
    <row r="111" spans="1:25" s="337" customFormat="1" ht="12">
      <c r="A111" s="153"/>
      <c r="B111" s="325"/>
      <c r="C111" s="325"/>
      <c r="D111" s="325"/>
      <c r="E111" s="325"/>
      <c r="F111" s="325"/>
      <c r="G111" s="325"/>
      <c r="H111" s="325"/>
      <c r="I111" s="325"/>
      <c r="J111" s="325"/>
      <c r="K111" s="325"/>
      <c r="L111" s="325"/>
      <c r="M111" s="449"/>
      <c r="N111" s="449"/>
      <c r="O111" s="325"/>
      <c r="P111" s="325"/>
      <c r="Q111" s="325"/>
      <c r="R111" s="325"/>
      <c r="S111" s="325"/>
      <c r="T111" s="325"/>
      <c r="U111" s="325"/>
      <c r="V111" s="325"/>
      <c r="W111" s="325"/>
      <c r="X111" s="325"/>
      <c r="Y111" s="325"/>
    </row>
    <row r="112" spans="1:25" s="371" customFormat="1" ht="12.75" customHeight="1">
      <c r="A112" s="364"/>
      <c r="B112" s="433" t="s">
        <v>118</v>
      </c>
      <c r="C112" s="364"/>
      <c r="D112" s="364"/>
      <c r="E112" s="364"/>
      <c r="F112" s="447"/>
      <c r="G112" s="433" t="s">
        <v>119</v>
      </c>
      <c r="H112" s="364"/>
      <c r="I112" s="364"/>
      <c r="J112" s="364"/>
      <c r="K112" s="364"/>
      <c r="L112" s="364"/>
      <c r="M112" s="447"/>
      <c r="N112" s="447"/>
      <c r="O112" s="364"/>
      <c r="P112" s="364"/>
      <c r="Q112" s="364"/>
      <c r="R112" s="368"/>
      <c r="S112" s="368"/>
      <c r="T112" s="365"/>
      <c r="U112" s="365"/>
      <c r="V112" s="365"/>
      <c r="W112" s="365"/>
      <c r="X112" s="368"/>
      <c r="Y112" s="368"/>
    </row>
    <row r="113" spans="1:25" s="371" customFormat="1" ht="12">
      <c r="A113" s="448"/>
      <c r="B113" s="375" t="s">
        <v>141</v>
      </c>
      <c r="C113" s="368"/>
      <c r="D113" s="368"/>
      <c r="E113" s="368"/>
      <c r="F113" s="448"/>
      <c r="G113" s="325" t="s">
        <v>231</v>
      </c>
      <c r="H113" s="375"/>
      <c r="I113" s="290"/>
      <c r="J113" s="375"/>
      <c r="K113" s="375"/>
      <c r="L113" s="375"/>
      <c r="M113" s="448"/>
      <c r="N113" s="448"/>
      <c r="O113" s="368"/>
      <c r="P113" s="368"/>
      <c r="Q113" s="368"/>
      <c r="R113" s="368"/>
      <c r="S113" s="368"/>
      <c r="T113" s="365"/>
      <c r="U113" s="365"/>
      <c r="V113" s="365"/>
      <c r="W113" s="365"/>
      <c r="X113" s="368"/>
      <c r="Y113" s="448"/>
    </row>
    <row r="114" spans="1:25" s="371" customFormat="1" ht="12">
      <c r="A114" s="448"/>
      <c r="B114" s="375" t="s">
        <v>142</v>
      </c>
      <c r="C114" s="368"/>
      <c r="D114" s="368"/>
      <c r="E114" s="368"/>
      <c r="F114" s="448"/>
      <c r="G114" s="325" t="s">
        <v>232</v>
      </c>
      <c r="H114" s="375"/>
      <c r="I114" s="290"/>
      <c r="J114" s="375"/>
      <c r="K114" s="375"/>
      <c r="L114" s="375"/>
      <c r="M114" s="448"/>
      <c r="N114" s="448"/>
      <c r="O114" s="448"/>
      <c r="P114" s="368"/>
      <c r="Q114" s="368"/>
      <c r="R114" s="368"/>
      <c r="S114" s="368"/>
      <c r="T114" s="365"/>
      <c r="U114" s="365"/>
      <c r="V114" s="365"/>
      <c r="W114" s="365"/>
      <c r="X114" s="368"/>
      <c r="Y114" s="448"/>
    </row>
    <row r="115" spans="1:25" s="371" customFormat="1" ht="12">
      <c r="A115" s="448"/>
      <c r="B115" s="375" t="s">
        <v>143</v>
      </c>
      <c r="C115" s="368"/>
      <c r="D115" s="368"/>
      <c r="E115" s="368"/>
      <c r="F115" s="448"/>
      <c r="G115" s="375" t="s">
        <v>265</v>
      </c>
      <c r="H115" s="375"/>
      <c r="I115" s="290"/>
      <c r="J115" s="375"/>
      <c r="K115" s="375"/>
      <c r="L115" s="375"/>
      <c r="M115" s="448"/>
      <c r="N115" s="368"/>
      <c r="O115" s="448"/>
      <c r="P115" s="368"/>
      <c r="Q115" s="448"/>
      <c r="R115" s="368"/>
      <c r="S115" s="368"/>
      <c r="T115" s="365"/>
      <c r="U115" s="365"/>
      <c r="V115" s="365"/>
      <c r="W115" s="365"/>
      <c r="X115" s="368"/>
      <c r="Y115" s="448"/>
    </row>
    <row r="116" spans="1:30" s="371" customFormat="1" ht="12">
      <c r="A116" s="448"/>
      <c r="B116" s="375" t="s">
        <v>144</v>
      </c>
      <c r="C116" s="368"/>
      <c r="D116" s="368"/>
      <c r="E116" s="368"/>
      <c r="F116" s="368"/>
      <c r="G116" s="375" t="s">
        <v>272</v>
      </c>
      <c r="H116" s="375"/>
      <c r="I116" s="290"/>
      <c r="J116" s="375"/>
      <c r="K116" s="375"/>
      <c r="L116" s="375"/>
      <c r="M116" s="368"/>
      <c r="N116" s="368"/>
      <c r="O116" s="448"/>
      <c r="P116" s="368"/>
      <c r="Q116" s="448"/>
      <c r="R116" s="448"/>
      <c r="S116" s="448"/>
      <c r="T116" s="450"/>
      <c r="U116" s="450"/>
      <c r="V116" s="450"/>
      <c r="W116" s="450"/>
      <c r="X116" s="448"/>
      <c r="Y116" s="448"/>
      <c r="Z116" s="451"/>
      <c r="AA116" s="451"/>
      <c r="AB116" s="451"/>
      <c r="AC116" s="451"/>
      <c r="AD116" s="451"/>
    </row>
    <row r="117" spans="1:30" s="371" customFormat="1" ht="12">
      <c r="A117" s="448"/>
      <c r="B117" s="375" t="s">
        <v>145</v>
      </c>
      <c r="C117" s="368"/>
      <c r="D117" s="368"/>
      <c r="E117" s="368"/>
      <c r="F117" s="368"/>
      <c r="G117" s="375" t="s">
        <v>273</v>
      </c>
      <c r="H117" s="375"/>
      <c r="I117" s="290"/>
      <c r="J117" s="375"/>
      <c r="K117" s="375"/>
      <c r="L117" s="375"/>
      <c r="M117" s="368"/>
      <c r="N117" s="368"/>
      <c r="O117" s="448"/>
      <c r="P117" s="368"/>
      <c r="Q117" s="448"/>
      <c r="R117" s="448"/>
      <c r="S117" s="448"/>
      <c r="T117" s="450"/>
      <c r="U117" s="450"/>
      <c r="V117" s="450"/>
      <c r="W117" s="450"/>
      <c r="X117" s="448"/>
      <c r="Y117" s="448"/>
      <c r="Z117" s="451"/>
      <c r="AA117" s="451"/>
      <c r="AB117" s="451"/>
      <c r="AC117" s="451"/>
      <c r="AD117" s="451"/>
    </row>
    <row r="118" spans="1:30" s="371" customFormat="1" ht="12">
      <c r="A118" s="368"/>
      <c r="B118" s="375" t="s">
        <v>146</v>
      </c>
      <c r="C118" s="368"/>
      <c r="D118" s="368"/>
      <c r="E118" s="368"/>
      <c r="F118" s="448"/>
      <c r="G118" s="375" t="s">
        <v>270</v>
      </c>
      <c r="H118" s="375"/>
      <c r="I118" s="290"/>
      <c r="J118" s="375"/>
      <c r="K118" s="375"/>
      <c r="L118" s="375"/>
      <c r="M118" s="368"/>
      <c r="N118" s="368"/>
      <c r="O118" s="368"/>
      <c r="P118" s="368"/>
      <c r="Q118" s="448"/>
      <c r="R118" s="448"/>
      <c r="S118" s="448"/>
      <c r="T118" s="450"/>
      <c r="U118" s="450"/>
      <c r="V118" s="450"/>
      <c r="W118" s="450"/>
      <c r="X118" s="448"/>
      <c r="Y118" s="448"/>
      <c r="Z118" s="451"/>
      <c r="AA118" s="451"/>
      <c r="AB118" s="451"/>
      <c r="AC118" s="451"/>
      <c r="AD118" s="451"/>
    </row>
    <row r="119" spans="1:30" s="371" customFormat="1" ht="12">
      <c r="A119" s="368"/>
      <c r="B119" s="375" t="s">
        <v>147</v>
      </c>
      <c r="C119" s="368"/>
      <c r="D119" s="368"/>
      <c r="E119" s="368"/>
      <c r="F119" s="448"/>
      <c r="G119" s="375" t="s">
        <v>274</v>
      </c>
      <c r="H119" s="375"/>
      <c r="I119" s="290"/>
      <c r="J119" s="375"/>
      <c r="K119" s="375"/>
      <c r="L119" s="375"/>
      <c r="M119" s="368"/>
      <c r="N119" s="368"/>
      <c r="O119" s="368"/>
      <c r="P119" s="368"/>
      <c r="Q119" s="448"/>
      <c r="R119" s="448"/>
      <c r="S119" s="448"/>
      <c r="T119" s="450"/>
      <c r="U119" s="450"/>
      <c r="V119" s="450"/>
      <c r="W119" s="450"/>
      <c r="X119" s="448"/>
      <c r="Y119" s="448"/>
      <c r="Z119" s="451"/>
      <c r="AA119" s="451"/>
      <c r="AB119" s="451"/>
      <c r="AC119" s="451"/>
      <c r="AD119" s="451"/>
    </row>
    <row r="120" spans="1:25" s="371" customFormat="1" ht="12">
      <c r="A120" s="368"/>
      <c r="B120" s="375" t="s">
        <v>148</v>
      </c>
      <c r="C120" s="368"/>
      <c r="D120" s="368"/>
      <c r="E120" s="368"/>
      <c r="F120" s="448"/>
      <c r="G120" s="375" t="s">
        <v>277</v>
      </c>
      <c r="H120" s="375"/>
      <c r="I120" s="290"/>
      <c r="J120" s="375"/>
      <c r="K120" s="375"/>
      <c r="L120" s="375"/>
      <c r="M120" s="368"/>
      <c r="N120" s="368"/>
      <c r="O120" s="368"/>
      <c r="P120" s="368"/>
      <c r="Q120" s="368"/>
      <c r="R120" s="368"/>
      <c r="S120" s="368"/>
      <c r="T120" s="365"/>
      <c r="U120" s="365"/>
      <c r="V120" s="365"/>
      <c r="W120" s="365"/>
      <c r="X120" s="368"/>
      <c r="Y120" s="368"/>
    </row>
    <row r="121" spans="1:25" s="371" customFormat="1" ht="12">
      <c r="A121" s="364"/>
      <c r="B121" s="375" t="s">
        <v>149</v>
      </c>
      <c r="C121" s="368"/>
      <c r="D121" s="364"/>
      <c r="E121" s="364"/>
      <c r="F121" s="447"/>
      <c r="G121" s="375" t="s">
        <v>282</v>
      </c>
      <c r="H121" s="325"/>
      <c r="I121" s="325"/>
      <c r="J121" s="325"/>
      <c r="K121" s="325"/>
      <c r="L121" s="325"/>
      <c r="M121" s="364"/>
      <c r="N121" s="364"/>
      <c r="O121" s="364"/>
      <c r="P121" s="364"/>
      <c r="Q121" s="364"/>
      <c r="R121" s="368"/>
      <c r="S121" s="368"/>
      <c r="T121" s="365"/>
      <c r="U121" s="365"/>
      <c r="V121" s="365"/>
      <c r="W121" s="365"/>
      <c r="X121" s="368"/>
      <c r="Y121" s="368"/>
    </row>
    <row r="122" spans="1:25" s="371" customFormat="1" ht="12">
      <c r="A122" s="364"/>
      <c r="B122" s="375" t="s">
        <v>150</v>
      </c>
      <c r="C122" s="368"/>
      <c r="D122" s="364"/>
      <c r="E122" s="364"/>
      <c r="F122" s="364"/>
      <c r="G122" s="375" t="s">
        <v>279</v>
      </c>
      <c r="H122" s="325"/>
      <c r="I122" s="325"/>
      <c r="J122" s="325"/>
      <c r="K122" s="325"/>
      <c r="L122" s="325"/>
      <c r="M122" s="364"/>
      <c r="N122" s="364"/>
      <c r="O122" s="364"/>
      <c r="P122" s="364"/>
      <c r="Q122" s="364"/>
      <c r="R122" s="368"/>
      <c r="S122" s="368"/>
      <c r="T122" s="365"/>
      <c r="U122" s="365"/>
      <c r="V122" s="365"/>
      <c r="W122" s="365"/>
      <c r="X122" s="368"/>
      <c r="Y122" s="368"/>
    </row>
    <row r="123" spans="1:25" s="371" customFormat="1" ht="12">
      <c r="A123" s="364"/>
      <c r="B123" s="375" t="s">
        <v>151</v>
      </c>
      <c r="C123" s="368"/>
      <c r="D123" s="364"/>
      <c r="E123" s="364"/>
      <c r="F123" s="364"/>
      <c r="G123" s="438" t="s">
        <v>280</v>
      </c>
      <c r="H123" s="325"/>
      <c r="I123" s="325"/>
      <c r="J123" s="325"/>
      <c r="K123" s="325"/>
      <c r="L123" s="325"/>
      <c r="M123" s="364"/>
      <c r="N123" s="364"/>
      <c r="O123" s="364"/>
      <c r="P123" s="364"/>
      <c r="Q123" s="364"/>
      <c r="R123" s="368"/>
      <c r="S123" s="368"/>
      <c r="T123" s="365"/>
      <c r="U123" s="365"/>
      <c r="V123" s="365"/>
      <c r="W123" s="365"/>
      <c r="X123" s="368"/>
      <c r="Y123" s="368"/>
    </row>
    <row r="124" spans="1:25" s="371" customFormat="1" ht="12">
      <c r="A124" s="364"/>
      <c r="B124" s="375" t="s">
        <v>152</v>
      </c>
      <c r="C124" s="368"/>
      <c r="D124" s="364"/>
      <c r="E124" s="364"/>
      <c r="F124" s="364"/>
      <c r="G124" s="368"/>
      <c r="H124" s="364"/>
      <c r="I124" s="364"/>
      <c r="J124" s="364"/>
      <c r="K124" s="364"/>
      <c r="L124" s="364"/>
      <c r="M124" s="364"/>
      <c r="N124" s="364"/>
      <c r="O124" s="364"/>
      <c r="P124" s="364"/>
      <c r="Q124" s="364"/>
      <c r="R124" s="368"/>
      <c r="S124" s="368"/>
      <c r="T124" s="365"/>
      <c r="U124" s="365"/>
      <c r="V124" s="365"/>
      <c r="W124" s="365"/>
      <c r="X124" s="368"/>
      <c r="Y124" s="368"/>
    </row>
    <row r="125" spans="1:25" s="371" customFormat="1" ht="12">
      <c r="A125" s="364"/>
      <c r="B125" s="375" t="s">
        <v>153</v>
      </c>
      <c r="C125" s="368"/>
      <c r="D125" s="364"/>
      <c r="E125" s="364"/>
      <c r="F125" s="364"/>
      <c r="G125" s="372"/>
      <c r="H125" s="364"/>
      <c r="I125" s="364"/>
      <c r="J125" s="364"/>
      <c r="K125" s="364"/>
      <c r="L125" s="364"/>
      <c r="M125" s="364"/>
      <c r="N125" s="364"/>
      <c r="O125" s="364"/>
      <c r="P125" s="364"/>
      <c r="Q125" s="364"/>
      <c r="R125" s="368"/>
      <c r="S125" s="368"/>
      <c r="T125" s="365"/>
      <c r="U125" s="365"/>
      <c r="V125" s="365"/>
      <c r="W125" s="365"/>
      <c r="X125" s="368"/>
      <c r="Y125" s="368"/>
    </row>
    <row r="126" spans="1:25" s="371" customFormat="1" ht="12.75">
      <c r="A126" s="364"/>
      <c r="B126" s="375" t="s">
        <v>154</v>
      </c>
      <c r="C126" s="368"/>
      <c r="D126" s="364"/>
      <c r="E126" s="364"/>
      <c r="F126" s="364"/>
      <c r="G126" s="433" t="s">
        <v>275</v>
      </c>
      <c r="H126" s="364"/>
      <c r="I126" s="364"/>
      <c r="J126" s="364"/>
      <c r="K126" s="364"/>
      <c r="L126" s="364"/>
      <c r="M126" s="364"/>
      <c r="N126" s="364"/>
      <c r="O126" s="364"/>
      <c r="P126" s="364"/>
      <c r="Q126" s="364"/>
      <c r="R126" s="368"/>
      <c r="S126" s="368"/>
      <c r="T126" s="365"/>
      <c r="U126" s="365"/>
      <c r="V126" s="365"/>
      <c r="W126" s="365"/>
      <c r="X126" s="368"/>
      <c r="Y126" s="368"/>
    </row>
    <row r="127" spans="1:25" s="371" customFormat="1" ht="12">
      <c r="A127" s="364"/>
      <c r="B127" s="375" t="s">
        <v>155</v>
      </c>
      <c r="C127" s="368"/>
      <c r="D127" s="364"/>
      <c r="E127" s="364"/>
      <c r="F127" s="364"/>
      <c r="G127" s="325" t="s">
        <v>314</v>
      </c>
      <c r="H127" s="364"/>
      <c r="I127" s="364"/>
      <c r="J127" s="364"/>
      <c r="K127" s="364"/>
      <c r="L127" s="364"/>
      <c r="M127" s="364"/>
      <c r="N127" s="364"/>
      <c r="O127" s="364"/>
      <c r="P127" s="364"/>
      <c r="Q127" s="364"/>
      <c r="R127" s="368"/>
      <c r="S127" s="368"/>
      <c r="T127" s="365"/>
      <c r="U127" s="365"/>
      <c r="V127" s="365"/>
      <c r="W127" s="365"/>
      <c r="X127" s="368"/>
      <c r="Y127" s="368"/>
    </row>
    <row r="128" spans="1:25" s="371" customFormat="1" ht="12">
      <c r="A128" s="368"/>
      <c r="B128" s="375" t="s">
        <v>156</v>
      </c>
      <c r="C128" s="368"/>
      <c r="D128" s="368"/>
      <c r="E128" s="368"/>
      <c r="F128" s="368"/>
      <c r="G128" s="325" t="s">
        <v>329</v>
      </c>
      <c r="H128" s="368"/>
      <c r="I128" s="365"/>
      <c r="J128" s="368"/>
      <c r="K128" s="368"/>
      <c r="L128" s="368"/>
      <c r="M128" s="368"/>
      <c r="N128" s="368"/>
      <c r="O128" s="368"/>
      <c r="P128" s="368"/>
      <c r="Q128" s="368"/>
      <c r="R128" s="368"/>
      <c r="S128" s="368"/>
      <c r="T128" s="365"/>
      <c r="U128" s="365"/>
      <c r="V128" s="365"/>
      <c r="W128" s="365"/>
      <c r="X128" s="368"/>
      <c r="Y128" s="368"/>
    </row>
    <row r="129" spans="1:25" s="371" customFormat="1" ht="12">
      <c r="A129" s="368"/>
      <c r="B129" s="375" t="s">
        <v>157</v>
      </c>
      <c r="C129" s="368"/>
      <c r="D129" s="368"/>
      <c r="E129" s="368"/>
      <c r="F129" s="368"/>
      <c r="G129" s="325"/>
      <c r="H129" s="368"/>
      <c r="I129" s="365"/>
      <c r="J129" s="368"/>
      <c r="K129" s="368"/>
      <c r="L129" s="368"/>
      <c r="M129" s="368"/>
      <c r="N129" s="368"/>
      <c r="O129" s="368"/>
      <c r="P129" s="368"/>
      <c r="Q129" s="368"/>
      <c r="R129" s="368"/>
      <c r="S129" s="368"/>
      <c r="T129" s="365"/>
      <c r="U129" s="365"/>
      <c r="V129" s="365"/>
      <c r="W129" s="365"/>
      <c r="X129" s="368"/>
      <c r="Y129" s="368"/>
    </row>
    <row r="130" spans="1:25" s="371" customFormat="1" ht="12">
      <c r="A130" s="368"/>
      <c r="B130" s="375" t="s">
        <v>158</v>
      </c>
      <c r="C130" s="368"/>
      <c r="D130" s="368"/>
      <c r="E130" s="368"/>
      <c r="F130" s="368"/>
      <c r="G130" s="325"/>
      <c r="H130" s="368"/>
      <c r="I130" s="365"/>
      <c r="J130" s="448"/>
      <c r="K130" s="448"/>
      <c r="L130" s="368"/>
      <c r="M130" s="368"/>
      <c r="N130" s="368"/>
      <c r="O130" s="368"/>
      <c r="P130" s="368"/>
      <c r="Q130" s="368"/>
      <c r="R130" s="368"/>
      <c r="S130" s="368"/>
      <c r="T130" s="365"/>
      <c r="U130" s="365"/>
      <c r="V130" s="365"/>
      <c r="W130" s="365"/>
      <c r="X130" s="368"/>
      <c r="Y130" s="368"/>
    </row>
    <row r="131" spans="1:25" s="371" customFormat="1" ht="12">
      <c r="A131" s="368"/>
      <c r="B131" s="375" t="s">
        <v>159</v>
      </c>
      <c r="C131" s="368"/>
      <c r="D131" s="368"/>
      <c r="E131" s="368"/>
      <c r="F131" s="368"/>
      <c r="G131" s="325"/>
      <c r="H131" s="368"/>
      <c r="I131" s="365"/>
      <c r="J131" s="448"/>
      <c r="K131" s="448"/>
      <c r="L131" s="368"/>
      <c r="M131" s="368"/>
      <c r="N131" s="368"/>
      <c r="O131" s="368"/>
      <c r="P131" s="368"/>
      <c r="Q131" s="368"/>
      <c r="R131" s="368"/>
      <c r="S131" s="368"/>
      <c r="T131" s="365"/>
      <c r="U131" s="365"/>
      <c r="V131" s="365"/>
      <c r="W131" s="365"/>
      <c r="X131" s="368"/>
      <c r="Y131" s="368"/>
    </row>
    <row r="132" spans="1:25" s="371" customFormat="1" ht="12">
      <c r="A132" s="364"/>
      <c r="B132" s="375" t="s">
        <v>160</v>
      </c>
      <c r="C132" s="368"/>
      <c r="D132" s="364"/>
      <c r="E132" s="364"/>
      <c r="F132" s="364"/>
      <c r="G132" s="375"/>
      <c r="H132" s="364"/>
      <c r="I132" s="364"/>
      <c r="J132" s="447"/>
      <c r="K132" s="447"/>
      <c r="L132" s="364"/>
      <c r="M132" s="364"/>
      <c r="N132" s="364"/>
      <c r="O132" s="364"/>
      <c r="P132" s="364"/>
      <c r="Q132" s="364"/>
      <c r="R132" s="368"/>
      <c r="S132" s="368"/>
      <c r="T132" s="365"/>
      <c r="U132" s="365"/>
      <c r="V132" s="365"/>
      <c r="W132" s="365"/>
      <c r="X132" s="368"/>
      <c r="Y132" s="368"/>
    </row>
    <row r="133" spans="1:25" s="371" customFormat="1" ht="12">
      <c r="A133" s="364"/>
      <c r="B133" s="375" t="s">
        <v>161</v>
      </c>
      <c r="C133" s="368"/>
      <c r="D133" s="364"/>
      <c r="E133" s="364"/>
      <c r="F133" s="364"/>
      <c r="G133" s="375"/>
      <c r="H133" s="364"/>
      <c r="I133" s="364"/>
      <c r="J133" s="447"/>
      <c r="K133" s="447"/>
      <c r="L133" s="364"/>
      <c r="M133" s="364"/>
      <c r="N133" s="364"/>
      <c r="O133" s="364"/>
      <c r="P133" s="364"/>
      <c r="Q133" s="364"/>
      <c r="R133" s="368"/>
      <c r="S133" s="368"/>
      <c r="T133" s="365"/>
      <c r="U133" s="365"/>
      <c r="V133" s="365"/>
      <c r="W133" s="365"/>
      <c r="X133" s="368"/>
      <c r="Y133" s="368"/>
    </row>
    <row r="134" spans="1:25" s="371" customFormat="1" ht="12">
      <c r="A134" s="364"/>
      <c r="B134" s="325" t="s">
        <v>162</v>
      </c>
      <c r="C134" s="368"/>
      <c r="D134" s="364"/>
      <c r="E134" s="364"/>
      <c r="F134" s="364"/>
      <c r="G134" s="375"/>
      <c r="H134" s="364"/>
      <c r="I134" s="364"/>
      <c r="J134" s="364"/>
      <c r="K134" s="364"/>
      <c r="L134" s="364"/>
      <c r="M134" s="364"/>
      <c r="N134" s="364"/>
      <c r="O134" s="364"/>
      <c r="P134" s="364"/>
      <c r="Q134" s="364"/>
      <c r="R134" s="368"/>
      <c r="S134" s="368"/>
      <c r="T134" s="365"/>
      <c r="U134" s="365"/>
      <c r="V134" s="365"/>
      <c r="W134" s="365"/>
      <c r="X134" s="368"/>
      <c r="Y134" s="368"/>
    </row>
    <row r="135" spans="1:25" s="371" customFormat="1" ht="12">
      <c r="A135" s="364"/>
      <c r="B135" s="375" t="s">
        <v>163</v>
      </c>
      <c r="C135" s="364"/>
      <c r="D135" s="364"/>
      <c r="E135" s="364"/>
      <c r="F135" s="364"/>
      <c r="G135" s="368"/>
      <c r="H135" s="364"/>
      <c r="I135" s="364"/>
      <c r="J135" s="364"/>
      <c r="K135" s="364"/>
      <c r="L135" s="364"/>
      <c r="M135" s="364"/>
      <c r="N135" s="364"/>
      <c r="O135" s="364"/>
      <c r="P135" s="364"/>
      <c r="Q135" s="364"/>
      <c r="R135" s="368"/>
      <c r="S135" s="368"/>
      <c r="T135" s="365"/>
      <c r="U135" s="365"/>
      <c r="V135" s="365"/>
      <c r="W135" s="365"/>
      <c r="X135" s="368"/>
      <c r="Y135" s="368"/>
    </row>
    <row r="136" spans="1:25" s="371" customFormat="1" ht="12">
      <c r="A136" s="364"/>
      <c r="B136" s="325" t="s">
        <v>164</v>
      </c>
      <c r="C136" s="364"/>
      <c r="D136" s="364"/>
      <c r="E136" s="364"/>
      <c r="F136" s="364"/>
      <c r="G136" s="364"/>
      <c r="H136" s="364"/>
      <c r="I136" s="364"/>
      <c r="J136" s="364"/>
      <c r="K136" s="364"/>
      <c r="L136" s="364"/>
      <c r="M136" s="364"/>
      <c r="N136" s="364"/>
      <c r="O136" s="364"/>
      <c r="P136" s="364"/>
      <c r="Q136" s="364"/>
      <c r="R136" s="368"/>
      <c r="S136" s="368"/>
      <c r="T136" s="365"/>
      <c r="U136" s="365"/>
      <c r="V136" s="365"/>
      <c r="W136" s="365"/>
      <c r="X136" s="368"/>
      <c r="Y136" s="368"/>
    </row>
    <row r="137" spans="1:25" s="371" customFormat="1" ht="12">
      <c r="A137" s="364"/>
      <c r="B137" s="375" t="s">
        <v>165</v>
      </c>
      <c r="C137" s="364"/>
      <c r="D137" s="364"/>
      <c r="E137" s="364"/>
      <c r="F137" s="364"/>
      <c r="G137" s="364"/>
      <c r="H137" s="364"/>
      <c r="I137" s="364"/>
      <c r="J137" s="364"/>
      <c r="K137" s="364"/>
      <c r="L137" s="364"/>
      <c r="M137" s="364"/>
      <c r="N137" s="364"/>
      <c r="O137" s="364"/>
      <c r="P137" s="364"/>
      <c r="Q137" s="364"/>
      <c r="R137" s="368"/>
      <c r="S137" s="368"/>
      <c r="T137" s="365"/>
      <c r="U137" s="365"/>
      <c r="V137" s="365"/>
      <c r="W137" s="365"/>
      <c r="X137" s="368"/>
      <c r="Y137" s="368"/>
    </row>
    <row r="138" spans="1:25" s="371" customFormat="1" ht="12">
      <c r="A138" s="364"/>
      <c r="B138" s="375" t="s">
        <v>166</v>
      </c>
      <c r="C138" s="364"/>
      <c r="D138" s="364"/>
      <c r="E138" s="364"/>
      <c r="F138" s="368"/>
      <c r="G138" s="364"/>
      <c r="H138" s="364"/>
      <c r="I138" s="364"/>
      <c r="J138" s="364"/>
      <c r="K138" s="364"/>
      <c r="L138" s="364"/>
      <c r="M138" s="364"/>
      <c r="N138" s="364"/>
      <c r="O138" s="364"/>
      <c r="P138" s="364"/>
      <c r="Q138" s="364"/>
      <c r="R138" s="368"/>
      <c r="S138" s="368"/>
      <c r="T138" s="365"/>
      <c r="U138" s="365"/>
      <c r="V138" s="365"/>
      <c r="W138" s="365"/>
      <c r="X138" s="368"/>
      <c r="Y138" s="368"/>
    </row>
    <row r="139" spans="1:25" s="371" customFormat="1" ht="12">
      <c r="A139" s="364"/>
      <c r="B139" s="325" t="s">
        <v>337</v>
      </c>
      <c r="C139" s="364"/>
      <c r="D139" s="364"/>
      <c r="E139" s="364"/>
      <c r="F139" s="364"/>
      <c r="G139" s="364"/>
      <c r="H139" s="364"/>
      <c r="I139" s="364"/>
      <c r="J139" s="364"/>
      <c r="K139" s="364"/>
      <c r="L139" s="364"/>
      <c r="M139" s="364"/>
      <c r="N139" s="364"/>
      <c r="O139" s="364"/>
      <c r="P139" s="364"/>
      <c r="Q139" s="364"/>
      <c r="R139" s="368"/>
      <c r="S139" s="368"/>
      <c r="T139" s="365"/>
      <c r="U139" s="365"/>
      <c r="V139" s="365"/>
      <c r="W139" s="365"/>
      <c r="X139" s="368"/>
      <c r="Y139" s="368"/>
    </row>
    <row r="140" spans="1:25" s="371" customFormat="1" ht="12">
      <c r="A140" s="364"/>
      <c r="B140" s="368"/>
      <c r="C140" s="364"/>
      <c r="D140" s="364"/>
      <c r="E140" s="364"/>
      <c r="F140" s="364"/>
      <c r="G140" s="364"/>
      <c r="H140" s="364"/>
      <c r="I140" s="364"/>
      <c r="J140" s="364"/>
      <c r="K140" s="364"/>
      <c r="L140" s="364"/>
      <c r="M140" s="364"/>
      <c r="N140" s="364"/>
      <c r="O140" s="364"/>
      <c r="P140" s="364"/>
      <c r="Q140" s="364"/>
      <c r="R140" s="368"/>
      <c r="S140" s="368"/>
      <c r="T140" s="365"/>
      <c r="U140" s="365"/>
      <c r="V140" s="365"/>
      <c r="W140" s="365"/>
      <c r="X140" s="368"/>
      <c r="Y140" s="368"/>
    </row>
    <row r="141" spans="1:25" s="371" customFormat="1" ht="12.75">
      <c r="A141" s="364"/>
      <c r="B141" s="370"/>
      <c r="C141" s="364"/>
      <c r="D141" s="364"/>
      <c r="E141" s="364"/>
      <c r="F141" s="364"/>
      <c r="G141" s="364"/>
      <c r="H141" s="364"/>
      <c r="I141" s="364"/>
      <c r="J141" s="364"/>
      <c r="K141" s="364"/>
      <c r="L141" s="364"/>
      <c r="M141" s="364"/>
      <c r="N141" s="364"/>
      <c r="O141" s="364"/>
      <c r="P141" s="364"/>
      <c r="Q141" s="364"/>
      <c r="R141" s="368"/>
      <c r="S141" s="368"/>
      <c r="T141" s="365"/>
      <c r="U141" s="365"/>
      <c r="V141" s="365"/>
      <c r="W141" s="365"/>
      <c r="X141" s="368"/>
      <c r="Y141" s="368"/>
    </row>
    <row r="142" spans="1:25" s="371" customFormat="1" ht="12">
      <c r="A142" s="364"/>
      <c r="B142" s="368"/>
      <c r="C142" s="368"/>
      <c r="D142" s="364"/>
      <c r="E142" s="364"/>
      <c r="F142" s="364"/>
      <c r="G142" s="364"/>
      <c r="H142" s="364"/>
      <c r="I142" s="364"/>
      <c r="J142" s="364"/>
      <c r="K142" s="364"/>
      <c r="L142" s="364"/>
      <c r="M142" s="364"/>
      <c r="N142" s="364"/>
      <c r="O142" s="364"/>
      <c r="P142" s="364"/>
      <c r="Q142" s="364"/>
      <c r="R142" s="368"/>
      <c r="S142" s="368"/>
      <c r="T142" s="365"/>
      <c r="U142" s="365"/>
      <c r="V142" s="365"/>
      <c r="W142" s="365"/>
      <c r="X142" s="368"/>
      <c r="Y142" s="368"/>
    </row>
    <row r="143" spans="1:25" s="371" customFormat="1" ht="12">
      <c r="A143" s="364"/>
      <c r="B143" s="372"/>
      <c r="C143" s="364"/>
      <c r="D143" s="364"/>
      <c r="E143" s="364"/>
      <c r="F143" s="364"/>
      <c r="G143" s="364"/>
      <c r="H143" s="364"/>
      <c r="I143" s="364"/>
      <c r="J143" s="364"/>
      <c r="K143" s="364"/>
      <c r="L143" s="364"/>
      <c r="M143" s="364"/>
      <c r="N143" s="364"/>
      <c r="O143" s="364"/>
      <c r="P143" s="364"/>
      <c r="Q143" s="364"/>
      <c r="R143" s="368"/>
      <c r="S143" s="368"/>
      <c r="T143" s="365"/>
      <c r="U143" s="365"/>
      <c r="V143" s="365"/>
      <c r="W143" s="365"/>
      <c r="X143" s="368"/>
      <c r="Y143" s="368"/>
    </row>
    <row r="144" spans="1:25" s="374" customFormat="1" ht="15">
      <c r="A144" s="373"/>
      <c r="B144" s="373"/>
      <c r="C144" s="367"/>
      <c r="D144" s="373"/>
      <c r="E144" s="373"/>
      <c r="F144" s="373"/>
      <c r="G144" s="364"/>
      <c r="H144" s="373"/>
      <c r="I144" s="366"/>
      <c r="J144" s="373"/>
      <c r="K144" s="373"/>
      <c r="L144" s="373"/>
      <c r="M144" s="373"/>
      <c r="N144" s="373"/>
      <c r="O144" s="373"/>
      <c r="P144" s="373"/>
      <c r="Q144" s="373"/>
      <c r="R144" s="373"/>
      <c r="S144" s="373"/>
      <c r="T144" s="366"/>
      <c r="U144" s="366"/>
      <c r="V144" s="366"/>
      <c r="W144" s="366"/>
      <c r="X144" s="373"/>
      <c r="Y144" s="373"/>
    </row>
    <row r="145" spans="1:25" s="374" customFormat="1" ht="15">
      <c r="A145" s="373"/>
      <c r="B145" s="373"/>
      <c r="C145" s="373"/>
      <c r="D145" s="373"/>
      <c r="E145" s="373"/>
      <c r="F145" s="373"/>
      <c r="G145" s="364"/>
      <c r="H145" s="373"/>
      <c r="I145" s="366"/>
      <c r="J145" s="373"/>
      <c r="K145" s="373"/>
      <c r="L145" s="373"/>
      <c r="M145" s="373"/>
      <c r="N145" s="373"/>
      <c r="O145" s="373"/>
      <c r="P145" s="373"/>
      <c r="Q145" s="373"/>
      <c r="R145" s="373"/>
      <c r="S145" s="373"/>
      <c r="T145" s="366"/>
      <c r="U145" s="366"/>
      <c r="V145" s="366"/>
      <c r="W145" s="366"/>
      <c r="X145" s="373"/>
      <c r="Y145" s="373"/>
    </row>
    <row r="146" spans="1:25" s="374" customFormat="1" ht="15">
      <c r="A146" s="373"/>
      <c r="B146" s="373"/>
      <c r="C146" s="373"/>
      <c r="D146" s="373"/>
      <c r="E146" s="373"/>
      <c r="F146" s="373"/>
      <c r="G146" s="364"/>
      <c r="H146" s="373"/>
      <c r="I146" s="366"/>
      <c r="J146" s="373"/>
      <c r="K146" s="373"/>
      <c r="L146" s="373"/>
      <c r="M146" s="373"/>
      <c r="N146" s="373"/>
      <c r="O146" s="373"/>
      <c r="P146" s="373"/>
      <c r="Q146" s="373"/>
      <c r="R146" s="373"/>
      <c r="S146" s="373"/>
      <c r="T146" s="366"/>
      <c r="U146" s="366"/>
      <c r="V146" s="366"/>
      <c r="W146" s="366"/>
      <c r="X146" s="373"/>
      <c r="Y146" s="373"/>
    </row>
    <row r="147" ht="15">
      <c r="G147" s="153"/>
    </row>
  </sheetData>
  <sheetProtection/>
  <mergeCells count="3">
    <mergeCell ref="B5:G5"/>
    <mergeCell ref="P5:R5"/>
    <mergeCell ref="T5:W5"/>
  </mergeCells>
  <printOptions headings="1"/>
  <pageMargins left="0.34" right="0.31" top="0.33" bottom="0.41" header="0.17" footer="0.19"/>
  <pageSetup fitToHeight="2" fitToWidth="1" horizontalDpi="600" verticalDpi="600" orientation="landscape" paperSize="9" scale="44" r:id="rId1"/>
  <headerFooter alignWithMargins="0">
    <oddHeader>&amp;C&amp;F</oddHeader>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152"/>
  <sheetViews>
    <sheetView zoomScale="70" zoomScaleNormal="70" zoomScalePageLayoutView="0" workbookViewId="0" topLeftCell="A1">
      <pane xSplit="1" ySplit="6" topLeftCell="B92" activePane="bottomRight" state="frozen"/>
      <selection pane="topLeft" activeCell="A1" sqref="A1"/>
      <selection pane="topRight" activeCell="B1" sqref="B1"/>
      <selection pane="bottomLeft" activeCell="A7" sqref="A7"/>
      <selection pane="bottomRight" activeCell="E107" sqref="E107"/>
    </sheetView>
  </sheetViews>
  <sheetFormatPr defaultColWidth="8.88671875" defaultRowHeight="15"/>
  <cols>
    <col min="1" max="1" width="25.10546875" style="105" customWidth="1"/>
    <col min="2" max="2" width="9.88671875" style="105" bestFit="1" customWidth="1"/>
    <col min="3" max="4" width="7.10546875" style="105" bestFit="1" customWidth="1"/>
    <col min="5" max="5" width="7.5546875" style="105" bestFit="1" customWidth="1"/>
    <col min="6" max="6" width="11.99609375" style="105" bestFit="1" customWidth="1"/>
    <col min="7" max="7" width="11.99609375" style="105" customWidth="1"/>
    <col min="8" max="8" width="8.88671875" style="105" customWidth="1"/>
    <col min="9" max="9" width="14.99609375" style="105" customWidth="1"/>
    <col min="10" max="10" width="3.10546875" style="106" customWidth="1"/>
    <col min="11" max="11" width="13.5546875" style="105" customWidth="1"/>
    <col min="12" max="12" width="3.88671875" style="105" customWidth="1"/>
    <col min="13" max="13" width="15.10546875" style="105" bestFit="1" customWidth="1"/>
    <col min="14" max="14" width="13.10546875" style="105" customWidth="1"/>
    <col min="15" max="15" width="11.5546875" style="105" customWidth="1"/>
    <col min="16" max="16" width="16.5546875" style="105" bestFit="1" customWidth="1"/>
    <col min="17" max="17" width="10.99609375" style="105" customWidth="1"/>
    <col min="18" max="18" width="10.5546875" style="105" customWidth="1"/>
    <col min="19" max="19" width="10.3359375" style="105" customWidth="1"/>
    <col min="20" max="21" width="10.5546875" style="105" customWidth="1"/>
    <col min="22" max="22" width="8.88671875" style="106" customWidth="1"/>
    <col min="23" max="23" width="6.99609375" style="106" bestFit="1" customWidth="1"/>
    <col min="24" max="24" width="3.3359375" style="106" customWidth="1"/>
    <col min="25" max="25" width="10.5546875" style="106" bestFit="1" customWidth="1"/>
    <col min="26" max="16384" width="8.88671875" style="105" customWidth="1"/>
  </cols>
  <sheetData>
    <row r="1" spans="2:3" ht="15">
      <c r="B1" s="106"/>
      <c r="C1" s="106" t="s">
        <v>245</v>
      </c>
    </row>
    <row r="2" spans="1:2" ht="15">
      <c r="A2" s="127" t="s">
        <v>241</v>
      </c>
      <c r="B2" s="108"/>
    </row>
    <row r="3" spans="1:23" ht="15">
      <c r="A3" s="154"/>
      <c r="G3" s="286"/>
      <c r="J3" s="105"/>
      <c r="V3" s="105"/>
      <c r="W3" s="105"/>
    </row>
    <row r="4" spans="1:25" s="129" customFormat="1" ht="12.75" thickBot="1">
      <c r="A4" s="154"/>
      <c r="B4" s="129" t="s">
        <v>124</v>
      </c>
      <c r="W4" s="230"/>
      <c r="X4" s="130"/>
      <c r="Y4" s="230" t="s">
        <v>124</v>
      </c>
    </row>
    <row r="5" spans="1:26" s="129" customFormat="1" ht="36.75" customHeight="1" thickTop="1">
      <c r="A5" s="155"/>
      <c r="B5" s="470" t="s">
        <v>26</v>
      </c>
      <c r="C5" s="471"/>
      <c r="D5" s="471"/>
      <c r="E5" s="471"/>
      <c r="F5" s="471"/>
      <c r="G5" s="471"/>
      <c r="H5" s="471"/>
      <c r="I5" s="158" t="s">
        <v>50</v>
      </c>
      <c r="J5" s="135"/>
      <c r="K5" s="159" t="s">
        <v>242</v>
      </c>
      <c r="L5" s="135"/>
      <c r="M5" s="160" t="s">
        <v>51</v>
      </c>
      <c r="N5" s="474" t="s">
        <v>34</v>
      </c>
      <c r="O5" s="475"/>
      <c r="P5" s="162" t="s">
        <v>54</v>
      </c>
      <c r="Q5" s="474" t="s">
        <v>37</v>
      </c>
      <c r="R5" s="476"/>
      <c r="S5" s="476"/>
      <c r="T5" s="476"/>
      <c r="U5" s="475"/>
      <c r="V5" s="162" t="s">
        <v>67</v>
      </c>
      <c r="W5" s="232" t="s">
        <v>66</v>
      </c>
      <c r="X5" s="233"/>
      <c r="Y5" s="159" t="s">
        <v>120</v>
      </c>
      <c r="Z5" s="163"/>
    </row>
    <row r="6" spans="1:26" s="129" customFormat="1" ht="39" thickBot="1">
      <c r="A6" s="165"/>
      <c r="B6" s="166" t="s">
        <v>0</v>
      </c>
      <c r="C6" s="167" t="s">
        <v>27</v>
      </c>
      <c r="D6" s="167" t="s">
        <v>28</v>
      </c>
      <c r="E6" s="167" t="s">
        <v>230</v>
      </c>
      <c r="F6" s="167" t="s">
        <v>30</v>
      </c>
      <c r="G6" s="167" t="s">
        <v>67</v>
      </c>
      <c r="H6" s="167" t="s">
        <v>66</v>
      </c>
      <c r="I6" s="169"/>
      <c r="J6" s="139"/>
      <c r="K6" s="170"/>
      <c r="L6" s="171"/>
      <c r="M6" s="172"/>
      <c r="N6" s="234" t="s">
        <v>45</v>
      </c>
      <c r="O6" s="234" t="s">
        <v>52</v>
      </c>
      <c r="P6" s="175"/>
      <c r="Q6" s="176" t="s">
        <v>38</v>
      </c>
      <c r="R6" s="167" t="s">
        <v>283</v>
      </c>
      <c r="S6" s="167" t="s">
        <v>68</v>
      </c>
      <c r="T6" s="235" t="s">
        <v>69</v>
      </c>
      <c r="U6" s="168" t="s">
        <v>1</v>
      </c>
      <c r="V6" s="175"/>
      <c r="W6" s="236"/>
      <c r="X6" s="130"/>
      <c r="Y6" s="170"/>
      <c r="Z6" s="178"/>
    </row>
    <row r="7" spans="1:25" s="129" customFormat="1" ht="12">
      <c r="A7" s="140"/>
      <c r="B7" s="211"/>
      <c r="C7" s="180"/>
      <c r="D7" s="180"/>
      <c r="E7" s="180"/>
      <c r="F7" s="180"/>
      <c r="H7" s="237"/>
      <c r="I7" s="182"/>
      <c r="J7" s="130"/>
      <c r="K7" s="183"/>
      <c r="L7" s="130"/>
      <c r="M7" s="238"/>
      <c r="N7" s="239"/>
      <c r="O7" s="186"/>
      <c r="P7" s="186"/>
      <c r="Q7" s="187"/>
      <c r="R7" s="188"/>
      <c r="S7" s="188"/>
      <c r="T7" s="240"/>
      <c r="U7" s="189"/>
      <c r="V7" s="205"/>
      <c r="W7" s="141"/>
      <c r="X7" s="130"/>
      <c r="Y7" s="142"/>
    </row>
    <row r="8" spans="1:26" s="129" customFormat="1" ht="12">
      <c r="A8" s="312">
        <v>1920</v>
      </c>
      <c r="B8" s="308" t="s">
        <v>233</v>
      </c>
      <c r="C8" s="212" t="s">
        <v>233</v>
      </c>
      <c r="D8" s="212" t="s">
        <v>233</v>
      </c>
      <c r="E8" s="212" t="s">
        <v>233</v>
      </c>
      <c r="F8" s="212" t="s">
        <v>233</v>
      </c>
      <c r="G8" s="212" t="s">
        <v>233</v>
      </c>
      <c r="H8" s="212" t="s">
        <v>233</v>
      </c>
      <c r="I8" s="242" t="s">
        <v>233</v>
      </c>
      <c r="J8" s="147"/>
      <c r="K8" s="148" t="s">
        <v>233</v>
      </c>
      <c r="L8" s="147"/>
      <c r="M8" s="250" t="s">
        <v>233</v>
      </c>
      <c r="N8" s="220" t="s">
        <v>233</v>
      </c>
      <c r="O8" s="228" t="s">
        <v>233</v>
      </c>
      <c r="P8" s="228" t="s">
        <v>233</v>
      </c>
      <c r="Q8" s="220" t="s">
        <v>233</v>
      </c>
      <c r="R8" s="244" t="s">
        <v>233</v>
      </c>
      <c r="S8" s="221" t="s">
        <v>233</v>
      </c>
      <c r="T8" s="245" t="s">
        <v>233</v>
      </c>
      <c r="U8" s="222" t="s">
        <v>233</v>
      </c>
      <c r="V8" s="218" t="s">
        <v>233</v>
      </c>
      <c r="W8" s="246" t="s">
        <v>233</v>
      </c>
      <c r="X8" s="147"/>
      <c r="Y8" s="247" t="s">
        <v>233</v>
      </c>
      <c r="Z8" s="163"/>
    </row>
    <row r="9" spans="1:25" s="129" customFormat="1" ht="12">
      <c r="A9" s="312">
        <v>1921</v>
      </c>
      <c r="B9" s="308" t="s">
        <v>233</v>
      </c>
      <c r="C9" s="212" t="s">
        <v>233</v>
      </c>
      <c r="D9" s="212" t="s">
        <v>233</v>
      </c>
      <c r="E9" s="212" t="s">
        <v>233</v>
      </c>
      <c r="F9" s="212" t="s">
        <v>233</v>
      </c>
      <c r="G9" s="241">
        <v>1485.392</v>
      </c>
      <c r="H9" s="241" t="s">
        <v>233</v>
      </c>
      <c r="I9" s="242" t="s">
        <v>233</v>
      </c>
      <c r="J9" s="130"/>
      <c r="K9" s="148" t="s">
        <v>233</v>
      </c>
      <c r="L9" s="130"/>
      <c r="M9" s="250" t="s">
        <v>233</v>
      </c>
      <c r="N9" s="220" t="s">
        <v>233</v>
      </c>
      <c r="O9" s="228" t="s">
        <v>233</v>
      </c>
      <c r="P9" s="228" t="s">
        <v>233</v>
      </c>
      <c r="Q9" s="220" t="s">
        <v>233</v>
      </c>
      <c r="R9" s="244" t="s">
        <v>233</v>
      </c>
      <c r="S9" s="221" t="s">
        <v>233</v>
      </c>
      <c r="T9" s="245" t="s">
        <v>233</v>
      </c>
      <c r="U9" s="222" t="s">
        <v>233</v>
      </c>
      <c r="V9" s="218" t="s">
        <v>233</v>
      </c>
      <c r="W9" s="246" t="s">
        <v>233</v>
      </c>
      <c r="X9" s="130"/>
      <c r="Y9" s="247" t="s">
        <v>233</v>
      </c>
    </row>
    <row r="10" spans="1:25" s="129" customFormat="1" ht="12">
      <c r="A10" s="312">
        <v>1922</v>
      </c>
      <c r="B10" s="308" t="s">
        <v>233</v>
      </c>
      <c r="C10" s="212" t="s">
        <v>233</v>
      </c>
      <c r="D10" s="212" t="s">
        <v>233</v>
      </c>
      <c r="E10" s="212" t="s">
        <v>233</v>
      </c>
      <c r="F10" s="212" t="s">
        <v>233</v>
      </c>
      <c r="G10" s="241">
        <v>1495.5520000000001</v>
      </c>
      <c r="H10" s="241" t="s">
        <v>233</v>
      </c>
      <c r="I10" s="242" t="s">
        <v>233</v>
      </c>
      <c r="J10" s="130"/>
      <c r="K10" s="148" t="s">
        <v>233</v>
      </c>
      <c r="L10" s="130"/>
      <c r="M10" s="250" t="s">
        <v>233</v>
      </c>
      <c r="N10" s="220" t="s">
        <v>233</v>
      </c>
      <c r="O10" s="228" t="s">
        <v>233</v>
      </c>
      <c r="P10" s="228" t="s">
        <v>233</v>
      </c>
      <c r="Q10" s="220" t="s">
        <v>233</v>
      </c>
      <c r="R10" s="244" t="s">
        <v>233</v>
      </c>
      <c r="S10" s="221" t="s">
        <v>233</v>
      </c>
      <c r="T10" s="245" t="s">
        <v>233</v>
      </c>
      <c r="U10" s="222" t="s">
        <v>233</v>
      </c>
      <c r="V10" s="218" t="s">
        <v>233</v>
      </c>
      <c r="W10" s="246" t="s">
        <v>233</v>
      </c>
      <c r="X10" s="130"/>
      <c r="Y10" s="247" t="s">
        <v>233</v>
      </c>
    </row>
    <row r="11" spans="1:25" s="129" customFormat="1" ht="12">
      <c r="A11" s="312">
        <v>1923</v>
      </c>
      <c r="B11" s="308" t="s">
        <v>233</v>
      </c>
      <c r="C11" s="212" t="s">
        <v>233</v>
      </c>
      <c r="D11" s="212" t="s">
        <v>233</v>
      </c>
      <c r="E11" s="212" t="s">
        <v>233</v>
      </c>
      <c r="F11" s="212" t="s">
        <v>233</v>
      </c>
      <c r="G11" s="241">
        <v>1583.944</v>
      </c>
      <c r="H11" s="241" t="s">
        <v>233</v>
      </c>
      <c r="I11" s="242" t="s">
        <v>233</v>
      </c>
      <c r="J11" s="130"/>
      <c r="K11" s="148" t="s">
        <v>233</v>
      </c>
      <c r="L11" s="130"/>
      <c r="M11" s="250" t="s">
        <v>233</v>
      </c>
      <c r="N11" s="220" t="s">
        <v>233</v>
      </c>
      <c r="O11" s="228" t="s">
        <v>233</v>
      </c>
      <c r="P11" s="228" t="s">
        <v>233</v>
      </c>
      <c r="Q11" s="220" t="s">
        <v>233</v>
      </c>
      <c r="R11" s="244" t="s">
        <v>233</v>
      </c>
      <c r="S11" s="221" t="s">
        <v>233</v>
      </c>
      <c r="T11" s="245" t="s">
        <v>233</v>
      </c>
      <c r="U11" s="222" t="s">
        <v>233</v>
      </c>
      <c r="V11" s="218" t="s">
        <v>233</v>
      </c>
      <c r="W11" s="246" t="s">
        <v>233</v>
      </c>
      <c r="X11" s="130"/>
      <c r="Y11" s="247" t="s">
        <v>233</v>
      </c>
    </row>
    <row r="12" spans="1:25" s="129" customFormat="1" ht="12">
      <c r="A12" s="312">
        <v>1924</v>
      </c>
      <c r="B12" s="308" t="s">
        <v>233</v>
      </c>
      <c r="C12" s="212" t="s">
        <v>233</v>
      </c>
      <c r="D12" s="212" t="s">
        <v>233</v>
      </c>
      <c r="E12" s="212" t="s">
        <v>233</v>
      </c>
      <c r="F12" s="212" t="s">
        <v>233</v>
      </c>
      <c r="G12" s="241">
        <v>1664.208</v>
      </c>
      <c r="H12" s="241" t="s">
        <v>233</v>
      </c>
      <c r="I12" s="242" t="s">
        <v>233</v>
      </c>
      <c r="J12" s="130"/>
      <c r="K12" s="148" t="s">
        <v>233</v>
      </c>
      <c r="L12" s="130"/>
      <c r="M12" s="250" t="s">
        <v>233</v>
      </c>
      <c r="N12" s="220" t="s">
        <v>233</v>
      </c>
      <c r="O12" s="228" t="s">
        <v>233</v>
      </c>
      <c r="P12" s="228" t="s">
        <v>233</v>
      </c>
      <c r="Q12" s="220" t="s">
        <v>233</v>
      </c>
      <c r="R12" s="244" t="s">
        <v>233</v>
      </c>
      <c r="S12" s="221" t="s">
        <v>233</v>
      </c>
      <c r="T12" s="245" t="s">
        <v>233</v>
      </c>
      <c r="U12" s="222" t="s">
        <v>233</v>
      </c>
      <c r="V12" s="218" t="s">
        <v>233</v>
      </c>
      <c r="W12" s="246" t="s">
        <v>233</v>
      </c>
      <c r="X12" s="130"/>
      <c r="Y12" s="247" t="s">
        <v>233</v>
      </c>
    </row>
    <row r="13" spans="1:25" s="129" customFormat="1" ht="12">
      <c r="A13" s="312">
        <v>1925</v>
      </c>
      <c r="B13" s="308" t="s">
        <v>233</v>
      </c>
      <c r="C13" s="212" t="s">
        <v>233</v>
      </c>
      <c r="D13" s="212" t="s">
        <v>233</v>
      </c>
      <c r="E13" s="212" t="s">
        <v>233</v>
      </c>
      <c r="F13" s="212" t="s">
        <v>233</v>
      </c>
      <c r="G13" s="241">
        <v>1626.616</v>
      </c>
      <c r="H13" s="241" t="s">
        <v>233</v>
      </c>
      <c r="I13" s="242" t="s">
        <v>233</v>
      </c>
      <c r="J13" s="130"/>
      <c r="K13" s="148" t="s">
        <v>233</v>
      </c>
      <c r="L13" s="130"/>
      <c r="M13" s="250" t="s">
        <v>233</v>
      </c>
      <c r="N13" s="220" t="s">
        <v>233</v>
      </c>
      <c r="O13" s="228" t="s">
        <v>233</v>
      </c>
      <c r="P13" s="228" t="s">
        <v>233</v>
      </c>
      <c r="Q13" s="220" t="s">
        <v>233</v>
      </c>
      <c r="R13" s="244" t="s">
        <v>233</v>
      </c>
      <c r="S13" s="221" t="s">
        <v>233</v>
      </c>
      <c r="T13" s="245" t="s">
        <v>233</v>
      </c>
      <c r="U13" s="222" t="s">
        <v>233</v>
      </c>
      <c r="V13" s="218" t="s">
        <v>233</v>
      </c>
      <c r="W13" s="246" t="s">
        <v>233</v>
      </c>
      <c r="X13" s="130"/>
      <c r="Y13" s="247" t="s">
        <v>233</v>
      </c>
    </row>
    <row r="14" spans="1:25" s="129" customFormat="1" ht="12">
      <c r="A14" s="312">
        <v>1926</v>
      </c>
      <c r="B14" s="308" t="s">
        <v>233</v>
      </c>
      <c r="C14" s="212" t="s">
        <v>233</v>
      </c>
      <c r="D14" s="212" t="s">
        <v>233</v>
      </c>
      <c r="E14" s="212" t="s">
        <v>233</v>
      </c>
      <c r="F14" s="212" t="s">
        <v>233</v>
      </c>
      <c r="G14" s="241">
        <v>1595.12</v>
      </c>
      <c r="H14" s="241" t="s">
        <v>233</v>
      </c>
      <c r="I14" s="242" t="s">
        <v>233</v>
      </c>
      <c r="J14" s="130"/>
      <c r="K14" s="148" t="s">
        <v>233</v>
      </c>
      <c r="L14" s="130"/>
      <c r="M14" s="250" t="s">
        <v>233</v>
      </c>
      <c r="N14" s="220" t="s">
        <v>233</v>
      </c>
      <c r="O14" s="228" t="s">
        <v>233</v>
      </c>
      <c r="P14" s="228" t="s">
        <v>233</v>
      </c>
      <c r="Q14" s="220" t="s">
        <v>233</v>
      </c>
      <c r="R14" s="244" t="s">
        <v>233</v>
      </c>
      <c r="S14" s="221" t="s">
        <v>233</v>
      </c>
      <c r="T14" s="245" t="s">
        <v>233</v>
      </c>
      <c r="U14" s="222" t="s">
        <v>233</v>
      </c>
      <c r="V14" s="218" t="s">
        <v>233</v>
      </c>
      <c r="W14" s="246" t="s">
        <v>233</v>
      </c>
      <c r="X14" s="130"/>
      <c r="Y14" s="247" t="s">
        <v>233</v>
      </c>
    </row>
    <row r="15" spans="1:25" s="129" customFormat="1" ht="12">
      <c r="A15" s="312">
        <v>1927</v>
      </c>
      <c r="B15" s="308" t="s">
        <v>233</v>
      </c>
      <c r="C15" s="212" t="s">
        <v>233</v>
      </c>
      <c r="D15" s="212" t="s">
        <v>233</v>
      </c>
      <c r="E15" s="212" t="s">
        <v>233</v>
      </c>
      <c r="F15" s="212" t="s">
        <v>233</v>
      </c>
      <c r="G15" s="241">
        <v>1703.832</v>
      </c>
      <c r="H15" s="241" t="s">
        <v>233</v>
      </c>
      <c r="I15" s="242" t="s">
        <v>233</v>
      </c>
      <c r="J15" s="130"/>
      <c r="K15" s="148" t="s">
        <v>233</v>
      </c>
      <c r="L15" s="130"/>
      <c r="M15" s="250" t="s">
        <v>233</v>
      </c>
      <c r="N15" s="220" t="s">
        <v>233</v>
      </c>
      <c r="O15" s="228" t="s">
        <v>233</v>
      </c>
      <c r="P15" s="228" t="s">
        <v>233</v>
      </c>
      <c r="Q15" s="220" t="s">
        <v>233</v>
      </c>
      <c r="R15" s="244" t="s">
        <v>233</v>
      </c>
      <c r="S15" s="221" t="s">
        <v>233</v>
      </c>
      <c r="T15" s="245" t="s">
        <v>233</v>
      </c>
      <c r="U15" s="222" t="s">
        <v>233</v>
      </c>
      <c r="V15" s="218" t="s">
        <v>233</v>
      </c>
      <c r="W15" s="246" t="s">
        <v>233</v>
      </c>
      <c r="X15" s="130"/>
      <c r="Y15" s="247" t="s">
        <v>233</v>
      </c>
    </row>
    <row r="16" spans="1:25" s="129" customFormat="1" ht="12">
      <c r="A16" s="312">
        <v>1928</v>
      </c>
      <c r="B16" s="308" t="s">
        <v>233</v>
      </c>
      <c r="C16" s="212" t="s">
        <v>233</v>
      </c>
      <c r="D16" s="212" t="s">
        <v>233</v>
      </c>
      <c r="E16" s="212" t="s">
        <v>233</v>
      </c>
      <c r="F16" s="212" t="s">
        <v>233</v>
      </c>
      <c r="G16" s="241">
        <v>1684.528</v>
      </c>
      <c r="H16" s="241" t="s">
        <v>233</v>
      </c>
      <c r="I16" s="242" t="s">
        <v>233</v>
      </c>
      <c r="J16" s="130"/>
      <c r="K16" s="148" t="s">
        <v>233</v>
      </c>
      <c r="L16" s="130"/>
      <c r="M16" s="250" t="s">
        <v>233</v>
      </c>
      <c r="N16" s="220" t="s">
        <v>233</v>
      </c>
      <c r="O16" s="228" t="s">
        <v>233</v>
      </c>
      <c r="P16" s="228" t="s">
        <v>233</v>
      </c>
      <c r="Q16" s="220" t="s">
        <v>233</v>
      </c>
      <c r="R16" s="244" t="s">
        <v>233</v>
      </c>
      <c r="S16" s="221" t="s">
        <v>233</v>
      </c>
      <c r="T16" s="245" t="s">
        <v>233</v>
      </c>
      <c r="U16" s="222" t="s">
        <v>233</v>
      </c>
      <c r="V16" s="218" t="s">
        <v>233</v>
      </c>
      <c r="W16" s="246" t="s">
        <v>233</v>
      </c>
      <c r="X16" s="130"/>
      <c r="Y16" s="247" t="s">
        <v>233</v>
      </c>
    </row>
    <row r="17" spans="1:25" s="129" customFormat="1" ht="12">
      <c r="A17" s="312">
        <v>1929</v>
      </c>
      <c r="B17" s="308" t="s">
        <v>233</v>
      </c>
      <c r="C17" s="212" t="s">
        <v>233</v>
      </c>
      <c r="D17" s="212" t="s">
        <v>233</v>
      </c>
      <c r="E17" s="212" t="s">
        <v>233</v>
      </c>
      <c r="F17" s="212" t="s">
        <v>233</v>
      </c>
      <c r="G17" s="241">
        <v>1718.056</v>
      </c>
      <c r="H17" s="241" t="s">
        <v>233</v>
      </c>
      <c r="I17" s="242" t="s">
        <v>233</v>
      </c>
      <c r="J17" s="130"/>
      <c r="K17" s="148" t="s">
        <v>233</v>
      </c>
      <c r="L17" s="130"/>
      <c r="M17" s="250" t="s">
        <v>233</v>
      </c>
      <c r="N17" s="220" t="s">
        <v>233</v>
      </c>
      <c r="O17" s="228" t="s">
        <v>233</v>
      </c>
      <c r="P17" s="228" t="s">
        <v>233</v>
      </c>
      <c r="Q17" s="220" t="s">
        <v>233</v>
      </c>
      <c r="R17" s="244" t="s">
        <v>233</v>
      </c>
      <c r="S17" s="221" t="s">
        <v>233</v>
      </c>
      <c r="T17" s="245" t="s">
        <v>233</v>
      </c>
      <c r="U17" s="222" t="s">
        <v>233</v>
      </c>
      <c r="V17" s="218" t="s">
        <v>233</v>
      </c>
      <c r="W17" s="246" t="s">
        <v>233</v>
      </c>
      <c r="X17" s="130"/>
      <c r="Y17" s="247" t="s">
        <v>233</v>
      </c>
    </row>
    <row r="18" spans="1:25" s="129" customFormat="1" ht="12">
      <c r="A18" s="312">
        <v>1930</v>
      </c>
      <c r="B18" s="308" t="s">
        <v>233</v>
      </c>
      <c r="C18" s="212" t="s">
        <v>233</v>
      </c>
      <c r="D18" s="212" t="s">
        <v>233</v>
      </c>
      <c r="E18" s="212" t="s">
        <v>233</v>
      </c>
      <c r="F18" s="212" t="s">
        <v>233</v>
      </c>
      <c r="G18" s="241">
        <v>1700.784</v>
      </c>
      <c r="H18" s="241" t="s">
        <v>233</v>
      </c>
      <c r="I18" s="242" t="s">
        <v>233</v>
      </c>
      <c r="J18" s="130"/>
      <c r="K18" s="148" t="s">
        <v>233</v>
      </c>
      <c r="L18" s="130"/>
      <c r="M18" s="250" t="s">
        <v>233</v>
      </c>
      <c r="N18" s="220" t="s">
        <v>233</v>
      </c>
      <c r="O18" s="228" t="s">
        <v>233</v>
      </c>
      <c r="P18" s="228" t="s">
        <v>233</v>
      </c>
      <c r="Q18" s="220" t="s">
        <v>233</v>
      </c>
      <c r="R18" s="244" t="s">
        <v>233</v>
      </c>
      <c r="S18" s="221" t="s">
        <v>233</v>
      </c>
      <c r="T18" s="245" t="s">
        <v>233</v>
      </c>
      <c r="U18" s="222" t="s">
        <v>233</v>
      </c>
      <c r="V18" s="218" t="s">
        <v>233</v>
      </c>
      <c r="W18" s="246" t="s">
        <v>233</v>
      </c>
      <c r="X18" s="130"/>
      <c r="Y18" s="247" t="s">
        <v>233</v>
      </c>
    </row>
    <row r="19" spans="1:25" s="129" customFormat="1" ht="12">
      <c r="A19" s="312">
        <v>1931</v>
      </c>
      <c r="B19" s="308" t="s">
        <v>233</v>
      </c>
      <c r="C19" s="212" t="s">
        <v>233</v>
      </c>
      <c r="D19" s="212" t="s">
        <v>233</v>
      </c>
      <c r="E19" s="212" t="s">
        <v>233</v>
      </c>
      <c r="F19" s="212" t="s">
        <v>233</v>
      </c>
      <c r="G19" s="241">
        <v>1674.368</v>
      </c>
      <c r="H19" s="241" t="s">
        <v>233</v>
      </c>
      <c r="I19" s="242" t="s">
        <v>233</v>
      </c>
      <c r="J19" s="130"/>
      <c r="K19" s="148" t="s">
        <v>233</v>
      </c>
      <c r="L19" s="130"/>
      <c r="M19" s="250" t="s">
        <v>233</v>
      </c>
      <c r="N19" s="220" t="s">
        <v>233</v>
      </c>
      <c r="O19" s="228" t="s">
        <v>233</v>
      </c>
      <c r="P19" s="228" t="s">
        <v>233</v>
      </c>
      <c r="Q19" s="220" t="s">
        <v>233</v>
      </c>
      <c r="R19" s="244" t="s">
        <v>233</v>
      </c>
      <c r="S19" s="221" t="s">
        <v>233</v>
      </c>
      <c r="T19" s="245" t="s">
        <v>233</v>
      </c>
      <c r="U19" s="222" t="s">
        <v>233</v>
      </c>
      <c r="V19" s="218" t="s">
        <v>233</v>
      </c>
      <c r="W19" s="246" t="s">
        <v>233</v>
      </c>
      <c r="X19" s="130"/>
      <c r="Y19" s="247" t="s">
        <v>233</v>
      </c>
    </row>
    <row r="20" spans="1:25" s="129" customFormat="1" ht="12">
      <c r="A20" s="312">
        <v>1932</v>
      </c>
      <c r="B20" s="308" t="s">
        <v>233</v>
      </c>
      <c r="C20" s="212" t="s">
        <v>233</v>
      </c>
      <c r="D20" s="212" t="s">
        <v>233</v>
      </c>
      <c r="E20" s="212" t="s">
        <v>233</v>
      </c>
      <c r="F20" s="212" t="s">
        <v>233</v>
      </c>
      <c r="G20" s="241">
        <v>1629.664</v>
      </c>
      <c r="H20" s="241" t="s">
        <v>233</v>
      </c>
      <c r="I20" s="242" t="s">
        <v>233</v>
      </c>
      <c r="J20" s="130"/>
      <c r="K20" s="148" t="s">
        <v>233</v>
      </c>
      <c r="L20" s="130"/>
      <c r="M20" s="250" t="s">
        <v>233</v>
      </c>
      <c r="N20" s="220" t="s">
        <v>233</v>
      </c>
      <c r="O20" s="228" t="s">
        <v>233</v>
      </c>
      <c r="P20" s="228" t="s">
        <v>233</v>
      </c>
      <c r="Q20" s="220" t="s">
        <v>233</v>
      </c>
      <c r="R20" s="244" t="s">
        <v>233</v>
      </c>
      <c r="S20" s="221" t="s">
        <v>233</v>
      </c>
      <c r="T20" s="245" t="s">
        <v>233</v>
      </c>
      <c r="U20" s="222" t="s">
        <v>233</v>
      </c>
      <c r="V20" s="218" t="s">
        <v>233</v>
      </c>
      <c r="W20" s="246" t="s">
        <v>233</v>
      </c>
      <c r="X20" s="130"/>
      <c r="Y20" s="247" t="s">
        <v>233</v>
      </c>
    </row>
    <row r="21" spans="1:25" s="129" customFormat="1" ht="12">
      <c r="A21" s="312">
        <v>1933</v>
      </c>
      <c r="B21" s="308" t="s">
        <v>233</v>
      </c>
      <c r="C21" s="212" t="s">
        <v>233</v>
      </c>
      <c r="D21" s="212" t="s">
        <v>233</v>
      </c>
      <c r="E21" s="212" t="s">
        <v>233</v>
      </c>
      <c r="F21" s="212" t="s">
        <v>233</v>
      </c>
      <c r="G21" s="241">
        <v>1582.928</v>
      </c>
      <c r="H21" s="241" t="s">
        <v>233</v>
      </c>
      <c r="I21" s="242" t="s">
        <v>233</v>
      </c>
      <c r="J21" s="130"/>
      <c r="K21" s="148" t="s">
        <v>233</v>
      </c>
      <c r="L21" s="130"/>
      <c r="M21" s="250" t="s">
        <v>233</v>
      </c>
      <c r="N21" s="220" t="s">
        <v>233</v>
      </c>
      <c r="O21" s="228" t="s">
        <v>233</v>
      </c>
      <c r="P21" s="228" t="s">
        <v>233</v>
      </c>
      <c r="Q21" s="220" t="s">
        <v>233</v>
      </c>
      <c r="R21" s="244" t="s">
        <v>233</v>
      </c>
      <c r="S21" s="221" t="s">
        <v>233</v>
      </c>
      <c r="T21" s="245" t="s">
        <v>233</v>
      </c>
      <c r="U21" s="222" t="s">
        <v>233</v>
      </c>
      <c r="V21" s="218" t="s">
        <v>233</v>
      </c>
      <c r="W21" s="246" t="s">
        <v>233</v>
      </c>
      <c r="X21" s="130"/>
      <c r="Y21" s="247" t="s">
        <v>233</v>
      </c>
    </row>
    <row r="22" spans="1:25" s="129" customFormat="1" ht="12">
      <c r="A22" s="312">
        <v>1934</v>
      </c>
      <c r="B22" s="308" t="s">
        <v>233</v>
      </c>
      <c r="C22" s="212" t="s">
        <v>233</v>
      </c>
      <c r="D22" s="212" t="s">
        <v>233</v>
      </c>
      <c r="E22" s="212" t="s">
        <v>233</v>
      </c>
      <c r="F22" s="212" t="s">
        <v>233</v>
      </c>
      <c r="G22" s="241">
        <v>1626.616</v>
      </c>
      <c r="H22" s="241" t="s">
        <v>233</v>
      </c>
      <c r="I22" s="242" t="s">
        <v>233</v>
      </c>
      <c r="J22" s="130"/>
      <c r="K22" s="148" t="s">
        <v>233</v>
      </c>
      <c r="L22" s="130"/>
      <c r="M22" s="250" t="s">
        <v>233</v>
      </c>
      <c r="N22" s="220" t="s">
        <v>233</v>
      </c>
      <c r="O22" s="228" t="s">
        <v>233</v>
      </c>
      <c r="P22" s="228" t="s">
        <v>233</v>
      </c>
      <c r="Q22" s="220" t="s">
        <v>233</v>
      </c>
      <c r="R22" s="244" t="s">
        <v>233</v>
      </c>
      <c r="S22" s="221" t="s">
        <v>233</v>
      </c>
      <c r="T22" s="245" t="s">
        <v>233</v>
      </c>
      <c r="U22" s="222" t="s">
        <v>233</v>
      </c>
      <c r="V22" s="218" t="s">
        <v>233</v>
      </c>
      <c r="W22" s="246" t="s">
        <v>233</v>
      </c>
      <c r="X22" s="130"/>
      <c r="Y22" s="247" t="s">
        <v>233</v>
      </c>
    </row>
    <row r="23" spans="1:25" s="129" customFormat="1" ht="12">
      <c r="A23" s="312">
        <v>1935</v>
      </c>
      <c r="B23" s="308" t="s">
        <v>233</v>
      </c>
      <c r="C23" s="212" t="s">
        <v>233</v>
      </c>
      <c r="D23" s="212" t="s">
        <v>233</v>
      </c>
      <c r="E23" s="212" t="s">
        <v>233</v>
      </c>
      <c r="F23" s="212" t="s">
        <v>233</v>
      </c>
      <c r="G23" s="241">
        <v>1647.952</v>
      </c>
      <c r="H23" s="241" t="s">
        <v>233</v>
      </c>
      <c r="I23" s="242" t="s">
        <v>233</v>
      </c>
      <c r="J23" s="130"/>
      <c r="K23" s="148" t="s">
        <v>233</v>
      </c>
      <c r="L23" s="130"/>
      <c r="M23" s="250" t="s">
        <v>233</v>
      </c>
      <c r="N23" s="220" t="s">
        <v>233</v>
      </c>
      <c r="O23" s="228" t="s">
        <v>233</v>
      </c>
      <c r="P23" s="228" t="s">
        <v>233</v>
      </c>
      <c r="Q23" s="220" t="s">
        <v>233</v>
      </c>
      <c r="R23" s="244" t="s">
        <v>233</v>
      </c>
      <c r="S23" s="221" t="s">
        <v>233</v>
      </c>
      <c r="T23" s="245" t="s">
        <v>233</v>
      </c>
      <c r="U23" s="222" t="s">
        <v>233</v>
      </c>
      <c r="V23" s="218" t="s">
        <v>233</v>
      </c>
      <c r="W23" s="246" t="s">
        <v>233</v>
      </c>
      <c r="X23" s="130"/>
      <c r="Y23" s="247" t="s">
        <v>233</v>
      </c>
    </row>
    <row r="24" spans="1:25" s="129" customFormat="1" ht="12">
      <c r="A24" s="312">
        <v>1936</v>
      </c>
      <c r="B24" s="308" t="s">
        <v>233</v>
      </c>
      <c r="C24" s="212" t="s">
        <v>233</v>
      </c>
      <c r="D24" s="212" t="s">
        <v>233</v>
      </c>
      <c r="E24" s="212" t="s">
        <v>233</v>
      </c>
      <c r="F24" s="212" t="s">
        <v>233</v>
      </c>
      <c r="G24" s="241">
        <v>1753.616</v>
      </c>
      <c r="H24" s="241" t="s">
        <v>233</v>
      </c>
      <c r="I24" s="242" t="s">
        <v>233</v>
      </c>
      <c r="J24" s="130"/>
      <c r="K24" s="148" t="s">
        <v>233</v>
      </c>
      <c r="L24" s="130"/>
      <c r="M24" s="250" t="s">
        <v>233</v>
      </c>
      <c r="N24" s="220" t="s">
        <v>233</v>
      </c>
      <c r="O24" s="228" t="s">
        <v>233</v>
      </c>
      <c r="P24" s="228" t="s">
        <v>233</v>
      </c>
      <c r="Q24" s="220" t="s">
        <v>233</v>
      </c>
      <c r="R24" s="244" t="s">
        <v>233</v>
      </c>
      <c r="S24" s="221" t="s">
        <v>233</v>
      </c>
      <c r="T24" s="245" t="s">
        <v>233</v>
      </c>
      <c r="U24" s="222" t="s">
        <v>233</v>
      </c>
      <c r="V24" s="218" t="s">
        <v>233</v>
      </c>
      <c r="W24" s="246" t="s">
        <v>233</v>
      </c>
      <c r="X24" s="130"/>
      <c r="Y24" s="247" t="s">
        <v>233</v>
      </c>
    </row>
    <row r="25" spans="1:25" s="129" customFormat="1" ht="12">
      <c r="A25" s="312">
        <v>1937</v>
      </c>
      <c r="B25" s="308" t="s">
        <v>233</v>
      </c>
      <c r="C25" s="212" t="s">
        <v>233</v>
      </c>
      <c r="D25" s="212" t="s">
        <v>233</v>
      </c>
      <c r="E25" s="212" t="s">
        <v>233</v>
      </c>
      <c r="F25" s="212" t="s">
        <v>233</v>
      </c>
      <c r="G25" s="241">
        <v>1786.128</v>
      </c>
      <c r="H25" s="241" t="s">
        <v>233</v>
      </c>
      <c r="I25" s="242" t="s">
        <v>233</v>
      </c>
      <c r="J25" s="130"/>
      <c r="K25" s="148" t="s">
        <v>233</v>
      </c>
      <c r="L25" s="130"/>
      <c r="M25" s="250" t="s">
        <v>233</v>
      </c>
      <c r="N25" s="220" t="s">
        <v>233</v>
      </c>
      <c r="O25" s="228" t="s">
        <v>233</v>
      </c>
      <c r="P25" s="228" t="s">
        <v>233</v>
      </c>
      <c r="Q25" s="220" t="s">
        <v>233</v>
      </c>
      <c r="R25" s="244" t="s">
        <v>233</v>
      </c>
      <c r="S25" s="221" t="s">
        <v>233</v>
      </c>
      <c r="T25" s="245" t="s">
        <v>233</v>
      </c>
      <c r="U25" s="222" t="s">
        <v>233</v>
      </c>
      <c r="V25" s="218" t="s">
        <v>233</v>
      </c>
      <c r="W25" s="246" t="s">
        <v>233</v>
      </c>
      <c r="X25" s="130"/>
      <c r="Y25" s="247" t="s">
        <v>233</v>
      </c>
    </row>
    <row r="26" spans="1:25" s="129" customFormat="1" ht="12">
      <c r="A26" s="312">
        <v>1938</v>
      </c>
      <c r="B26" s="308" t="s">
        <v>233</v>
      </c>
      <c r="C26" s="212" t="s">
        <v>233</v>
      </c>
      <c r="D26" s="212" t="s">
        <v>233</v>
      </c>
      <c r="E26" s="212" t="s">
        <v>233</v>
      </c>
      <c r="F26" s="212" t="s">
        <v>233</v>
      </c>
      <c r="G26" s="241">
        <v>1775.968</v>
      </c>
      <c r="H26" s="241" t="s">
        <v>233</v>
      </c>
      <c r="I26" s="242" t="s">
        <v>233</v>
      </c>
      <c r="J26" s="130"/>
      <c r="K26" s="148" t="s">
        <v>233</v>
      </c>
      <c r="L26" s="130"/>
      <c r="M26" s="250" t="s">
        <v>233</v>
      </c>
      <c r="N26" s="220" t="s">
        <v>233</v>
      </c>
      <c r="O26" s="228" t="s">
        <v>233</v>
      </c>
      <c r="P26" s="228" t="s">
        <v>233</v>
      </c>
      <c r="Q26" s="220" t="s">
        <v>233</v>
      </c>
      <c r="R26" s="244" t="s">
        <v>233</v>
      </c>
      <c r="S26" s="221" t="s">
        <v>233</v>
      </c>
      <c r="T26" s="245" t="s">
        <v>233</v>
      </c>
      <c r="U26" s="222" t="s">
        <v>233</v>
      </c>
      <c r="V26" s="218" t="s">
        <v>233</v>
      </c>
      <c r="W26" s="246" t="s">
        <v>233</v>
      </c>
      <c r="X26" s="130"/>
      <c r="Y26" s="247" t="s">
        <v>233</v>
      </c>
    </row>
    <row r="27" spans="1:25" s="129" customFormat="1" ht="12">
      <c r="A27" s="312">
        <v>1939</v>
      </c>
      <c r="B27" s="308" t="s">
        <v>233</v>
      </c>
      <c r="C27" s="212" t="s">
        <v>233</v>
      </c>
      <c r="D27" s="212" t="s">
        <v>233</v>
      </c>
      <c r="E27" s="212" t="s">
        <v>233</v>
      </c>
      <c r="F27" s="212" t="s">
        <v>233</v>
      </c>
      <c r="G27" s="241">
        <v>1735.328</v>
      </c>
      <c r="H27" s="241" t="s">
        <v>233</v>
      </c>
      <c r="I27" s="242" t="s">
        <v>233</v>
      </c>
      <c r="J27" s="130"/>
      <c r="K27" s="148" t="s">
        <v>233</v>
      </c>
      <c r="L27" s="130"/>
      <c r="M27" s="250" t="s">
        <v>233</v>
      </c>
      <c r="N27" s="220" t="s">
        <v>233</v>
      </c>
      <c r="O27" s="228" t="s">
        <v>233</v>
      </c>
      <c r="P27" s="228" t="s">
        <v>233</v>
      </c>
      <c r="Q27" s="220" t="s">
        <v>233</v>
      </c>
      <c r="R27" s="244" t="s">
        <v>233</v>
      </c>
      <c r="S27" s="221" t="s">
        <v>233</v>
      </c>
      <c r="T27" s="245" t="s">
        <v>233</v>
      </c>
      <c r="U27" s="222" t="s">
        <v>233</v>
      </c>
      <c r="V27" s="218" t="s">
        <v>233</v>
      </c>
      <c r="W27" s="246" t="s">
        <v>233</v>
      </c>
      <c r="X27" s="130"/>
      <c r="Y27" s="247" t="s">
        <v>233</v>
      </c>
    </row>
    <row r="28" spans="1:25" s="129" customFormat="1" ht="12">
      <c r="A28" s="312">
        <v>1940</v>
      </c>
      <c r="B28" s="308" t="s">
        <v>233</v>
      </c>
      <c r="C28" s="212" t="s">
        <v>233</v>
      </c>
      <c r="D28" s="212" t="s">
        <v>233</v>
      </c>
      <c r="E28" s="212" t="s">
        <v>233</v>
      </c>
      <c r="F28" s="212" t="s">
        <v>233</v>
      </c>
      <c r="G28" s="241">
        <v>1670.304</v>
      </c>
      <c r="H28" s="241" t="s">
        <v>233</v>
      </c>
      <c r="I28" s="242" t="s">
        <v>233</v>
      </c>
      <c r="J28" s="130"/>
      <c r="K28" s="148" t="s">
        <v>233</v>
      </c>
      <c r="L28" s="130"/>
      <c r="M28" s="250" t="s">
        <v>233</v>
      </c>
      <c r="N28" s="220" t="s">
        <v>233</v>
      </c>
      <c r="O28" s="228" t="s">
        <v>233</v>
      </c>
      <c r="P28" s="228" t="s">
        <v>233</v>
      </c>
      <c r="Q28" s="220" t="s">
        <v>233</v>
      </c>
      <c r="R28" s="244" t="s">
        <v>233</v>
      </c>
      <c r="S28" s="221" t="s">
        <v>233</v>
      </c>
      <c r="T28" s="245" t="s">
        <v>233</v>
      </c>
      <c r="U28" s="222" t="s">
        <v>233</v>
      </c>
      <c r="V28" s="218" t="s">
        <v>233</v>
      </c>
      <c r="W28" s="246" t="s">
        <v>233</v>
      </c>
      <c r="X28" s="130"/>
      <c r="Y28" s="247" t="s">
        <v>233</v>
      </c>
    </row>
    <row r="29" spans="1:25" s="129" customFormat="1" ht="12">
      <c r="A29" s="312">
        <v>1941</v>
      </c>
      <c r="B29" s="308" t="s">
        <v>233</v>
      </c>
      <c r="C29" s="212" t="s">
        <v>233</v>
      </c>
      <c r="D29" s="212" t="s">
        <v>233</v>
      </c>
      <c r="E29" s="212" t="s">
        <v>233</v>
      </c>
      <c r="F29" s="212" t="s">
        <v>233</v>
      </c>
      <c r="G29" s="241">
        <v>1793.24</v>
      </c>
      <c r="H29" s="241" t="s">
        <v>233</v>
      </c>
      <c r="I29" s="242" t="s">
        <v>233</v>
      </c>
      <c r="J29" s="130"/>
      <c r="K29" s="148" t="s">
        <v>233</v>
      </c>
      <c r="L29" s="130"/>
      <c r="M29" s="250" t="s">
        <v>233</v>
      </c>
      <c r="N29" s="220" t="s">
        <v>233</v>
      </c>
      <c r="O29" s="228" t="s">
        <v>233</v>
      </c>
      <c r="P29" s="228" t="s">
        <v>233</v>
      </c>
      <c r="Q29" s="220" t="s">
        <v>233</v>
      </c>
      <c r="R29" s="244" t="s">
        <v>233</v>
      </c>
      <c r="S29" s="221" t="s">
        <v>233</v>
      </c>
      <c r="T29" s="245" t="s">
        <v>233</v>
      </c>
      <c r="U29" s="222" t="s">
        <v>233</v>
      </c>
      <c r="V29" s="218" t="s">
        <v>233</v>
      </c>
      <c r="W29" s="246" t="s">
        <v>233</v>
      </c>
      <c r="X29" s="130"/>
      <c r="Y29" s="247" t="s">
        <v>233</v>
      </c>
    </row>
    <row r="30" spans="1:25" s="129" customFormat="1" ht="12">
      <c r="A30" s="312">
        <v>1942</v>
      </c>
      <c r="B30" s="308" t="s">
        <v>233</v>
      </c>
      <c r="C30" s="212" t="s">
        <v>233</v>
      </c>
      <c r="D30" s="212" t="s">
        <v>233</v>
      </c>
      <c r="E30" s="212" t="s">
        <v>233</v>
      </c>
      <c r="F30" s="212" t="s">
        <v>233</v>
      </c>
      <c r="G30" s="241">
        <v>1928.368</v>
      </c>
      <c r="H30" s="241" t="s">
        <v>233</v>
      </c>
      <c r="I30" s="242" t="s">
        <v>233</v>
      </c>
      <c r="J30" s="130"/>
      <c r="K30" s="148" t="s">
        <v>233</v>
      </c>
      <c r="L30" s="130"/>
      <c r="M30" s="250" t="s">
        <v>233</v>
      </c>
      <c r="N30" s="220" t="s">
        <v>233</v>
      </c>
      <c r="O30" s="228" t="s">
        <v>233</v>
      </c>
      <c r="P30" s="228" t="s">
        <v>233</v>
      </c>
      <c r="Q30" s="220" t="s">
        <v>233</v>
      </c>
      <c r="R30" s="244" t="s">
        <v>233</v>
      </c>
      <c r="S30" s="221" t="s">
        <v>233</v>
      </c>
      <c r="T30" s="245" t="s">
        <v>233</v>
      </c>
      <c r="U30" s="222" t="s">
        <v>233</v>
      </c>
      <c r="V30" s="218" t="s">
        <v>233</v>
      </c>
      <c r="W30" s="246" t="s">
        <v>233</v>
      </c>
      <c r="X30" s="130"/>
      <c r="Y30" s="247" t="s">
        <v>233</v>
      </c>
    </row>
    <row r="31" spans="1:25" s="129" customFormat="1" ht="12">
      <c r="A31" s="312">
        <v>1943</v>
      </c>
      <c r="B31" s="308" t="s">
        <v>233</v>
      </c>
      <c r="C31" s="212" t="s">
        <v>233</v>
      </c>
      <c r="D31" s="212" t="s">
        <v>233</v>
      </c>
      <c r="E31" s="212" t="s">
        <v>233</v>
      </c>
      <c r="F31" s="212" t="s">
        <v>233</v>
      </c>
      <c r="G31" s="241">
        <v>1981.2</v>
      </c>
      <c r="H31" s="241" t="s">
        <v>233</v>
      </c>
      <c r="I31" s="242" t="s">
        <v>233</v>
      </c>
      <c r="J31" s="130"/>
      <c r="K31" s="148" t="s">
        <v>233</v>
      </c>
      <c r="L31" s="130"/>
      <c r="M31" s="250" t="s">
        <v>233</v>
      </c>
      <c r="N31" s="220" t="s">
        <v>233</v>
      </c>
      <c r="O31" s="228" t="s">
        <v>233</v>
      </c>
      <c r="P31" s="228" t="s">
        <v>233</v>
      </c>
      <c r="Q31" s="220" t="s">
        <v>233</v>
      </c>
      <c r="R31" s="244" t="s">
        <v>233</v>
      </c>
      <c r="S31" s="221" t="s">
        <v>233</v>
      </c>
      <c r="T31" s="245" t="s">
        <v>233</v>
      </c>
      <c r="U31" s="222" t="s">
        <v>233</v>
      </c>
      <c r="V31" s="218" t="s">
        <v>233</v>
      </c>
      <c r="W31" s="246" t="s">
        <v>233</v>
      </c>
      <c r="X31" s="130"/>
      <c r="Y31" s="247" t="s">
        <v>233</v>
      </c>
    </row>
    <row r="32" spans="1:25" s="129" customFormat="1" ht="12">
      <c r="A32" s="312">
        <v>1944</v>
      </c>
      <c r="B32" s="308" t="s">
        <v>233</v>
      </c>
      <c r="C32" s="212" t="s">
        <v>233</v>
      </c>
      <c r="D32" s="212" t="s">
        <v>233</v>
      </c>
      <c r="E32" s="212" t="s">
        <v>233</v>
      </c>
      <c r="F32" s="212" t="s">
        <v>233</v>
      </c>
      <c r="G32" s="241">
        <v>2073.656</v>
      </c>
      <c r="H32" s="241" t="s">
        <v>233</v>
      </c>
      <c r="I32" s="242" t="s">
        <v>233</v>
      </c>
      <c r="J32" s="130"/>
      <c r="K32" s="148" t="s">
        <v>233</v>
      </c>
      <c r="L32" s="130"/>
      <c r="M32" s="250" t="s">
        <v>233</v>
      </c>
      <c r="N32" s="220" t="s">
        <v>233</v>
      </c>
      <c r="O32" s="228" t="s">
        <v>233</v>
      </c>
      <c r="P32" s="228" t="s">
        <v>233</v>
      </c>
      <c r="Q32" s="220" t="s">
        <v>233</v>
      </c>
      <c r="R32" s="244" t="s">
        <v>233</v>
      </c>
      <c r="S32" s="221" t="s">
        <v>233</v>
      </c>
      <c r="T32" s="245" t="s">
        <v>233</v>
      </c>
      <c r="U32" s="222" t="s">
        <v>233</v>
      </c>
      <c r="V32" s="218" t="s">
        <v>233</v>
      </c>
      <c r="W32" s="246" t="s">
        <v>233</v>
      </c>
      <c r="X32" s="130"/>
      <c r="Y32" s="247" t="s">
        <v>233</v>
      </c>
    </row>
    <row r="33" spans="1:25" s="129" customFormat="1" ht="12">
      <c r="A33" s="312">
        <v>1945</v>
      </c>
      <c r="B33" s="308" t="s">
        <v>233</v>
      </c>
      <c r="C33" s="212" t="s">
        <v>233</v>
      </c>
      <c r="D33" s="212" t="s">
        <v>233</v>
      </c>
      <c r="E33" s="212" t="s">
        <v>233</v>
      </c>
      <c r="F33" s="212" t="s">
        <v>233</v>
      </c>
      <c r="G33" s="241">
        <v>2208.784</v>
      </c>
      <c r="H33" s="241" t="s">
        <v>233</v>
      </c>
      <c r="I33" s="242" t="s">
        <v>233</v>
      </c>
      <c r="J33" s="130"/>
      <c r="K33" s="148" t="s">
        <v>233</v>
      </c>
      <c r="L33" s="130"/>
      <c r="M33" s="250" t="s">
        <v>233</v>
      </c>
      <c r="N33" s="220" t="s">
        <v>233</v>
      </c>
      <c r="O33" s="228" t="s">
        <v>233</v>
      </c>
      <c r="P33" s="228" t="s">
        <v>233</v>
      </c>
      <c r="Q33" s="220" t="s">
        <v>233</v>
      </c>
      <c r="R33" s="244" t="s">
        <v>233</v>
      </c>
      <c r="S33" s="221" t="s">
        <v>233</v>
      </c>
      <c r="T33" s="245" t="s">
        <v>233</v>
      </c>
      <c r="U33" s="222" t="s">
        <v>233</v>
      </c>
      <c r="V33" s="218" t="s">
        <v>233</v>
      </c>
      <c r="W33" s="246" t="s">
        <v>233</v>
      </c>
      <c r="X33" s="130"/>
      <c r="Y33" s="247" t="s">
        <v>233</v>
      </c>
    </row>
    <row r="34" spans="1:25" s="129" customFormat="1" ht="12">
      <c r="A34" s="312">
        <v>1946</v>
      </c>
      <c r="B34" s="308" t="s">
        <v>233</v>
      </c>
      <c r="C34" s="212" t="s">
        <v>233</v>
      </c>
      <c r="D34" s="212" t="s">
        <v>233</v>
      </c>
      <c r="E34" s="212" t="s">
        <v>233</v>
      </c>
      <c r="F34" s="212" t="s">
        <v>233</v>
      </c>
      <c r="G34" s="241">
        <v>2399.792</v>
      </c>
      <c r="H34" s="241" t="s">
        <v>233</v>
      </c>
      <c r="I34" s="242" t="s">
        <v>233</v>
      </c>
      <c r="J34" s="130"/>
      <c r="K34" s="148" t="s">
        <v>233</v>
      </c>
      <c r="L34" s="130"/>
      <c r="M34" s="250" t="s">
        <v>233</v>
      </c>
      <c r="N34" s="220" t="s">
        <v>233</v>
      </c>
      <c r="O34" s="228" t="s">
        <v>233</v>
      </c>
      <c r="P34" s="228" t="s">
        <v>233</v>
      </c>
      <c r="Q34" s="220" t="s">
        <v>233</v>
      </c>
      <c r="R34" s="244" t="s">
        <v>233</v>
      </c>
      <c r="S34" s="221" t="s">
        <v>233</v>
      </c>
      <c r="T34" s="245" t="s">
        <v>233</v>
      </c>
      <c r="U34" s="222" t="s">
        <v>233</v>
      </c>
      <c r="V34" s="218" t="s">
        <v>233</v>
      </c>
      <c r="W34" s="246" t="s">
        <v>233</v>
      </c>
      <c r="X34" s="130"/>
      <c r="Y34" s="247" t="s">
        <v>233</v>
      </c>
    </row>
    <row r="35" spans="1:25" s="129" customFormat="1" ht="12">
      <c r="A35" s="312">
        <v>1947</v>
      </c>
      <c r="B35" s="308" t="s">
        <v>233</v>
      </c>
      <c r="C35" s="212" t="s">
        <v>233</v>
      </c>
      <c r="D35" s="212" t="s">
        <v>233</v>
      </c>
      <c r="E35" s="212" t="s">
        <v>233</v>
      </c>
      <c r="F35" s="212" t="s">
        <v>233</v>
      </c>
      <c r="G35" s="241">
        <v>2411.984</v>
      </c>
      <c r="H35" s="241" t="s">
        <v>233</v>
      </c>
      <c r="I35" s="242" t="s">
        <v>233</v>
      </c>
      <c r="J35" s="130"/>
      <c r="K35" s="148" t="s">
        <v>233</v>
      </c>
      <c r="L35" s="130"/>
      <c r="M35" s="250" t="s">
        <v>233</v>
      </c>
      <c r="N35" s="220" t="s">
        <v>233</v>
      </c>
      <c r="O35" s="228" t="s">
        <v>233</v>
      </c>
      <c r="P35" s="228" t="s">
        <v>233</v>
      </c>
      <c r="Q35" s="220" t="s">
        <v>233</v>
      </c>
      <c r="R35" s="244" t="s">
        <v>233</v>
      </c>
      <c r="S35" s="221" t="s">
        <v>233</v>
      </c>
      <c r="T35" s="245" t="s">
        <v>233</v>
      </c>
      <c r="U35" s="222" t="s">
        <v>233</v>
      </c>
      <c r="V35" s="218" t="s">
        <v>233</v>
      </c>
      <c r="W35" s="246" t="s">
        <v>233</v>
      </c>
      <c r="X35" s="130"/>
      <c r="Y35" s="247" t="s">
        <v>233</v>
      </c>
    </row>
    <row r="36" spans="1:25" s="129" customFormat="1" ht="12">
      <c r="A36" s="312">
        <v>1948</v>
      </c>
      <c r="B36" s="308" t="s">
        <v>233</v>
      </c>
      <c r="C36" s="212" t="s">
        <v>233</v>
      </c>
      <c r="D36" s="212" t="s">
        <v>233</v>
      </c>
      <c r="E36" s="212" t="s">
        <v>233</v>
      </c>
      <c r="F36" s="212" t="s">
        <v>233</v>
      </c>
      <c r="G36" s="241">
        <v>2662.936</v>
      </c>
      <c r="H36" s="241" t="s">
        <v>233</v>
      </c>
      <c r="I36" s="242" t="s">
        <v>233</v>
      </c>
      <c r="J36" s="130"/>
      <c r="K36" s="148" t="s">
        <v>233</v>
      </c>
      <c r="L36" s="130"/>
      <c r="M36" s="250" t="s">
        <v>233</v>
      </c>
      <c r="N36" s="220" t="s">
        <v>233</v>
      </c>
      <c r="O36" s="228" t="s">
        <v>233</v>
      </c>
      <c r="P36" s="228" t="s">
        <v>233</v>
      </c>
      <c r="Q36" s="220" t="s">
        <v>233</v>
      </c>
      <c r="R36" s="244" t="s">
        <v>233</v>
      </c>
      <c r="S36" s="221" t="s">
        <v>233</v>
      </c>
      <c r="T36" s="245" t="s">
        <v>233</v>
      </c>
      <c r="U36" s="222" t="s">
        <v>233</v>
      </c>
      <c r="V36" s="218" t="s">
        <v>233</v>
      </c>
      <c r="W36" s="246" t="s">
        <v>233</v>
      </c>
      <c r="X36" s="130"/>
      <c r="Y36" s="247" t="s">
        <v>233</v>
      </c>
    </row>
    <row r="37" spans="1:25" s="129" customFormat="1" ht="12">
      <c r="A37" s="312">
        <v>1949</v>
      </c>
      <c r="B37" s="308" t="s">
        <v>233</v>
      </c>
      <c r="C37" s="212" t="s">
        <v>233</v>
      </c>
      <c r="D37" s="212" t="s">
        <v>233</v>
      </c>
      <c r="E37" s="212" t="s">
        <v>233</v>
      </c>
      <c r="F37" s="212" t="s">
        <v>233</v>
      </c>
      <c r="G37" s="241">
        <v>2587.752</v>
      </c>
      <c r="H37" s="241" t="s">
        <v>233</v>
      </c>
      <c r="I37" s="242" t="s">
        <v>233</v>
      </c>
      <c r="J37" s="130"/>
      <c r="K37" s="148" t="s">
        <v>233</v>
      </c>
      <c r="L37" s="130"/>
      <c r="M37" s="250" t="s">
        <v>233</v>
      </c>
      <c r="N37" s="220" t="s">
        <v>233</v>
      </c>
      <c r="O37" s="228" t="s">
        <v>233</v>
      </c>
      <c r="P37" s="228" t="s">
        <v>233</v>
      </c>
      <c r="Q37" s="220" t="s">
        <v>233</v>
      </c>
      <c r="R37" s="244" t="s">
        <v>233</v>
      </c>
      <c r="S37" s="221" t="s">
        <v>233</v>
      </c>
      <c r="T37" s="245" t="s">
        <v>233</v>
      </c>
      <c r="U37" s="222" t="s">
        <v>233</v>
      </c>
      <c r="V37" s="218" t="s">
        <v>233</v>
      </c>
      <c r="W37" s="246" t="s">
        <v>233</v>
      </c>
      <c r="X37" s="130"/>
      <c r="Y37" s="247" t="s">
        <v>233</v>
      </c>
    </row>
    <row r="38" spans="1:25" s="129" customFormat="1" ht="12">
      <c r="A38" s="143">
        <v>1950</v>
      </c>
      <c r="B38" s="389">
        <v>972</v>
      </c>
      <c r="C38" s="212" t="s">
        <v>233</v>
      </c>
      <c r="D38" s="212" t="s">
        <v>233</v>
      </c>
      <c r="E38" s="212" t="s">
        <v>233</v>
      </c>
      <c r="F38" s="212" t="s">
        <v>233</v>
      </c>
      <c r="G38" s="212">
        <v>2748</v>
      </c>
      <c r="H38" s="241" t="s">
        <v>233</v>
      </c>
      <c r="I38" s="242" t="s">
        <v>233</v>
      </c>
      <c r="J38" s="150"/>
      <c r="K38" s="148" t="s">
        <v>233</v>
      </c>
      <c r="L38" s="150"/>
      <c r="M38" s="250" t="s">
        <v>233</v>
      </c>
      <c r="N38" s="220" t="s">
        <v>233</v>
      </c>
      <c r="O38" s="228" t="s">
        <v>233</v>
      </c>
      <c r="P38" s="228" t="s">
        <v>233</v>
      </c>
      <c r="Q38" s="220" t="s">
        <v>233</v>
      </c>
      <c r="R38" s="244" t="s">
        <v>233</v>
      </c>
      <c r="S38" s="221" t="s">
        <v>233</v>
      </c>
      <c r="T38" s="245" t="s">
        <v>233</v>
      </c>
      <c r="U38" s="222" t="s">
        <v>233</v>
      </c>
      <c r="V38" s="218" t="s">
        <v>233</v>
      </c>
      <c r="W38" s="246" t="s">
        <v>233</v>
      </c>
      <c r="X38" s="150"/>
      <c r="Y38" s="247" t="s">
        <v>233</v>
      </c>
    </row>
    <row r="39" spans="1:25" s="129" customFormat="1" ht="12">
      <c r="A39" s="143">
        <v>1951</v>
      </c>
      <c r="B39" s="389">
        <v>1017</v>
      </c>
      <c r="C39" s="212" t="s">
        <v>233</v>
      </c>
      <c r="D39" s="212" t="s">
        <v>233</v>
      </c>
      <c r="E39" s="212" t="s">
        <v>233</v>
      </c>
      <c r="F39" s="212" t="s">
        <v>233</v>
      </c>
      <c r="G39" s="212">
        <v>2732</v>
      </c>
      <c r="H39" s="241" t="s">
        <v>233</v>
      </c>
      <c r="I39" s="242" t="s">
        <v>233</v>
      </c>
      <c r="J39" s="150"/>
      <c r="K39" s="148" t="s">
        <v>233</v>
      </c>
      <c r="L39" s="150"/>
      <c r="M39" s="250" t="s">
        <v>233</v>
      </c>
      <c r="N39" s="220" t="s">
        <v>233</v>
      </c>
      <c r="O39" s="228" t="s">
        <v>233</v>
      </c>
      <c r="P39" s="228" t="s">
        <v>233</v>
      </c>
      <c r="Q39" s="220" t="s">
        <v>233</v>
      </c>
      <c r="R39" s="244" t="s">
        <v>233</v>
      </c>
      <c r="S39" s="221" t="s">
        <v>233</v>
      </c>
      <c r="T39" s="245" t="s">
        <v>233</v>
      </c>
      <c r="U39" s="222" t="s">
        <v>233</v>
      </c>
      <c r="V39" s="218" t="s">
        <v>233</v>
      </c>
      <c r="W39" s="246" t="s">
        <v>233</v>
      </c>
      <c r="X39" s="150"/>
      <c r="Y39" s="216" t="s">
        <v>233</v>
      </c>
    </row>
    <row r="40" spans="1:25" s="129" customFormat="1" ht="12">
      <c r="A40" s="143">
        <v>1952</v>
      </c>
      <c r="B40" s="389">
        <v>1057</v>
      </c>
      <c r="C40" s="212" t="s">
        <v>233</v>
      </c>
      <c r="D40" s="212" t="s">
        <v>233</v>
      </c>
      <c r="E40" s="212" t="s">
        <v>233</v>
      </c>
      <c r="F40" s="212" t="s">
        <v>233</v>
      </c>
      <c r="G40" s="212">
        <v>2814</v>
      </c>
      <c r="H40" s="241" t="s">
        <v>233</v>
      </c>
      <c r="I40" s="242" t="s">
        <v>233</v>
      </c>
      <c r="J40" s="150"/>
      <c r="K40" s="148" t="s">
        <v>233</v>
      </c>
      <c r="L40" s="150"/>
      <c r="M40" s="250" t="s">
        <v>233</v>
      </c>
      <c r="N40" s="220" t="s">
        <v>233</v>
      </c>
      <c r="O40" s="228" t="s">
        <v>233</v>
      </c>
      <c r="P40" s="228" t="s">
        <v>233</v>
      </c>
      <c r="Q40" s="220" t="s">
        <v>233</v>
      </c>
      <c r="R40" s="244" t="s">
        <v>233</v>
      </c>
      <c r="S40" s="221" t="s">
        <v>233</v>
      </c>
      <c r="T40" s="245" t="s">
        <v>233</v>
      </c>
      <c r="U40" s="222" t="s">
        <v>233</v>
      </c>
      <c r="V40" s="218" t="s">
        <v>233</v>
      </c>
      <c r="W40" s="246" t="s">
        <v>233</v>
      </c>
      <c r="X40" s="150"/>
      <c r="Y40" s="216" t="s">
        <v>233</v>
      </c>
    </row>
    <row r="41" spans="1:25" s="129" customFormat="1" ht="12">
      <c r="A41" s="143">
        <v>1953</v>
      </c>
      <c r="B41" s="389">
        <v>1102</v>
      </c>
      <c r="C41" s="212" t="s">
        <v>233</v>
      </c>
      <c r="D41" s="212" t="s">
        <v>233</v>
      </c>
      <c r="E41" s="212" t="s">
        <v>233</v>
      </c>
      <c r="F41" s="212" t="s">
        <v>233</v>
      </c>
      <c r="G41" s="212">
        <v>2791</v>
      </c>
      <c r="H41" s="241" t="s">
        <v>233</v>
      </c>
      <c r="I41" s="242" t="s">
        <v>233</v>
      </c>
      <c r="J41" s="150"/>
      <c r="K41" s="148" t="s">
        <v>233</v>
      </c>
      <c r="L41" s="150"/>
      <c r="M41" s="250" t="s">
        <v>233</v>
      </c>
      <c r="N41" s="220" t="s">
        <v>233</v>
      </c>
      <c r="O41" s="228" t="s">
        <v>233</v>
      </c>
      <c r="P41" s="228" t="s">
        <v>233</v>
      </c>
      <c r="Q41" s="220" t="s">
        <v>233</v>
      </c>
      <c r="R41" s="244" t="s">
        <v>233</v>
      </c>
      <c r="S41" s="221" t="s">
        <v>233</v>
      </c>
      <c r="T41" s="245" t="s">
        <v>233</v>
      </c>
      <c r="U41" s="222" t="s">
        <v>233</v>
      </c>
      <c r="V41" s="218" t="s">
        <v>233</v>
      </c>
      <c r="W41" s="246" t="s">
        <v>233</v>
      </c>
      <c r="X41" s="150"/>
      <c r="Y41" s="216" t="s">
        <v>233</v>
      </c>
    </row>
    <row r="42" spans="1:25" s="129" customFormat="1" ht="12">
      <c r="A42" s="143">
        <v>1954</v>
      </c>
      <c r="B42" s="389">
        <v>1181</v>
      </c>
      <c r="C42" s="212" t="s">
        <v>233</v>
      </c>
      <c r="D42" s="212" t="s">
        <v>233</v>
      </c>
      <c r="E42" s="212" t="s">
        <v>233</v>
      </c>
      <c r="F42" s="212" t="s">
        <v>233</v>
      </c>
      <c r="G42" s="212">
        <v>2877</v>
      </c>
      <c r="H42" s="241" t="s">
        <v>233</v>
      </c>
      <c r="I42" s="242" t="s">
        <v>233</v>
      </c>
      <c r="J42" s="150"/>
      <c r="K42" s="148" t="s">
        <v>233</v>
      </c>
      <c r="L42" s="150"/>
      <c r="M42" s="250" t="s">
        <v>233</v>
      </c>
      <c r="N42" s="220" t="s">
        <v>233</v>
      </c>
      <c r="O42" s="228" t="s">
        <v>233</v>
      </c>
      <c r="P42" s="228" t="s">
        <v>233</v>
      </c>
      <c r="Q42" s="220" t="s">
        <v>233</v>
      </c>
      <c r="R42" s="244" t="s">
        <v>233</v>
      </c>
      <c r="S42" s="221" t="s">
        <v>233</v>
      </c>
      <c r="T42" s="245" t="s">
        <v>233</v>
      </c>
      <c r="U42" s="222" t="s">
        <v>233</v>
      </c>
      <c r="V42" s="218" t="s">
        <v>233</v>
      </c>
      <c r="W42" s="246" t="s">
        <v>233</v>
      </c>
      <c r="X42" s="150"/>
      <c r="Y42" s="216" t="s">
        <v>233</v>
      </c>
    </row>
    <row r="43" spans="1:25" s="129" customFormat="1" ht="12.75">
      <c r="A43" s="143">
        <v>1955</v>
      </c>
      <c r="B43" s="389">
        <v>1209.04</v>
      </c>
      <c r="C43" s="249">
        <v>0</v>
      </c>
      <c r="D43" s="212">
        <v>-528.32</v>
      </c>
      <c r="E43" s="213">
        <v>30.48</v>
      </c>
      <c r="F43" s="213">
        <v>579.12</v>
      </c>
      <c r="G43" s="326">
        <v>2900.68</v>
      </c>
      <c r="H43" s="241">
        <v>101.6</v>
      </c>
      <c r="I43" s="215">
        <v>4292.6</v>
      </c>
      <c r="J43" s="150"/>
      <c r="K43" s="251">
        <v>5.079999999999927</v>
      </c>
      <c r="L43" s="150"/>
      <c r="M43" s="217">
        <v>4287.52</v>
      </c>
      <c r="N43" s="243" t="s">
        <v>56</v>
      </c>
      <c r="O43" s="228" t="s">
        <v>56</v>
      </c>
      <c r="P43" s="228">
        <v>4287.52</v>
      </c>
      <c r="Q43" s="220">
        <v>914.4</v>
      </c>
      <c r="R43" s="244">
        <v>1026.16</v>
      </c>
      <c r="S43" s="221">
        <v>1046.48</v>
      </c>
      <c r="T43" s="245">
        <v>1239.52</v>
      </c>
      <c r="U43" s="222">
        <v>60.96</v>
      </c>
      <c r="V43" s="218" t="s">
        <v>233</v>
      </c>
      <c r="W43" s="246" t="s">
        <v>233</v>
      </c>
      <c r="X43" s="150"/>
      <c r="Y43" s="216">
        <v>701.04</v>
      </c>
    </row>
    <row r="44" spans="1:25" s="129" customFormat="1" ht="12">
      <c r="A44" s="143">
        <v>1956</v>
      </c>
      <c r="B44" s="389">
        <v>1275</v>
      </c>
      <c r="C44" s="212" t="s">
        <v>233</v>
      </c>
      <c r="D44" s="212" t="s">
        <v>233</v>
      </c>
      <c r="E44" s="212" t="s">
        <v>233</v>
      </c>
      <c r="F44" s="212" t="s">
        <v>233</v>
      </c>
      <c r="G44" s="212">
        <v>2907.792</v>
      </c>
      <c r="H44" s="241" t="s">
        <v>233</v>
      </c>
      <c r="I44" s="242" t="s">
        <v>233</v>
      </c>
      <c r="J44" s="329"/>
      <c r="K44" s="148" t="s">
        <v>233</v>
      </c>
      <c r="L44" s="150"/>
      <c r="M44" s="250" t="s">
        <v>233</v>
      </c>
      <c r="N44" s="220" t="s">
        <v>233</v>
      </c>
      <c r="O44" s="228" t="s">
        <v>233</v>
      </c>
      <c r="P44" s="228" t="s">
        <v>233</v>
      </c>
      <c r="Q44" s="220" t="s">
        <v>233</v>
      </c>
      <c r="R44" s="244" t="s">
        <v>233</v>
      </c>
      <c r="S44" s="221" t="s">
        <v>233</v>
      </c>
      <c r="T44" s="245" t="s">
        <v>233</v>
      </c>
      <c r="U44" s="222" t="s">
        <v>233</v>
      </c>
      <c r="V44" s="218" t="s">
        <v>233</v>
      </c>
      <c r="W44" s="246" t="s">
        <v>233</v>
      </c>
      <c r="X44" s="150"/>
      <c r="Y44" s="216" t="s">
        <v>233</v>
      </c>
    </row>
    <row r="45" spans="1:25" s="129" customFormat="1" ht="12">
      <c r="A45" s="143">
        <v>1957</v>
      </c>
      <c r="B45" s="389">
        <v>1386</v>
      </c>
      <c r="C45" s="212" t="s">
        <v>233</v>
      </c>
      <c r="D45" s="212" t="s">
        <v>233</v>
      </c>
      <c r="E45" s="212" t="s">
        <v>233</v>
      </c>
      <c r="F45" s="212" t="s">
        <v>233</v>
      </c>
      <c r="G45" s="212">
        <v>2755.392</v>
      </c>
      <c r="H45" s="241" t="s">
        <v>233</v>
      </c>
      <c r="I45" s="242" t="s">
        <v>233</v>
      </c>
      <c r="J45" s="329"/>
      <c r="K45" s="148" t="s">
        <v>233</v>
      </c>
      <c r="L45" s="150"/>
      <c r="M45" s="250" t="s">
        <v>233</v>
      </c>
      <c r="N45" s="220" t="s">
        <v>233</v>
      </c>
      <c r="O45" s="228" t="s">
        <v>233</v>
      </c>
      <c r="P45" s="228" t="s">
        <v>233</v>
      </c>
      <c r="Q45" s="220" t="s">
        <v>233</v>
      </c>
      <c r="R45" s="244" t="s">
        <v>233</v>
      </c>
      <c r="S45" s="221" t="s">
        <v>233</v>
      </c>
      <c r="T45" s="245" t="s">
        <v>233</v>
      </c>
      <c r="U45" s="222" t="s">
        <v>233</v>
      </c>
      <c r="V45" s="218" t="s">
        <v>233</v>
      </c>
      <c r="W45" s="246" t="s">
        <v>233</v>
      </c>
      <c r="X45" s="150"/>
      <c r="Y45" s="216" t="s">
        <v>233</v>
      </c>
    </row>
    <row r="46" spans="1:25" s="129" customFormat="1" ht="12">
      <c r="A46" s="143">
        <v>1958</v>
      </c>
      <c r="B46" s="389">
        <v>1235</v>
      </c>
      <c r="C46" s="212" t="s">
        <v>233</v>
      </c>
      <c r="D46" s="212" t="s">
        <v>233</v>
      </c>
      <c r="E46" s="212" t="s">
        <v>233</v>
      </c>
      <c r="F46" s="212" t="s">
        <v>233</v>
      </c>
      <c r="G46" s="212">
        <v>2676.1440000000002</v>
      </c>
      <c r="H46" s="241" t="s">
        <v>233</v>
      </c>
      <c r="I46" s="242" t="s">
        <v>233</v>
      </c>
      <c r="J46" s="329"/>
      <c r="K46" s="148" t="s">
        <v>233</v>
      </c>
      <c r="L46" s="150"/>
      <c r="M46" s="250" t="s">
        <v>233</v>
      </c>
      <c r="N46" s="220" t="s">
        <v>233</v>
      </c>
      <c r="O46" s="228" t="s">
        <v>233</v>
      </c>
      <c r="P46" s="228" t="s">
        <v>233</v>
      </c>
      <c r="Q46" s="220" t="s">
        <v>233</v>
      </c>
      <c r="R46" s="244" t="s">
        <v>233</v>
      </c>
      <c r="S46" s="221" t="s">
        <v>233</v>
      </c>
      <c r="T46" s="245" t="s">
        <v>233</v>
      </c>
      <c r="U46" s="222" t="s">
        <v>233</v>
      </c>
      <c r="V46" s="218" t="s">
        <v>233</v>
      </c>
      <c r="W46" s="246" t="s">
        <v>233</v>
      </c>
      <c r="X46" s="150"/>
      <c r="Y46" s="216" t="s">
        <v>233</v>
      </c>
    </row>
    <row r="47" spans="1:25" s="129" customFormat="1" ht="12.75">
      <c r="A47" s="143">
        <v>1959</v>
      </c>
      <c r="B47" s="211">
        <v>1137.92</v>
      </c>
      <c r="C47" s="249">
        <v>0</v>
      </c>
      <c r="D47" s="212">
        <v>-416.56</v>
      </c>
      <c r="E47" s="213">
        <v>132.08</v>
      </c>
      <c r="F47" s="213">
        <v>518.16</v>
      </c>
      <c r="G47" s="241">
        <v>2509.52</v>
      </c>
      <c r="H47" s="241">
        <v>121.92</v>
      </c>
      <c r="I47" s="215">
        <v>4003.04</v>
      </c>
      <c r="J47" s="329"/>
      <c r="K47" s="216" t="s">
        <v>56</v>
      </c>
      <c r="L47" s="150"/>
      <c r="M47" s="217">
        <v>4003.04</v>
      </c>
      <c r="N47" s="243" t="s">
        <v>56</v>
      </c>
      <c r="O47" s="228" t="s">
        <v>56</v>
      </c>
      <c r="P47" s="228">
        <v>4003.04</v>
      </c>
      <c r="Q47" s="220">
        <v>609.6</v>
      </c>
      <c r="R47" s="221">
        <v>1330.96</v>
      </c>
      <c r="S47" s="221">
        <v>1168.4</v>
      </c>
      <c r="T47" s="245">
        <v>843.28</v>
      </c>
      <c r="U47" s="222">
        <v>50.8</v>
      </c>
      <c r="V47" s="218" t="s">
        <v>233</v>
      </c>
      <c r="W47" s="246" t="s">
        <v>233</v>
      </c>
      <c r="X47" s="150"/>
      <c r="Y47" s="216">
        <v>1066.8</v>
      </c>
    </row>
    <row r="48" spans="1:26" s="129" customFormat="1" ht="12.75">
      <c r="A48" s="143">
        <v>1960</v>
      </c>
      <c r="B48" s="211">
        <v>1310.64</v>
      </c>
      <c r="C48" s="249">
        <v>0</v>
      </c>
      <c r="D48" s="212">
        <v>-365.76</v>
      </c>
      <c r="E48" s="213">
        <v>-213.36</v>
      </c>
      <c r="F48" s="213">
        <v>579.12</v>
      </c>
      <c r="G48" s="241">
        <v>2513.584</v>
      </c>
      <c r="H48" s="214">
        <v>152.4</v>
      </c>
      <c r="I48" s="215">
        <v>3976.6240000000003</v>
      </c>
      <c r="J48" s="329"/>
      <c r="K48" s="251">
        <v>4.064000000000306</v>
      </c>
      <c r="L48" s="150"/>
      <c r="M48" s="217">
        <v>3972.56</v>
      </c>
      <c r="N48" s="220">
        <v>152.4</v>
      </c>
      <c r="O48" s="228" t="s">
        <v>56</v>
      </c>
      <c r="P48" s="228">
        <v>3820.16</v>
      </c>
      <c r="Q48" s="220" t="s">
        <v>56</v>
      </c>
      <c r="R48" s="221">
        <v>1381.76</v>
      </c>
      <c r="S48" s="221" t="s">
        <v>56</v>
      </c>
      <c r="T48" s="245" t="s">
        <v>56</v>
      </c>
      <c r="U48" s="222">
        <v>81.28</v>
      </c>
      <c r="V48" s="218">
        <v>2204.72</v>
      </c>
      <c r="W48" s="246">
        <v>152.4</v>
      </c>
      <c r="X48" s="150"/>
      <c r="Y48" s="216">
        <v>1280.16</v>
      </c>
      <c r="Z48" s="248"/>
    </row>
    <row r="49" spans="1:26" s="129" customFormat="1" ht="12.75">
      <c r="A49" s="143">
        <v>1961</v>
      </c>
      <c r="B49" s="211">
        <v>1290.32</v>
      </c>
      <c r="C49" s="249">
        <v>0</v>
      </c>
      <c r="D49" s="212">
        <v>-345.44</v>
      </c>
      <c r="E49" s="213">
        <v>-243.84</v>
      </c>
      <c r="F49" s="213">
        <v>629.92</v>
      </c>
      <c r="G49" s="241">
        <v>2417.064</v>
      </c>
      <c r="H49" s="214">
        <v>172.72</v>
      </c>
      <c r="I49" s="215">
        <v>3920.7439999999992</v>
      </c>
      <c r="J49" s="329"/>
      <c r="K49" s="251">
        <v>-1.016000000000986</v>
      </c>
      <c r="L49" s="150"/>
      <c r="M49" s="217">
        <v>3921.76</v>
      </c>
      <c r="N49" s="220">
        <v>182.88</v>
      </c>
      <c r="O49" s="228" t="s">
        <v>56</v>
      </c>
      <c r="P49" s="228">
        <v>3759.2</v>
      </c>
      <c r="Q49" s="220">
        <v>477.52</v>
      </c>
      <c r="R49" s="221">
        <v>1554.48</v>
      </c>
      <c r="S49" s="221">
        <v>904.24</v>
      </c>
      <c r="T49" s="245">
        <v>711.2</v>
      </c>
      <c r="U49" s="222">
        <v>91.44</v>
      </c>
      <c r="V49" s="218" t="s">
        <v>233</v>
      </c>
      <c r="W49" s="246" t="s">
        <v>233</v>
      </c>
      <c r="X49" s="150"/>
      <c r="Y49" s="216">
        <v>1524</v>
      </c>
      <c r="Z49" s="248"/>
    </row>
    <row r="50" spans="1:26" s="129" customFormat="1" ht="12.75">
      <c r="A50" s="143">
        <v>1962</v>
      </c>
      <c r="B50" s="211">
        <v>1209.04</v>
      </c>
      <c r="C50" s="249">
        <v>0</v>
      </c>
      <c r="D50" s="212">
        <v>-325.12</v>
      </c>
      <c r="E50" s="213">
        <v>30.48</v>
      </c>
      <c r="F50" s="213">
        <v>640.08</v>
      </c>
      <c r="G50" s="241">
        <v>2439.416</v>
      </c>
      <c r="H50" s="214">
        <v>193.04</v>
      </c>
      <c r="I50" s="215">
        <v>4186.936000000001</v>
      </c>
      <c r="J50" s="329"/>
      <c r="K50" s="251">
        <v>1.0160000000005311</v>
      </c>
      <c r="L50" s="150"/>
      <c r="M50" s="217">
        <v>4185.92</v>
      </c>
      <c r="N50" s="220">
        <v>162.56</v>
      </c>
      <c r="O50" s="228" t="s">
        <v>56</v>
      </c>
      <c r="P50" s="228">
        <v>4023.36</v>
      </c>
      <c r="Q50" s="220">
        <v>497.84</v>
      </c>
      <c r="R50" s="221">
        <v>1757.68</v>
      </c>
      <c r="S50" s="221">
        <v>934.72</v>
      </c>
      <c r="T50" s="245">
        <v>741.68</v>
      </c>
      <c r="U50" s="222">
        <v>91.44</v>
      </c>
      <c r="V50" s="218" t="s">
        <v>233</v>
      </c>
      <c r="W50" s="246" t="s">
        <v>233</v>
      </c>
      <c r="X50" s="150"/>
      <c r="Y50" s="216">
        <v>1493.52</v>
      </c>
      <c r="Z50" s="248"/>
    </row>
    <row r="51" spans="1:26" s="129" customFormat="1" ht="12.75">
      <c r="A51" s="143">
        <v>1963</v>
      </c>
      <c r="B51" s="211">
        <v>1239.52</v>
      </c>
      <c r="C51" s="249">
        <v>0</v>
      </c>
      <c r="D51" s="212">
        <v>-345.44</v>
      </c>
      <c r="E51" s="213">
        <v>-10.16</v>
      </c>
      <c r="F51" s="213">
        <v>833.12</v>
      </c>
      <c r="G51" s="241">
        <v>2443.48</v>
      </c>
      <c r="H51" s="214">
        <v>101.6</v>
      </c>
      <c r="I51" s="215">
        <v>4262.12</v>
      </c>
      <c r="J51" s="329"/>
      <c r="K51" s="251">
        <v>96.51999999999953</v>
      </c>
      <c r="L51" s="224"/>
      <c r="M51" s="217">
        <v>4165.6</v>
      </c>
      <c r="N51" s="220">
        <v>172.72</v>
      </c>
      <c r="O51" s="228" t="s">
        <v>56</v>
      </c>
      <c r="P51" s="228">
        <v>3992.88</v>
      </c>
      <c r="Q51" s="220" t="s">
        <v>56</v>
      </c>
      <c r="R51" s="221">
        <v>1493.52</v>
      </c>
      <c r="S51" s="221" t="s">
        <v>56</v>
      </c>
      <c r="T51" s="221" t="s">
        <v>56</v>
      </c>
      <c r="U51" s="221">
        <v>91.44</v>
      </c>
      <c r="V51" s="218">
        <v>2336.8</v>
      </c>
      <c r="W51" s="246">
        <v>71.12</v>
      </c>
      <c r="X51" s="150"/>
      <c r="Y51" s="216">
        <v>1595.12</v>
      </c>
      <c r="Z51" s="248"/>
    </row>
    <row r="52" spans="1:26" s="129" customFormat="1" ht="12.75">
      <c r="A52" s="143">
        <v>1964</v>
      </c>
      <c r="B52" s="211">
        <v>1381.76</v>
      </c>
      <c r="C52" s="249">
        <v>0</v>
      </c>
      <c r="D52" s="212">
        <v>-436.88</v>
      </c>
      <c r="E52" s="213">
        <v>71.12</v>
      </c>
      <c r="F52" s="213">
        <v>863.6</v>
      </c>
      <c r="G52" s="241">
        <v>2234.184</v>
      </c>
      <c r="H52" s="214">
        <v>91.44</v>
      </c>
      <c r="I52" s="215">
        <v>4205.223999999999</v>
      </c>
      <c r="J52" s="329"/>
      <c r="K52" s="251">
        <v>-194.0560000000005</v>
      </c>
      <c r="L52" s="224"/>
      <c r="M52" s="217">
        <v>4399.28</v>
      </c>
      <c r="N52" s="220">
        <v>172.72</v>
      </c>
      <c r="O52" s="228" t="s">
        <v>56</v>
      </c>
      <c r="P52" s="228">
        <v>4226.56</v>
      </c>
      <c r="Q52" s="220" t="s">
        <v>56</v>
      </c>
      <c r="R52" s="221">
        <v>1869.44</v>
      </c>
      <c r="S52" s="221" t="s">
        <v>56</v>
      </c>
      <c r="T52" s="221" t="s">
        <v>56</v>
      </c>
      <c r="U52" s="221">
        <v>91.44</v>
      </c>
      <c r="V52" s="218">
        <v>2174.24</v>
      </c>
      <c r="W52" s="246">
        <v>91.44</v>
      </c>
      <c r="X52" s="150"/>
      <c r="Y52" s="216">
        <v>1330.96</v>
      </c>
      <c r="Z52" s="248"/>
    </row>
    <row r="53" spans="1:26" s="129" customFormat="1" ht="12.75">
      <c r="A53" s="143">
        <v>1965</v>
      </c>
      <c r="B53" s="211">
        <v>1422.4</v>
      </c>
      <c r="C53" s="249">
        <v>0</v>
      </c>
      <c r="D53" s="212">
        <v>-386.08</v>
      </c>
      <c r="E53" s="213">
        <v>-152.4</v>
      </c>
      <c r="F53" s="213">
        <v>1026.16</v>
      </c>
      <c r="G53" s="241">
        <v>2002.536</v>
      </c>
      <c r="H53" s="214">
        <v>71.12</v>
      </c>
      <c r="I53" s="215">
        <v>3983.7360000000003</v>
      </c>
      <c r="J53" s="329"/>
      <c r="K53" s="251">
        <v>-29.463999999999487</v>
      </c>
      <c r="L53" s="224"/>
      <c r="M53" s="217">
        <v>4013.2</v>
      </c>
      <c r="N53" s="220">
        <v>172.72</v>
      </c>
      <c r="O53" s="228" t="s">
        <v>56</v>
      </c>
      <c r="P53" s="228">
        <v>3840.48</v>
      </c>
      <c r="Q53" s="220" t="s">
        <v>56</v>
      </c>
      <c r="R53" s="221">
        <v>1930.4</v>
      </c>
      <c r="S53" s="221" t="s">
        <v>56</v>
      </c>
      <c r="T53" s="221" t="s">
        <v>56</v>
      </c>
      <c r="U53" s="221">
        <v>111.76</v>
      </c>
      <c r="V53" s="218">
        <v>1727.2</v>
      </c>
      <c r="W53" s="246">
        <v>71.12</v>
      </c>
      <c r="X53" s="150"/>
      <c r="Y53" s="216">
        <v>1452.88</v>
      </c>
      <c r="Z53" s="248"/>
    </row>
    <row r="54" spans="1:26" s="130" customFormat="1" ht="12.75">
      <c r="A54" s="143">
        <v>1966</v>
      </c>
      <c r="B54" s="211">
        <v>1381.76</v>
      </c>
      <c r="C54" s="249">
        <v>0</v>
      </c>
      <c r="D54" s="212">
        <v>-314.96</v>
      </c>
      <c r="E54" s="213">
        <v>71.12</v>
      </c>
      <c r="F54" s="213">
        <v>772.16</v>
      </c>
      <c r="G54" s="241">
        <v>1825.752</v>
      </c>
      <c r="H54" s="214">
        <v>91.44</v>
      </c>
      <c r="I54" s="215">
        <v>3827.272</v>
      </c>
      <c r="J54" s="329"/>
      <c r="K54" s="251">
        <v>47.75199999999995</v>
      </c>
      <c r="L54" s="150"/>
      <c r="M54" s="217">
        <v>3779.52</v>
      </c>
      <c r="N54" s="220">
        <v>172.72</v>
      </c>
      <c r="O54" s="228" t="s">
        <v>56</v>
      </c>
      <c r="P54" s="228">
        <v>3606.8</v>
      </c>
      <c r="Q54" s="220" t="s">
        <v>56</v>
      </c>
      <c r="R54" s="221">
        <v>1869.44</v>
      </c>
      <c r="S54" s="221" t="s">
        <v>56</v>
      </c>
      <c r="T54" s="221" t="s">
        <v>56</v>
      </c>
      <c r="U54" s="221">
        <v>121.92</v>
      </c>
      <c r="V54" s="218">
        <v>1524</v>
      </c>
      <c r="W54" s="246">
        <v>91.44</v>
      </c>
      <c r="X54" s="150"/>
      <c r="Y54" s="216">
        <v>1432.56</v>
      </c>
      <c r="Z54" s="311"/>
    </row>
    <row r="55" spans="1:26" s="129" customFormat="1" ht="12.75">
      <c r="A55" s="143">
        <v>1967</v>
      </c>
      <c r="B55" s="211">
        <v>1340</v>
      </c>
      <c r="C55" s="249">
        <v>0</v>
      </c>
      <c r="D55" s="212">
        <v>-260</v>
      </c>
      <c r="E55" s="213">
        <v>220</v>
      </c>
      <c r="F55" s="213">
        <v>690</v>
      </c>
      <c r="G55" s="241">
        <v>1610.36</v>
      </c>
      <c r="H55" s="214">
        <v>60</v>
      </c>
      <c r="I55" s="215">
        <v>3660.36</v>
      </c>
      <c r="J55" s="329"/>
      <c r="K55" s="251">
        <v>10.360000000000127</v>
      </c>
      <c r="L55" s="224"/>
      <c r="M55" s="217">
        <v>3650</v>
      </c>
      <c r="N55" s="220">
        <v>170</v>
      </c>
      <c r="O55" s="228" t="s">
        <v>56</v>
      </c>
      <c r="P55" s="228">
        <v>3480</v>
      </c>
      <c r="Q55" s="220">
        <v>80</v>
      </c>
      <c r="R55" s="221">
        <v>1800</v>
      </c>
      <c r="S55" s="221" t="s">
        <v>56</v>
      </c>
      <c r="T55" s="221" t="s">
        <v>56</v>
      </c>
      <c r="U55" s="221">
        <v>130</v>
      </c>
      <c r="V55" s="218">
        <v>1410</v>
      </c>
      <c r="W55" s="246">
        <v>60</v>
      </c>
      <c r="X55" s="150"/>
      <c r="Y55" s="216">
        <v>1200</v>
      </c>
      <c r="Z55" s="248"/>
    </row>
    <row r="56" spans="1:26" s="129" customFormat="1" ht="12.75">
      <c r="A56" s="143">
        <v>1968</v>
      </c>
      <c r="B56" s="211">
        <v>1440</v>
      </c>
      <c r="C56" s="249">
        <v>0</v>
      </c>
      <c r="D56" s="212">
        <v>-350</v>
      </c>
      <c r="E56" s="213">
        <v>200</v>
      </c>
      <c r="F56" s="213">
        <v>790</v>
      </c>
      <c r="G56" s="241">
        <v>1208.0240000000001</v>
      </c>
      <c r="H56" s="214">
        <v>50</v>
      </c>
      <c r="I56" s="215">
        <v>3338.0240000000003</v>
      </c>
      <c r="J56" s="329"/>
      <c r="K56" s="251">
        <v>-51.97599999999966</v>
      </c>
      <c r="L56" s="224"/>
      <c r="M56" s="217">
        <v>3390</v>
      </c>
      <c r="N56" s="220">
        <v>140</v>
      </c>
      <c r="O56" s="228" t="s">
        <v>56</v>
      </c>
      <c r="P56" s="228">
        <v>3250</v>
      </c>
      <c r="Q56" s="220">
        <v>20</v>
      </c>
      <c r="R56" s="221">
        <v>1980</v>
      </c>
      <c r="S56" s="221" t="s">
        <v>56</v>
      </c>
      <c r="T56" s="221" t="s">
        <v>56</v>
      </c>
      <c r="U56" s="221">
        <v>110</v>
      </c>
      <c r="V56" s="218">
        <v>1090</v>
      </c>
      <c r="W56" s="246">
        <v>50</v>
      </c>
      <c r="X56" s="150"/>
      <c r="Y56" s="216">
        <v>950</v>
      </c>
      <c r="Z56" s="248"/>
    </row>
    <row r="57" spans="1:26" s="129" customFormat="1" ht="12.75">
      <c r="A57" s="143">
        <v>1969</v>
      </c>
      <c r="B57" s="211">
        <v>1490</v>
      </c>
      <c r="C57" s="249">
        <v>0</v>
      </c>
      <c r="D57" s="212">
        <v>-290</v>
      </c>
      <c r="E57" s="213">
        <v>140</v>
      </c>
      <c r="F57" s="213">
        <v>850</v>
      </c>
      <c r="G57" s="241">
        <v>794.5120000000001</v>
      </c>
      <c r="H57" s="214">
        <v>50</v>
      </c>
      <c r="I57" s="215">
        <v>3034.512</v>
      </c>
      <c r="J57" s="329"/>
      <c r="K57" s="251">
        <v>4.512000000000171</v>
      </c>
      <c r="L57" s="224"/>
      <c r="M57" s="217">
        <v>3030</v>
      </c>
      <c r="N57" s="220">
        <v>130</v>
      </c>
      <c r="O57" s="228" t="s">
        <v>56</v>
      </c>
      <c r="P57" s="228">
        <v>2900</v>
      </c>
      <c r="Q57" s="220">
        <v>170</v>
      </c>
      <c r="R57" s="221">
        <v>1910</v>
      </c>
      <c r="S57" s="221" t="s">
        <v>56</v>
      </c>
      <c r="T57" s="221" t="s">
        <v>56</v>
      </c>
      <c r="U57" s="221">
        <v>100</v>
      </c>
      <c r="V57" s="218">
        <v>670</v>
      </c>
      <c r="W57" s="246">
        <v>50</v>
      </c>
      <c r="X57" s="150"/>
      <c r="Y57" s="216">
        <v>810</v>
      </c>
      <c r="Z57" s="248"/>
    </row>
    <row r="58" spans="1:26" s="129" customFormat="1" ht="12.75">
      <c r="A58" s="143">
        <v>1970</v>
      </c>
      <c r="B58" s="211">
        <v>1550</v>
      </c>
      <c r="C58" s="249">
        <v>0</v>
      </c>
      <c r="D58" s="212">
        <v>-330</v>
      </c>
      <c r="E58" s="213">
        <v>160</v>
      </c>
      <c r="F58" s="213">
        <v>830</v>
      </c>
      <c r="G58" s="241">
        <v>460.248</v>
      </c>
      <c r="H58" s="214">
        <v>50</v>
      </c>
      <c r="I58" s="215">
        <v>2720.248</v>
      </c>
      <c r="J58" s="329"/>
      <c r="K58" s="251">
        <v>-109.75199999999995</v>
      </c>
      <c r="L58" s="224"/>
      <c r="M58" s="217">
        <v>2830</v>
      </c>
      <c r="N58" s="220">
        <v>120</v>
      </c>
      <c r="O58" s="228" t="s">
        <v>56</v>
      </c>
      <c r="P58" s="228">
        <v>2710</v>
      </c>
      <c r="Q58" s="220">
        <v>160</v>
      </c>
      <c r="R58" s="221">
        <v>1980</v>
      </c>
      <c r="S58" s="221" t="s">
        <v>56</v>
      </c>
      <c r="T58" s="221" t="s">
        <v>56</v>
      </c>
      <c r="U58" s="221">
        <v>110</v>
      </c>
      <c r="V58" s="218">
        <v>410</v>
      </c>
      <c r="W58" s="246">
        <v>50</v>
      </c>
      <c r="X58" s="150"/>
      <c r="Y58" s="216">
        <v>540</v>
      </c>
      <c r="Z58" s="248"/>
    </row>
    <row r="59" spans="1:26" s="129" customFormat="1" ht="12.75">
      <c r="A59" s="143">
        <v>1971</v>
      </c>
      <c r="B59" s="211">
        <v>1460</v>
      </c>
      <c r="C59" s="249">
        <v>0</v>
      </c>
      <c r="D59" s="212">
        <v>-150</v>
      </c>
      <c r="E59" s="213">
        <v>-120</v>
      </c>
      <c r="F59" s="213">
        <v>740</v>
      </c>
      <c r="G59" s="241">
        <v>183.89600000000002</v>
      </c>
      <c r="H59" s="214">
        <v>40</v>
      </c>
      <c r="I59" s="215">
        <v>2153.896</v>
      </c>
      <c r="J59" s="329"/>
      <c r="K59" s="251">
        <v>-56.103999999999814</v>
      </c>
      <c r="L59" s="224"/>
      <c r="M59" s="217">
        <v>2210</v>
      </c>
      <c r="N59" s="220">
        <v>80</v>
      </c>
      <c r="O59" s="228" t="s">
        <v>56</v>
      </c>
      <c r="P59" s="228">
        <v>2130</v>
      </c>
      <c r="Q59" s="220">
        <v>50</v>
      </c>
      <c r="R59" s="221">
        <v>1790</v>
      </c>
      <c r="S59" s="221" t="s">
        <v>56</v>
      </c>
      <c r="T59" s="221" t="s">
        <v>56</v>
      </c>
      <c r="U59" s="221">
        <v>80</v>
      </c>
      <c r="V59" s="218">
        <v>170</v>
      </c>
      <c r="W59" s="246">
        <v>40</v>
      </c>
      <c r="X59" s="150"/>
      <c r="Y59" s="216">
        <v>610</v>
      </c>
      <c r="Z59" s="248"/>
    </row>
    <row r="60" spans="1:26" s="129" customFormat="1" ht="12.75">
      <c r="A60" s="143">
        <v>1972</v>
      </c>
      <c r="B60" s="211">
        <v>1210</v>
      </c>
      <c r="C60" s="249">
        <v>0</v>
      </c>
      <c r="D60" s="212">
        <v>-100</v>
      </c>
      <c r="E60" s="213">
        <v>60</v>
      </c>
      <c r="F60" s="213">
        <v>720</v>
      </c>
      <c r="G60" s="241">
        <v>30.48</v>
      </c>
      <c r="H60" s="214">
        <v>30</v>
      </c>
      <c r="I60" s="215">
        <v>1950.48</v>
      </c>
      <c r="J60" s="329"/>
      <c r="K60" s="251">
        <v>-19.52</v>
      </c>
      <c r="L60" s="151"/>
      <c r="M60" s="217">
        <v>1970</v>
      </c>
      <c r="N60" s="220">
        <v>60</v>
      </c>
      <c r="O60" s="228" t="s">
        <v>56</v>
      </c>
      <c r="P60" s="228">
        <v>1910</v>
      </c>
      <c r="Q60" s="220">
        <v>130</v>
      </c>
      <c r="R60" s="221">
        <v>1570</v>
      </c>
      <c r="S60" s="221" t="s">
        <v>56</v>
      </c>
      <c r="T60" s="221" t="s">
        <v>56</v>
      </c>
      <c r="U60" s="221">
        <v>130</v>
      </c>
      <c r="V60" s="218">
        <v>50</v>
      </c>
      <c r="W60" s="246">
        <v>30</v>
      </c>
      <c r="X60" s="150"/>
      <c r="Y60" s="216">
        <v>530</v>
      </c>
      <c r="Z60" s="248"/>
    </row>
    <row r="61" spans="1:26" s="130" customFormat="1" ht="12.75">
      <c r="A61" s="143">
        <v>1973</v>
      </c>
      <c r="B61" s="211">
        <v>1140</v>
      </c>
      <c r="C61" s="249">
        <v>0</v>
      </c>
      <c r="D61" s="212">
        <v>-100</v>
      </c>
      <c r="E61" s="213">
        <v>-40</v>
      </c>
      <c r="F61" s="213">
        <v>750</v>
      </c>
      <c r="G61" s="241">
        <v>20</v>
      </c>
      <c r="H61" s="214">
        <v>60</v>
      </c>
      <c r="I61" s="215">
        <v>1830</v>
      </c>
      <c r="J61" s="329"/>
      <c r="K61" s="251" t="s">
        <v>56</v>
      </c>
      <c r="L61" s="150"/>
      <c r="M61" s="217">
        <v>1830</v>
      </c>
      <c r="N61" s="220">
        <v>30</v>
      </c>
      <c r="O61" s="228" t="s">
        <v>56</v>
      </c>
      <c r="P61" s="228">
        <v>1800</v>
      </c>
      <c r="Q61" s="220">
        <v>90</v>
      </c>
      <c r="R61" s="221">
        <v>1420</v>
      </c>
      <c r="S61" s="221" t="s">
        <v>56</v>
      </c>
      <c r="T61" s="245" t="s">
        <v>56</v>
      </c>
      <c r="U61" s="222">
        <v>210</v>
      </c>
      <c r="V61" s="218">
        <v>20</v>
      </c>
      <c r="W61" s="246">
        <v>60</v>
      </c>
      <c r="X61" s="150"/>
      <c r="Y61" s="216">
        <v>570</v>
      </c>
      <c r="Z61" s="311"/>
    </row>
    <row r="62" spans="1:26" s="129" customFormat="1" ht="12.75">
      <c r="A62" s="143">
        <v>1974</v>
      </c>
      <c r="B62" s="211">
        <v>1050</v>
      </c>
      <c r="C62" s="249">
        <v>0</v>
      </c>
      <c r="D62" s="212">
        <v>-270</v>
      </c>
      <c r="E62" s="213">
        <v>-160</v>
      </c>
      <c r="F62" s="213">
        <v>870</v>
      </c>
      <c r="G62" s="241" t="s">
        <v>56</v>
      </c>
      <c r="H62" s="214">
        <v>70</v>
      </c>
      <c r="I62" s="215">
        <v>1560</v>
      </c>
      <c r="J62" s="329"/>
      <c r="K62" s="251">
        <v>-20</v>
      </c>
      <c r="L62" s="224"/>
      <c r="M62" s="217">
        <v>1580</v>
      </c>
      <c r="N62" s="220">
        <v>30</v>
      </c>
      <c r="O62" s="228" t="s">
        <v>56</v>
      </c>
      <c r="P62" s="228">
        <v>1550</v>
      </c>
      <c r="Q62" s="220">
        <v>70</v>
      </c>
      <c r="R62" s="221">
        <v>1200</v>
      </c>
      <c r="S62" s="221" t="s">
        <v>56</v>
      </c>
      <c r="T62" s="245" t="s">
        <v>56</v>
      </c>
      <c r="U62" s="222">
        <v>210</v>
      </c>
      <c r="V62" s="218" t="s">
        <v>56</v>
      </c>
      <c r="W62" s="246">
        <v>70</v>
      </c>
      <c r="X62" s="150"/>
      <c r="Y62" s="216">
        <v>730</v>
      </c>
      <c r="Z62" s="248"/>
    </row>
    <row r="63" spans="1:26" s="129" customFormat="1" ht="12.75">
      <c r="A63" s="143">
        <v>1975</v>
      </c>
      <c r="B63" s="211">
        <v>1180</v>
      </c>
      <c r="C63" s="249">
        <v>0</v>
      </c>
      <c r="D63" s="212">
        <v>-180</v>
      </c>
      <c r="E63" s="213">
        <v>-120</v>
      </c>
      <c r="F63" s="213">
        <v>640</v>
      </c>
      <c r="G63" s="241" t="s">
        <v>56</v>
      </c>
      <c r="H63" s="214">
        <v>140</v>
      </c>
      <c r="I63" s="215">
        <v>1660</v>
      </c>
      <c r="J63" s="329"/>
      <c r="K63" s="251">
        <v>-90</v>
      </c>
      <c r="L63" s="224"/>
      <c r="M63" s="217">
        <v>1750</v>
      </c>
      <c r="N63" s="220">
        <v>20</v>
      </c>
      <c r="O63" s="228" t="s">
        <v>56</v>
      </c>
      <c r="P63" s="228">
        <v>1730</v>
      </c>
      <c r="Q63" s="220">
        <v>110</v>
      </c>
      <c r="R63" s="221">
        <v>1250</v>
      </c>
      <c r="S63" s="221" t="s">
        <v>56</v>
      </c>
      <c r="T63" s="245" t="s">
        <v>56</v>
      </c>
      <c r="U63" s="222">
        <v>230</v>
      </c>
      <c r="V63" s="218" t="s">
        <v>56</v>
      </c>
      <c r="W63" s="246">
        <v>140</v>
      </c>
      <c r="X63" s="150"/>
      <c r="Y63" s="216">
        <v>850</v>
      </c>
      <c r="Z63" s="248"/>
    </row>
    <row r="64" spans="1:26" s="129" customFormat="1" ht="12.75">
      <c r="A64" s="143">
        <v>1976</v>
      </c>
      <c r="B64" s="211">
        <v>1160</v>
      </c>
      <c r="C64" s="249">
        <v>0</v>
      </c>
      <c r="D64" s="212">
        <v>-190</v>
      </c>
      <c r="E64" s="213">
        <v>30</v>
      </c>
      <c r="F64" s="213">
        <v>690</v>
      </c>
      <c r="G64" s="241" t="s">
        <v>56</v>
      </c>
      <c r="H64" s="214">
        <v>50</v>
      </c>
      <c r="I64" s="215">
        <v>1740</v>
      </c>
      <c r="J64" s="329"/>
      <c r="K64" s="251" t="s">
        <v>56</v>
      </c>
      <c r="L64" s="224"/>
      <c r="M64" s="217">
        <v>1740</v>
      </c>
      <c r="N64" s="220">
        <v>30</v>
      </c>
      <c r="O64" s="228" t="s">
        <v>56</v>
      </c>
      <c r="P64" s="228">
        <v>1710</v>
      </c>
      <c r="Q64" s="220">
        <v>60</v>
      </c>
      <c r="R64" s="221">
        <v>1380</v>
      </c>
      <c r="S64" s="221" t="s">
        <v>56</v>
      </c>
      <c r="T64" s="245" t="s">
        <v>56</v>
      </c>
      <c r="U64" s="222">
        <v>220</v>
      </c>
      <c r="V64" s="218" t="s">
        <v>56</v>
      </c>
      <c r="W64" s="246">
        <v>50</v>
      </c>
      <c r="X64" s="150"/>
      <c r="Y64" s="216">
        <v>830</v>
      </c>
      <c r="Z64" s="248"/>
    </row>
    <row r="65" spans="1:26" s="129" customFormat="1" ht="12.75">
      <c r="A65" s="143">
        <v>1977</v>
      </c>
      <c r="B65" s="211">
        <v>1070</v>
      </c>
      <c r="C65" s="213">
        <v>0</v>
      </c>
      <c r="D65" s="212">
        <v>-180</v>
      </c>
      <c r="E65" s="213">
        <v>-39</v>
      </c>
      <c r="F65" s="213">
        <v>700</v>
      </c>
      <c r="G65" s="241" t="s">
        <v>56</v>
      </c>
      <c r="H65" s="214">
        <v>80</v>
      </c>
      <c r="I65" s="215">
        <v>1631</v>
      </c>
      <c r="J65" s="329"/>
      <c r="K65" s="251" t="s">
        <v>56</v>
      </c>
      <c r="L65" s="224"/>
      <c r="M65" s="217">
        <v>1631</v>
      </c>
      <c r="N65" s="220">
        <v>53</v>
      </c>
      <c r="O65" s="228" t="s">
        <v>56</v>
      </c>
      <c r="P65" s="228">
        <v>1578</v>
      </c>
      <c r="Q65" s="220">
        <v>71</v>
      </c>
      <c r="R65" s="221">
        <v>1234</v>
      </c>
      <c r="S65" s="221" t="s">
        <v>56</v>
      </c>
      <c r="T65" s="245" t="s">
        <v>56</v>
      </c>
      <c r="U65" s="222">
        <v>193</v>
      </c>
      <c r="V65" s="218" t="s">
        <v>56</v>
      </c>
      <c r="W65" s="246">
        <v>80</v>
      </c>
      <c r="X65" s="150"/>
      <c r="Y65" s="216">
        <v>870</v>
      </c>
      <c r="Z65" s="248"/>
    </row>
    <row r="66" spans="1:26" s="129" customFormat="1" ht="12.75">
      <c r="A66" s="143">
        <v>1978</v>
      </c>
      <c r="B66" s="211">
        <v>972</v>
      </c>
      <c r="C66" s="213">
        <v>0</v>
      </c>
      <c r="D66" s="212">
        <v>-380</v>
      </c>
      <c r="E66" s="213">
        <v>318</v>
      </c>
      <c r="F66" s="213">
        <v>697</v>
      </c>
      <c r="G66" s="241" t="s">
        <v>56</v>
      </c>
      <c r="H66" s="214">
        <v>131</v>
      </c>
      <c r="I66" s="215">
        <v>1738</v>
      </c>
      <c r="J66" s="329"/>
      <c r="K66" s="251" t="s">
        <v>56</v>
      </c>
      <c r="L66" s="224"/>
      <c r="M66" s="217">
        <v>1738</v>
      </c>
      <c r="N66" s="220">
        <v>44</v>
      </c>
      <c r="O66" s="228" t="s">
        <v>56</v>
      </c>
      <c r="P66" s="228">
        <v>1694</v>
      </c>
      <c r="Q66" s="220">
        <v>55</v>
      </c>
      <c r="R66" s="221">
        <v>1353</v>
      </c>
      <c r="S66" s="221" t="s">
        <v>56</v>
      </c>
      <c r="T66" s="245" t="s">
        <v>56</v>
      </c>
      <c r="U66" s="222">
        <v>155</v>
      </c>
      <c r="V66" s="218" t="s">
        <v>56</v>
      </c>
      <c r="W66" s="246">
        <v>131</v>
      </c>
      <c r="X66" s="150"/>
      <c r="Y66" s="216">
        <v>553</v>
      </c>
      <c r="Z66" s="248"/>
    </row>
    <row r="67" spans="1:26" s="129" customFormat="1" ht="12.75">
      <c r="A67" s="143">
        <v>1979</v>
      </c>
      <c r="B67" s="211">
        <v>853</v>
      </c>
      <c r="C67" s="213">
        <v>85</v>
      </c>
      <c r="D67" s="212">
        <v>-239</v>
      </c>
      <c r="E67" s="213">
        <v>77</v>
      </c>
      <c r="F67" s="213">
        <v>826</v>
      </c>
      <c r="G67" s="241" t="s">
        <v>56</v>
      </c>
      <c r="H67" s="214">
        <v>158</v>
      </c>
      <c r="I67" s="215">
        <v>1760</v>
      </c>
      <c r="J67" s="329"/>
      <c r="K67" s="251">
        <v>-35</v>
      </c>
      <c r="L67" s="224"/>
      <c r="M67" s="217">
        <v>1795</v>
      </c>
      <c r="N67" s="220">
        <v>30</v>
      </c>
      <c r="O67" s="228" t="s">
        <v>56</v>
      </c>
      <c r="P67" s="228">
        <v>1765</v>
      </c>
      <c r="Q67" s="220">
        <v>57</v>
      </c>
      <c r="R67" s="221">
        <v>1414</v>
      </c>
      <c r="S67" s="221" t="s">
        <v>56</v>
      </c>
      <c r="T67" s="245" t="s">
        <v>56</v>
      </c>
      <c r="U67" s="222">
        <v>136</v>
      </c>
      <c r="V67" s="218" t="s">
        <v>56</v>
      </c>
      <c r="W67" s="246">
        <v>158</v>
      </c>
      <c r="X67" s="150"/>
      <c r="Y67" s="216">
        <v>478</v>
      </c>
      <c r="Z67" s="248"/>
    </row>
    <row r="68" spans="1:26" s="129" customFormat="1" ht="12.75">
      <c r="A68" s="143">
        <v>1980</v>
      </c>
      <c r="B68" s="211">
        <v>673</v>
      </c>
      <c r="C68" s="213" t="s">
        <v>56</v>
      </c>
      <c r="D68" s="212">
        <v>-258</v>
      </c>
      <c r="E68" s="213">
        <v>-235</v>
      </c>
      <c r="F68" s="213">
        <v>474</v>
      </c>
      <c r="G68" s="241" t="s">
        <v>56</v>
      </c>
      <c r="H68" s="214">
        <v>117</v>
      </c>
      <c r="I68" s="215">
        <v>771</v>
      </c>
      <c r="J68" s="329"/>
      <c r="K68" s="251">
        <v>-76</v>
      </c>
      <c r="L68" s="150"/>
      <c r="M68" s="217">
        <v>847</v>
      </c>
      <c r="N68" s="220">
        <v>12</v>
      </c>
      <c r="O68" s="228" t="s">
        <v>56</v>
      </c>
      <c r="P68" s="228">
        <v>835</v>
      </c>
      <c r="Q68" s="220">
        <v>66</v>
      </c>
      <c r="R68" s="221">
        <v>537</v>
      </c>
      <c r="S68" s="221" t="s">
        <v>56</v>
      </c>
      <c r="T68" s="245" t="s">
        <v>56</v>
      </c>
      <c r="U68" s="222">
        <v>115</v>
      </c>
      <c r="V68" s="218" t="s">
        <v>56</v>
      </c>
      <c r="W68" s="246">
        <v>117</v>
      </c>
      <c r="X68" s="150"/>
      <c r="Y68" s="216">
        <v>713</v>
      </c>
      <c r="Z68" s="248"/>
    </row>
    <row r="69" spans="1:26" s="130" customFormat="1" ht="12.75">
      <c r="A69" s="143">
        <v>1981</v>
      </c>
      <c r="B69" s="211">
        <v>603</v>
      </c>
      <c r="C69" s="213" t="s">
        <v>56</v>
      </c>
      <c r="D69" s="212">
        <v>-592</v>
      </c>
      <c r="E69" s="213">
        <v>173</v>
      </c>
      <c r="F69" s="213">
        <v>778</v>
      </c>
      <c r="G69" s="241" t="s">
        <v>56</v>
      </c>
      <c r="H69" s="214">
        <v>82</v>
      </c>
      <c r="I69" s="215">
        <v>1044</v>
      </c>
      <c r="J69" s="329"/>
      <c r="K69" s="251">
        <v>-15</v>
      </c>
      <c r="L69" s="150"/>
      <c r="M69" s="217">
        <v>1059</v>
      </c>
      <c r="N69" s="220">
        <v>38</v>
      </c>
      <c r="O69" s="228" t="s">
        <v>56</v>
      </c>
      <c r="P69" s="228">
        <v>1021</v>
      </c>
      <c r="Q69" s="220">
        <v>223</v>
      </c>
      <c r="R69" s="221">
        <v>620</v>
      </c>
      <c r="S69" s="221" t="s">
        <v>56</v>
      </c>
      <c r="T69" s="245" t="s">
        <v>56</v>
      </c>
      <c r="U69" s="222">
        <v>96</v>
      </c>
      <c r="V69" s="218" t="s">
        <v>56</v>
      </c>
      <c r="W69" s="246">
        <v>82</v>
      </c>
      <c r="X69" s="150"/>
      <c r="Y69" s="216">
        <v>541</v>
      </c>
      <c r="Z69" s="311"/>
    </row>
    <row r="70" spans="1:26" s="129" customFormat="1" ht="12.75">
      <c r="A70" s="143">
        <v>1982</v>
      </c>
      <c r="B70" s="211">
        <v>502</v>
      </c>
      <c r="C70" s="213" t="s">
        <v>56</v>
      </c>
      <c r="D70" s="212">
        <v>-311</v>
      </c>
      <c r="E70" s="213">
        <v>204</v>
      </c>
      <c r="F70" s="213">
        <v>593</v>
      </c>
      <c r="G70" s="241" t="s">
        <v>56</v>
      </c>
      <c r="H70" s="214" t="s">
        <v>56</v>
      </c>
      <c r="I70" s="215">
        <v>988</v>
      </c>
      <c r="J70" s="329"/>
      <c r="K70" s="251">
        <v>-1</v>
      </c>
      <c r="L70" s="150"/>
      <c r="M70" s="217">
        <v>989</v>
      </c>
      <c r="N70" s="220">
        <v>87</v>
      </c>
      <c r="O70" s="228" t="s">
        <v>56</v>
      </c>
      <c r="P70" s="228">
        <v>902</v>
      </c>
      <c r="Q70" s="220">
        <v>233</v>
      </c>
      <c r="R70" s="221">
        <v>568</v>
      </c>
      <c r="S70" s="221" t="s">
        <v>56</v>
      </c>
      <c r="T70" s="245" t="s">
        <v>56</v>
      </c>
      <c r="U70" s="222">
        <v>101</v>
      </c>
      <c r="V70" s="218" t="s">
        <v>56</v>
      </c>
      <c r="W70" s="246" t="s">
        <v>56</v>
      </c>
      <c r="X70" s="150"/>
      <c r="Y70" s="216">
        <v>337</v>
      </c>
      <c r="Z70" s="248"/>
    </row>
    <row r="71" spans="1:26" s="129" customFormat="1" ht="12.75">
      <c r="A71" s="143">
        <v>1983</v>
      </c>
      <c r="B71" s="211">
        <v>357</v>
      </c>
      <c r="C71" s="213" t="s">
        <v>56</v>
      </c>
      <c r="D71" s="212">
        <v>-271</v>
      </c>
      <c r="E71" s="213">
        <v>1</v>
      </c>
      <c r="F71" s="213">
        <v>825</v>
      </c>
      <c r="G71" s="241" t="s">
        <v>56</v>
      </c>
      <c r="H71" s="214" t="s">
        <v>56</v>
      </c>
      <c r="I71" s="215">
        <v>912</v>
      </c>
      <c r="J71" s="329"/>
      <c r="K71" s="251">
        <v>1</v>
      </c>
      <c r="L71" s="150"/>
      <c r="M71" s="217">
        <v>911</v>
      </c>
      <c r="N71" s="220">
        <v>64</v>
      </c>
      <c r="O71" s="228" t="s">
        <v>56</v>
      </c>
      <c r="P71" s="228">
        <v>847</v>
      </c>
      <c r="Q71" s="220">
        <v>176</v>
      </c>
      <c r="R71" s="221">
        <v>580</v>
      </c>
      <c r="S71" s="221" t="s">
        <v>56</v>
      </c>
      <c r="T71" s="245" t="s">
        <v>56</v>
      </c>
      <c r="U71" s="222">
        <v>91</v>
      </c>
      <c r="V71" s="218" t="s">
        <v>56</v>
      </c>
      <c r="W71" s="246" t="s">
        <v>56</v>
      </c>
      <c r="X71" s="150"/>
      <c r="Y71" s="216">
        <v>336</v>
      </c>
      <c r="Z71" s="248"/>
    </row>
    <row r="72" spans="1:26" s="129" customFormat="1" ht="12.75">
      <c r="A72" s="143">
        <v>1984</v>
      </c>
      <c r="B72" s="211">
        <v>220</v>
      </c>
      <c r="C72" s="213" t="s">
        <v>56</v>
      </c>
      <c r="D72" s="212">
        <v>-66</v>
      </c>
      <c r="E72" s="213">
        <v>-67</v>
      </c>
      <c r="F72" s="213">
        <v>764</v>
      </c>
      <c r="G72" s="241" t="s">
        <v>56</v>
      </c>
      <c r="H72" s="214" t="s">
        <v>56</v>
      </c>
      <c r="I72" s="215">
        <v>851</v>
      </c>
      <c r="J72" s="329"/>
      <c r="K72" s="251">
        <v>1</v>
      </c>
      <c r="L72" s="150"/>
      <c r="M72" s="217">
        <v>850</v>
      </c>
      <c r="N72" s="220">
        <v>89</v>
      </c>
      <c r="O72" s="228" t="s">
        <v>56</v>
      </c>
      <c r="P72" s="228">
        <v>761</v>
      </c>
      <c r="Q72" s="220">
        <v>64</v>
      </c>
      <c r="R72" s="221">
        <v>662</v>
      </c>
      <c r="S72" s="221" t="s">
        <v>56</v>
      </c>
      <c r="T72" s="245" t="s">
        <v>56</v>
      </c>
      <c r="U72" s="222">
        <v>35</v>
      </c>
      <c r="V72" s="218" t="s">
        <v>56</v>
      </c>
      <c r="W72" s="246" t="s">
        <v>56</v>
      </c>
      <c r="X72" s="150"/>
      <c r="Y72" s="216">
        <v>410</v>
      </c>
      <c r="Z72" s="248"/>
    </row>
    <row r="73" spans="1:26" s="130" customFormat="1" ht="12.75">
      <c r="A73" s="143">
        <v>1985</v>
      </c>
      <c r="B73" s="211">
        <v>337</v>
      </c>
      <c r="C73" s="213" t="s">
        <v>56</v>
      </c>
      <c r="D73" s="212">
        <v>-165</v>
      </c>
      <c r="E73" s="213">
        <v>10</v>
      </c>
      <c r="F73" s="213">
        <v>868</v>
      </c>
      <c r="G73" s="241" t="s">
        <v>56</v>
      </c>
      <c r="H73" s="214" t="s">
        <v>56</v>
      </c>
      <c r="I73" s="215">
        <v>1050</v>
      </c>
      <c r="J73" s="329"/>
      <c r="K73" s="251">
        <v>-1</v>
      </c>
      <c r="L73" s="150"/>
      <c r="M73" s="217">
        <v>1051</v>
      </c>
      <c r="N73" s="220">
        <v>97</v>
      </c>
      <c r="O73" s="228" t="s">
        <v>56</v>
      </c>
      <c r="P73" s="228">
        <v>954</v>
      </c>
      <c r="Q73" s="220">
        <v>106</v>
      </c>
      <c r="R73" s="221">
        <v>799</v>
      </c>
      <c r="S73" s="221" t="s">
        <v>56</v>
      </c>
      <c r="T73" s="245" t="s">
        <v>56</v>
      </c>
      <c r="U73" s="222">
        <v>49</v>
      </c>
      <c r="V73" s="218" t="s">
        <v>56</v>
      </c>
      <c r="W73" s="246" t="s">
        <v>56</v>
      </c>
      <c r="X73" s="150"/>
      <c r="Y73" s="216">
        <v>488</v>
      </c>
      <c r="Z73" s="311"/>
    </row>
    <row r="74" spans="1:26" s="129" customFormat="1" ht="12.75">
      <c r="A74" s="143">
        <v>1986</v>
      </c>
      <c r="B74" s="211">
        <v>344</v>
      </c>
      <c r="C74" s="213">
        <v>49</v>
      </c>
      <c r="D74" s="212">
        <v>-309</v>
      </c>
      <c r="E74" s="213">
        <v>163</v>
      </c>
      <c r="F74" s="213">
        <v>790</v>
      </c>
      <c r="G74" s="241" t="s">
        <v>56</v>
      </c>
      <c r="H74" s="214" t="s">
        <v>56</v>
      </c>
      <c r="I74" s="215">
        <v>1037</v>
      </c>
      <c r="J74" s="329"/>
      <c r="K74" s="251" t="s">
        <v>56</v>
      </c>
      <c r="L74" s="150"/>
      <c r="M74" s="217">
        <v>1037</v>
      </c>
      <c r="N74" s="220">
        <v>106</v>
      </c>
      <c r="O74" s="228" t="s">
        <v>56</v>
      </c>
      <c r="P74" s="228">
        <v>931</v>
      </c>
      <c r="Q74" s="220">
        <v>154</v>
      </c>
      <c r="R74" s="221">
        <v>703</v>
      </c>
      <c r="S74" s="221" t="s">
        <v>56</v>
      </c>
      <c r="T74" s="245" t="s">
        <v>56</v>
      </c>
      <c r="U74" s="222">
        <v>74</v>
      </c>
      <c r="V74" s="218" t="s">
        <v>56</v>
      </c>
      <c r="W74" s="246" t="s">
        <v>56</v>
      </c>
      <c r="X74" s="150"/>
      <c r="Y74" s="216">
        <v>339</v>
      </c>
      <c r="Z74" s="248"/>
    </row>
    <row r="75" spans="1:26" s="130" customFormat="1" ht="12.75">
      <c r="A75" s="143">
        <v>1987</v>
      </c>
      <c r="B75" s="211">
        <v>273</v>
      </c>
      <c r="C75" s="213">
        <v>107</v>
      </c>
      <c r="D75" s="212">
        <v>-98</v>
      </c>
      <c r="E75" s="213">
        <v>26</v>
      </c>
      <c r="F75" s="213">
        <v>816</v>
      </c>
      <c r="G75" s="241" t="s">
        <v>56</v>
      </c>
      <c r="H75" s="214" t="s">
        <v>56</v>
      </c>
      <c r="I75" s="215">
        <v>1124</v>
      </c>
      <c r="J75" s="329"/>
      <c r="K75" s="251" t="s">
        <v>56</v>
      </c>
      <c r="L75" s="150"/>
      <c r="M75" s="217">
        <v>1124</v>
      </c>
      <c r="N75" s="220">
        <v>95</v>
      </c>
      <c r="O75" s="228" t="s">
        <v>56</v>
      </c>
      <c r="P75" s="228">
        <v>1029</v>
      </c>
      <c r="Q75" s="220">
        <v>169</v>
      </c>
      <c r="R75" s="221">
        <v>821</v>
      </c>
      <c r="S75" s="221" t="s">
        <v>56</v>
      </c>
      <c r="T75" s="245" t="s">
        <v>56</v>
      </c>
      <c r="U75" s="222">
        <v>39</v>
      </c>
      <c r="V75" s="218" t="s">
        <v>56</v>
      </c>
      <c r="W75" s="246" t="s">
        <v>56</v>
      </c>
      <c r="X75" s="150"/>
      <c r="Y75" s="216">
        <v>729</v>
      </c>
      <c r="Z75" s="311"/>
    </row>
    <row r="76" spans="1:26" s="129" customFormat="1" ht="12.75">
      <c r="A76" s="143">
        <v>1988</v>
      </c>
      <c r="B76" s="211">
        <v>277</v>
      </c>
      <c r="C76" s="213">
        <v>266</v>
      </c>
      <c r="D76" s="212">
        <v>-128</v>
      </c>
      <c r="E76" s="213">
        <v>18</v>
      </c>
      <c r="F76" s="213">
        <v>898</v>
      </c>
      <c r="G76" s="241" t="s">
        <v>56</v>
      </c>
      <c r="H76" s="214" t="s">
        <v>56</v>
      </c>
      <c r="I76" s="215">
        <v>1331</v>
      </c>
      <c r="J76" s="329"/>
      <c r="K76" s="251" t="s">
        <v>56</v>
      </c>
      <c r="L76" s="150"/>
      <c r="M76" s="217">
        <v>1331</v>
      </c>
      <c r="N76" s="220">
        <v>135</v>
      </c>
      <c r="O76" s="228" t="s">
        <v>56</v>
      </c>
      <c r="P76" s="228">
        <v>1196</v>
      </c>
      <c r="Q76" s="220">
        <v>299</v>
      </c>
      <c r="R76" s="221">
        <v>897</v>
      </c>
      <c r="S76" s="221" t="s">
        <v>56</v>
      </c>
      <c r="T76" s="245" t="s">
        <v>56</v>
      </c>
      <c r="U76" s="222" t="s">
        <v>56</v>
      </c>
      <c r="V76" s="218" t="s">
        <v>56</v>
      </c>
      <c r="W76" s="246" t="s">
        <v>56</v>
      </c>
      <c r="X76" s="150"/>
      <c r="Y76" s="216">
        <v>312</v>
      </c>
      <c r="Z76" s="248"/>
    </row>
    <row r="77" spans="1:26" s="130" customFormat="1" ht="12.75">
      <c r="A77" s="143">
        <v>1989</v>
      </c>
      <c r="B77" s="211">
        <v>208</v>
      </c>
      <c r="C77" s="213">
        <v>211</v>
      </c>
      <c r="D77" s="212">
        <v>-52</v>
      </c>
      <c r="E77" s="213">
        <v>57</v>
      </c>
      <c r="F77" s="213">
        <v>953</v>
      </c>
      <c r="G77" s="241" t="s">
        <v>56</v>
      </c>
      <c r="H77" s="214" t="s">
        <v>56</v>
      </c>
      <c r="I77" s="215">
        <v>1377</v>
      </c>
      <c r="J77" s="329"/>
      <c r="K77" s="251" t="s">
        <v>56</v>
      </c>
      <c r="L77" s="150"/>
      <c r="M77" s="217">
        <v>1377</v>
      </c>
      <c r="N77" s="220">
        <v>136</v>
      </c>
      <c r="O77" s="228" t="s">
        <v>56</v>
      </c>
      <c r="P77" s="228">
        <v>1241</v>
      </c>
      <c r="Q77" s="220">
        <v>333</v>
      </c>
      <c r="R77" s="221">
        <v>908</v>
      </c>
      <c r="S77" s="221" t="s">
        <v>56</v>
      </c>
      <c r="T77" s="245" t="s">
        <v>56</v>
      </c>
      <c r="U77" s="222" t="s">
        <v>56</v>
      </c>
      <c r="V77" s="218" t="s">
        <v>56</v>
      </c>
      <c r="W77" s="246" t="s">
        <v>56</v>
      </c>
      <c r="X77" s="150"/>
      <c r="Y77" s="216">
        <v>274</v>
      </c>
      <c r="Z77" s="311"/>
    </row>
    <row r="78" spans="1:26" s="129" customFormat="1" ht="12.75">
      <c r="A78" s="143">
        <v>1990</v>
      </c>
      <c r="B78" s="211">
        <v>186</v>
      </c>
      <c r="C78" s="213">
        <v>135</v>
      </c>
      <c r="D78" s="212">
        <v>-67</v>
      </c>
      <c r="E78" s="213">
        <v>70</v>
      </c>
      <c r="F78" s="213">
        <v>869</v>
      </c>
      <c r="G78" s="241" t="s">
        <v>56</v>
      </c>
      <c r="H78" s="214" t="s">
        <v>56</v>
      </c>
      <c r="I78" s="215">
        <v>1193</v>
      </c>
      <c r="J78" s="329"/>
      <c r="K78" s="251" t="s">
        <v>56</v>
      </c>
      <c r="L78" s="150"/>
      <c r="M78" s="217">
        <v>1193</v>
      </c>
      <c r="N78" s="220">
        <v>142</v>
      </c>
      <c r="O78" s="228" t="s">
        <v>56</v>
      </c>
      <c r="P78" s="228">
        <v>1051</v>
      </c>
      <c r="Q78" s="220">
        <v>111</v>
      </c>
      <c r="R78" s="221">
        <v>940</v>
      </c>
      <c r="S78" s="221" t="s">
        <v>56</v>
      </c>
      <c r="T78" s="245" t="s">
        <v>56</v>
      </c>
      <c r="U78" s="222" t="s">
        <v>56</v>
      </c>
      <c r="V78" s="218" t="s">
        <v>56</v>
      </c>
      <c r="W78" s="246" t="s">
        <v>56</v>
      </c>
      <c r="X78" s="150"/>
      <c r="Y78" s="216">
        <v>199</v>
      </c>
      <c r="Z78" s="248"/>
    </row>
    <row r="79" spans="1:26" s="129" customFormat="1" ht="12.75">
      <c r="A79" s="143">
        <v>1991</v>
      </c>
      <c r="B79" s="211">
        <v>152</v>
      </c>
      <c r="C79" s="213">
        <v>194</v>
      </c>
      <c r="D79" s="212">
        <v>-49</v>
      </c>
      <c r="E79" s="213">
        <v>-18</v>
      </c>
      <c r="F79" s="213">
        <v>826</v>
      </c>
      <c r="G79" s="241" t="s">
        <v>56</v>
      </c>
      <c r="H79" s="214" t="s">
        <v>56</v>
      </c>
      <c r="I79" s="215">
        <v>1105</v>
      </c>
      <c r="J79" s="329"/>
      <c r="K79" s="416" t="s">
        <v>56</v>
      </c>
      <c r="L79" s="150"/>
      <c r="M79" s="217">
        <v>1105</v>
      </c>
      <c r="N79" s="220">
        <v>127</v>
      </c>
      <c r="O79" s="228" t="s">
        <v>56</v>
      </c>
      <c r="P79" s="228">
        <v>978</v>
      </c>
      <c r="Q79" s="220">
        <v>89</v>
      </c>
      <c r="R79" s="221">
        <v>889</v>
      </c>
      <c r="S79" s="221" t="s">
        <v>56</v>
      </c>
      <c r="T79" s="245" t="s">
        <v>56</v>
      </c>
      <c r="U79" s="222" t="s">
        <v>56</v>
      </c>
      <c r="V79" s="218" t="s">
        <v>56</v>
      </c>
      <c r="W79" s="246" t="s">
        <v>56</v>
      </c>
      <c r="X79" s="150"/>
      <c r="Y79" s="216">
        <v>223</v>
      </c>
      <c r="Z79" s="248"/>
    </row>
    <row r="80" spans="1:26" s="129" customFormat="1" ht="12.75">
      <c r="A80" s="143">
        <v>1992</v>
      </c>
      <c r="B80" s="211">
        <v>131</v>
      </c>
      <c r="C80" s="213">
        <v>367</v>
      </c>
      <c r="D80" s="212">
        <v>-33</v>
      </c>
      <c r="E80" s="213">
        <v>48</v>
      </c>
      <c r="F80" s="213">
        <v>602</v>
      </c>
      <c r="G80" s="241" t="s">
        <v>56</v>
      </c>
      <c r="H80" s="214" t="s">
        <v>56</v>
      </c>
      <c r="I80" s="215">
        <v>1115</v>
      </c>
      <c r="J80" s="329"/>
      <c r="K80" s="416" t="s">
        <v>56</v>
      </c>
      <c r="L80" s="150"/>
      <c r="M80" s="217">
        <v>1115</v>
      </c>
      <c r="N80" s="220">
        <v>138</v>
      </c>
      <c r="O80" s="228" t="s">
        <v>56</v>
      </c>
      <c r="P80" s="228">
        <v>977</v>
      </c>
      <c r="Q80" s="220">
        <v>55</v>
      </c>
      <c r="R80" s="221">
        <v>922</v>
      </c>
      <c r="S80" s="221" t="s">
        <v>56</v>
      </c>
      <c r="T80" s="245" t="s">
        <v>56</v>
      </c>
      <c r="U80" s="222" t="s">
        <v>56</v>
      </c>
      <c r="V80" s="218" t="s">
        <v>56</v>
      </c>
      <c r="W80" s="246" t="s">
        <v>56</v>
      </c>
      <c r="X80" s="150"/>
      <c r="Y80" s="216">
        <v>175</v>
      </c>
      <c r="Z80" s="248"/>
    </row>
    <row r="81" spans="1:26" s="130" customFormat="1" ht="12.75">
      <c r="A81" s="143">
        <v>1993</v>
      </c>
      <c r="B81" s="211">
        <v>61</v>
      </c>
      <c r="C81" s="213">
        <v>101</v>
      </c>
      <c r="D81" s="212">
        <v>-85</v>
      </c>
      <c r="E81" s="213">
        <v>8</v>
      </c>
      <c r="F81" s="213">
        <v>945</v>
      </c>
      <c r="G81" s="241" t="s">
        <v>56</v>
      </c>
      <c r="H81" s="214" t="s">
        <v>56</v>
      </c>
      <c r="I81" s="215">
        <v>1030</v>
      </c>
      <c r="J81" s="329"/>
      <c r="K81" s="416">
        <v>-48</v>
      </c>
      <c r="L81" s="150"/>
      <c r="M81" s="217">
        <v>1078</v>
      </c>
      <c r="N81" s="220">
        <v>84</v>
      </c>
      <c r="O81" s="228" t="s">
        <v>56</v>
      </c>
      <c r="P81" s="228">
        <v>994</v>
      </c>
      <c r="Q81" s="220">
        <v>71</v>
      </c>
      <c r="R81" s="221">
        <v>923</v>
      </c>
      <c r="S81" s="221" t="s">
        <v>56</v>
      </c>
      <c r="T81" s="245" t="s">
        <v>56</v>
      </c>
      <c r="U81" s="222" t="s">
        <v>56</v>
      </c>
      <c r="V81" s="218" t="s">
        <v>56</v>
      </c>
      <c r="W81" s="246" t="s">
        <v>56</v>
      </c>
      <c r="X81" s="150"/>
      <c r="Y81" s="216">
        <v>167</v>
      </c>
      <c r="Z81" s="311"/>
    </row>
    <row r="82" spans="1:26" s="129" customFormat="1" ht="12.75">
      <c r="A82" s="143">
        <v>1994</v>
      </c>
      <c r="B82" s="211">
        <v>38</v>
      </c>
      <c r="C82" s="213">
        <v>65</v>
      </c>
      <c r="D82" s="212">
        <v>-184</v>
      </c>
      <c r="E82" s="213">
        <v>-9</v>
      </c>
      <c r="F82" s="213">
        <v>1149</v>
      </c>
      <c r="G82" s="241" t="s">
        <v>56</v>
      </c>
      <c r="H82" s="214" t="s">
        <v>56</v>
      </c>
      <c r="I82" s="215">
        <v>1059</v>
      </c>
      <c r="J82" s="329"/>
      <c r="K82" s="416">
        <v>-51</v>
      </c>
      <c r="L82" s="150"/>
      <c r="M82" s="217">
        <v>1110</v>
      </c>
      <c r="N82" s="220">
        <v>85</v>
      </c>
      <c r="O82" s="228">
        <v>126</v>
      </c>
      <c r="P82" s="228">
        <v>899</v>
      </c>
      <c r="Q82" s="220">
        <v>70</v>
      </c>
      <c r="R82" s="221">
        <v>829</v>
      </c>
      <c r="S82" s="221" t="s">
        <v>56</v>
      </c>
      <c r="T82" s="245" t="s">
        <v>56</v>
      </c>
      <c r="U82" s="222" t="s">
        <v>56</v>
      </c>
      <c r="V82" s="218" t="s">
        <v>56</v>
      </c>
      <c r="W82" s="246" t="s">
        <v>56</v>
      </c>
      <c r="X82" s="150"/>
      <c r="Y82" s="216">
        <v>176</v>
      </c>
      <c r="Z82" s="248"/>
    </row>
    <row r="83" spans="1:26" s="129" customFormat="1" ht="12.75">
      <c r="A83" s="143">
        <v>1995</v>
      </c>
      <c r="B83" s="211">
        <v>41</v>
      </c>
      <c r="C83" s="213">
        <v>87</v>
      </c>
      <c r="D83" s="212">
        <v>-175</v>
      </c>
      <c r="E83" s="213">
        <v>-9</v>
      </c>
      <c r="F83" s="213">
        <v>1126</v>
      </c>
      <c r="G83" s="241" t="s">
        <v>56</v>
      </c>
      <c r="H83" s="214" t="s">
        <v>56</v>
      </c>
      <c r="I83" s="215">
        <v>1070</v>
      </c>
      <c r="J83" s="329"/>
      <c r="K83" s="416">
        <v>-20</v>
      </c>
      <c r="L83" s="150"/>
      <c r="M83" s="217">
        <v>1090</v>
      </c>
      <c r="N83" s="220">
        <v>74</v>
      </c>
      <c r="O83" s="228">
        <v>156</v>
      </c>
      <c r="P83" s="228">
        <v>860</v>
      </c>
      <c r="Q83" s="220">
        <v>16</v>
      </c>
      <c r="R83" s="221">
        <v>844</v>
      </c>
      <c r="S83" s="221" t="s">
        <v>56</v>
      </c>
      <c r="T83" s="245" t="s">
        <v>56</v>
      </c>
      <c r="U83" s="222" t="s">
        <v>56</v>
      </c>
      <c r="V83" s="218" t="s">
        <v>56</v>
      </c>
      <c r="W83" s="246" t="s">
        <v>56</v>
      </c>
      <c r="X83" s="150"/>
      <c r="Y83" s="216">
        <v>185</v>
      </c>
      <c r="Z83" s="248"/>
    </row>
    <row r="84" spans="1:26" s="129" customFormat="1" ht="12.75">
      <c r="A84" s="143">
        <v>1996</v>
      </c>
      <c r="B84" s="225">
        <v>44</v>
      </c>
      <c r="C84" s="213">
        <v>100</v>
      </c>
      <c r="D84" s="226">
        <v>-123</v>
      </c>
      <c r="E84" s="213">
        <v>-110</v>
      </c>
      <c r="F84" s="213">
        <v>1281</v>
      </c>
      <c r="G84" s="252" t="s">
        <v>56</v>
      </c>
      <c r="H84" s="227" t="s">
        <v>56</v>
      </c>
      <c r="I84" s="215">
        <v>1192</v>
      </c>
      <c r="J84" s="329"/>
      <c r="K84" s="416">
        <v>17</v>
      </c>
      <c r="L84" s="150"/>
      <c r="M84" s="217">
        <v>1175</v>
      </c>
      <c r="N84" s="220">
        <v>68</v>
      </c>
      <c r="O84" s="228">
        <v>212</v>
      </c>
      <c r="P84" s="228">
        <v>895</v>
      </c>
      <c r="Q84" s="220">
        <v>54</v>
      </c>
      <c r="R84" s="221">
        <v>841</v>
      </c>
      <c r="S84" s="221" t="s">
        <v>56</v>
      </c>
      <c r="T84" s="245" t="s">
        <v>56</v>
      </c>
      <c r="U84" s="222" t="s">
        <v>56</v>
      </c>
      <c r="V84" s="218" t="s">
        <v>56</v>
      </c>
      <c r="W84" s="246" t="s">
        <v>56</v>
      </c>
      <c r="X84" s="150"/>
      <c r="Y84" s="216">
        <v>295</v>
      </c>
      <c r="Z84" s="248"/>
    </row>
    <row r="85" spans="1:26" s="129" customFormat="1" ht="12.75">
      <c r="A85" s="143">
        <v>1997</v>
      </c>
      <c r="B85" s="225">
        <v>41</v>
      </c>
      <c r="C85" s="213">
        <v>112</v>
      </c>
      <c r="D85" s="226">
        <v>-201</v>
      </c>
      <c r="E85" s="213">
        <v>235</v>
      </c>
      <c r="F85" s="213">
        <v>1336</v>
      </c>
      <c r="G85" s="252" t="s">
        <v>56</v>
      </c>
      <c r="H85" s="227" t="s">
        <v>56</v>
      </c>
      <c r="I85" s="215">
        <v>1523</v>
      </c>
      <c r="J85" s="329"/>
      <c r="K85" s="416">
        <v>302</v>
      </c>
      <c r="L85" s="150"/>
      <c r="M85" s="217">
        <v>1221</v>
      </c>
      <c r="N85" s="220">
        <v>64</v>
      </c>
      <c r="O85" s="228">
        <v>246</v>
      </c>
      <c r="P85" s="228">
        <v>911</v>
      </c>
      <c r="Q85" s="220">
        <v>55</v>
      </c>
      <c r="R85" s="221">
        <v>856</v>
      </c>
      <c r="S85" s="221" t="s">
        <v>56</v>
      </c>
      <c r="T85" s="245" t="s">
        <v>56</v>
      </c>
      <c r="U85" s="222" t="s">
        <v>56</v>
      </c>
      <c r="V85" s="218" t="s">
        <v>56</v>
      </c>
      <c r="W85" s="246" t="s">
        <v>56</v>
      </c>
      <c r="X85" s="150"/>
      <c r="Y85" s="216">
        <v>60</v>
      </c>
      <c r="Z85" s="248"/>
    </row>
    <row r="86" spans="1:26" s="129" customFormat="1" ht="12.75">
      <c r="A86" s="143">
        <v>1998</v>
      </c>
      <c r="B86" s="225">
        <v>37</v>
      </c>
      <c r="C86" s="213">
        <v>78</v>
      </c>
      <c r="D86" s="226">
        <v>-196</v>
      </c>
      <c r="E86" s="213">
        <v>-129</v>
      </c>
      <c r="F86" s="213">
        <v>1163</v>
      </c>
      <c r="G86" s="252" t="s">
        <v>56</v>
      </c>
      <c r="H86" s="227" t="s">
        <v>56</v>
      </c>
      <c r="I86" s="215">
        <v>953</v>
      </c>
      <c r="J86" s="329"/>
      <c r="K86" s="416">
        <v>-237</v>
      </c>
      <c r="L86" s="150"/>
      <c r="M86" s="217">
        <v>1190</v>
      </c>
      <c r="N86" s="220">
        <v>50</v>
      </c>
      <c r="O86" s="228">
        <v>237</v>
      </c>
      <c r="P86" s="228">
        <v>903</v>
      </c>
      <c r="Q86" s="220">
        <v>81</v>
      </c>
      <c r="R86" s="221">
        <v>822</v>
      </c>
      <c r="S86" s="221" t="s">
        <v>56</v>
      </c>
      <c r="T86" s="245" t="s">
        <v>56</v>
      </c>
      <c r="U86" s="222" t="s">
        <v>56</v>
      </c>
      <c r="V86" s="218" t="s">
        <v>56</v>
      </c>
      <c r="W86" s="246" t="s">
        <v>56</v>
      </c>
      <c r="X86" s="150"/>
      <c r="Y86" s="216">
        <v>189</v>
      </c>
      <c r="Z86" s="248"/>
    </row>
    <row r="87" spans="1:26" s="129" customFormat="1" ht="12.75">
      <c r="A87" s="143">
        <v>1999</v>
      </c>
      <c r="B87" s="225">
        <v>33</v>
      </c>
      <c r="C87" s="213">
        <v>40</v>
      </c>
      <c r="D87" s="226">
        <v>-165</v>
      </c>
      <c r="E87" s="213">
        <v>-40</v>
      </c>
      <c r="F87" s="213">
        <v>1035</v>
      </c>
      <c r="G87" s="252" t="s">
        <v>56</v>
      </c>
      <c r="H87" s="227" t="s">
        <v>56</v>
      </c>
      <c r="I87" s="215">
        <v>903</v>
      </c>
      <c r="J87" s="329"/>
      <c r="K87" s="416">
        <v>-206</v>
      </c>
      <c r="L87" s="150"/>
      <c r="M87" s="217">
        <v>1109</v>
      </c>
      <c r="N87" s="220">
        <v>24</v>
      </c>
      <c r="O87" s="228">
        <v>165</v>
      </c>
      <c r="P87" s="228">
        <v>920</v>
      </c>
      <c r="Q87" s="220">
        <v>33</v>
      </c>
      <c r="R87" s="221">
        <v>887</v>
      </c>
      <c r="S87" s="221" t="s">
        <v>56</v>
      </c>
      <c r="T87" s="245" t="s">
        <v>56</v>
      </c>
      <c r="U87" s="222" t="s">
        <v>56</v>
      </c>
      <c r="V87" s="218" t="s">
        <v>56</v>
      </c>
      <c r="W87" s="246" t="s">
        <v>56</v>
      </c>
      <c r="X87" s="150"/>
      <c r="Y87" s="216">
        <v>229</v>
      </c>
      <c r="Z87" s="248"/>
    </row>
    <row r="88" spans="1:26" s="129" customFormat="1" ht="12.75">
      <c r="A88" s="143">
        <v>2000</v>
      </c>
      <c r="B88" s="225">
        <v>148</v>
      </c>
      <c r="C88" s="213">
        <v>62</v>
      </c>
      <c r="D88" s="226">
        <v>-138</v>
      </c>
      <c r="E88" s="213">
        <v>22.066600000000108</v>
      </c>
      <c r="F88" s="213">
        <v>827</v>
      </c>
      <c r="G88" s="252" t="s">
        <v>56</v>
      </c>
      <c r="H88" s="227" t="s">
        <v>56</v>
      </c>
      <c r="I88" s="215">
        <v>921.0666000000001</v>
      </c>
      <c r="J88" s="329"/>
      <c r="K88" s="416">
        <v>-114.93339999999989</v>
      </c>
      <c r="L88" s="150"/>
      <c r="M88" s="217">
        <v>1036</v>
      </c>
      <c r="N88" s="220">
        <v>14</v>
      </c>
      <c r="O88" s="228">
        <v>188</v>
      </c>
      <c r="P88" s="228">
        <v>834</v>
      </c>
      <c r="Q88" s="220">
        <v>41</v>
      </c>
      <c r="R88" s="221">
        <v>793</v>
      </c>
      <c r="S88" s="221" t="s">
        <v>56</v>
      </c>
      <c r="T88" s="245" t="s">
        <v>56</v>
      </c>
      <c r="U88" s="222" t="s">
        <v>56</v>
      </c>
      <c r="V88" s="218" t="s">
        <v>56</v>
      </c>
      <c r="W88" s="246" t="s">
        <v>56</v>
      </c>
      <c r="X88" s="150"/>
      <c r="Y88" s="216">
        <v>206.9333999999999</v>
      </c>
      <c r="Z88" s="248"/>
    </row>
    <row r="89" spans="1:26" s="129" customFormat="1" ht="12.75">
      <c r="A89" s="143">
        <v>2001</v>
      </c>
      <c r="B89" s="225">
        <v>210</v>
      </c>
      <c r="C89" s="213">
        <v>56</v>
      </c>
      <c r="D89" s="226">
        <v>-143</v>
      </c>
      <c r="E89" s="213">
        <v>7.933399999999892</v>
      </c>
      <c r="F89" s="213">
        <v>982</v>
      </c>
      <c r="G89" s="252" t="s">
        <v>56</v>
      </c>
      <c r="H89" s="227" t="s">
        <v>56</v>
      </c>
      <c r="I89" s="215">
        <v>1111.9334</v>
      </c>
      <c r="J89" s="329"/>
      <c r="K89" s="416">
        <v>-7.066600000000108</v>
      </c>
      <c r="L89" s="150"/>
      <c r="M89" s="217">
        <v>1120</v>
      </c>
      <c r="N89" s="220">
        <v>9</v>
      </c>
      <c r="O89" s="228">
        <v>304</v>
      </c>
      <c r="P89" s="228">
        <v>807</v>
      </c>
      <c r="Q89" s="220">
        <v>16</v>
      </c>
      <c r="R89" s="221">
        <v>791</v>
      </c>
      <c r="S89" s="221" t="s">
        <v>56</v>
      </c>
      <c r="T89" s="245" t="s">
        <v>56</v>
      </c>
      <c r="U89" s="222" t="s">
        <v>56</v>
      </c>
      <c r="V89" s="218" t="s">
        <v>56</v>
      </c>
      <c r="W89" s="246" t="s">
        <v>56</v>
      </c>
      <c r="X89" s="150"/>
      <c r="Y89" s="216">
        <v>199</v>
      </c>
      <c r="Z89" s="248"/>
    </row>
    <row r="90" spans="1:26" s="129" customFormat="1" ht="12.75">
      <c r="A90" s="143">
        <v>2002</v>
      </c>
      <c r="B90" s="225">
        <v>223.87</v>
      </c>
      <c r="C90" s="213">
        <v>11.68153832351035</v>
      </c>
      <c r="D90" s="226">
        <v>-45.59475005878218</v>
      </c>
      <c r="E90" s="213">
        <v>-14.097000000000008</v>
      </c>
      <c r="F90" s="213">
        <v>926.5469999999999</v>
      </c>
      <c r="G90" s="252" t="s">
        <v>56</v>
      </c>
      <c r="H90" s="227" t="s">
        <v>56</v>
      </c>
      <c r="I90" s="215">
        <v>1102.406788264728</v>
      </c>
      <c r="J90" s="329"/>
      <c r="K90" s="416">
        <v>27.714896587366866</v>
      </c>
      <c r="L90" s="150"/>
      <c r="M90" s="217">
        <v>1074.6918916773611</v>
      </c>
      <c r="N90" s="359" t="s">
        <v>56</v>
      </c>
      <c r="O90" s="228">
        <v>330.76700000000005</v>
      </c>
      <c r="P90" s="228">
        <v>743.9248916773611</v>
      </c>
      <c r="Q90" s="220">
        <v>44.26389167736108</v>
      </c>
      <c r="R90" s="221">
        <v>699.661</v>
      </c>
      <c r="S90" s="221" t="s">
        <v>56</v>
      </c>
      <c r="T90" s="245" t="s">
        <v>56</v>
      </c>
      <c r="U90" s="222" t="s">
        <v>56</v>
      </c>
      <c r="V90" s="218" t="s">
        <v>56</v>
      </c>
      <c r="W90" s="246" t="s">
        <v>56</v>
      </c>
      <c r="X90" s="150"/>
      <c r="Y90" s="216">
        <v>213.097</v>
      </c>
      <c r="Z90" s="248"/>
    </row>
    <row r="91" spans="1:26" s="129" customFormat="1" ht="12.75">
      <c r="A91" s="143">
        <v>2003</v>
      </c>
      <c r="B91" s="225">
        <v>315</v>
      </c>
      <c r="C91" s="213">
        <v>49</v>
      </c>
      <c r="D91" s="226">
        <v>-64</v>
      </c>
      <c r="E91" s="213">
        <v>-83</v>
      </c>
      <c r="F91" s="213">
        <v>1095</v>
      </c>
      <c r="G91" s="252" t="s">
        <v>56</v>
      </c>
      <c r="H91" s="227" t="s">
        <v>56</v>
      </c>
      <c r="I91" s="215">
        <v>1311.4844511363601</v>
      </c>
      <c r="J91" s="329"/>
      <c r="K91" s="416">
        <v>-20.707000000000107</v>
      </c>
      <c r="L91" s="150"/>
      <c r="M91" s="217">
        <v>1332</v>
      </c>
      <c r="N91" s="359" t="s">
        <v>56</v>
      </c>
      <c r="O91" s="228">
        <v>530</v>
      </c>
      <c r="P91" s="228">
        <v>802</v>
      </c>
      <c r="Q91" s="220">
        <v>7</v>
      </c>
      <c r="R91" s="221">
        <v>795</v>
      </c>
      <c r="S91" s="221" t="s">
        <v>56</v>
      </c>
      <c r="T91" s="245" t="s">
        <v>56</v>
      </c>
      <c r="U91" s="222" t="s">
        <v>56</v>
      </c>
      <c r="V91" s="218" t="s">
        <v>56</v>
      </c>
      <c r="W91" s="246" t="s">
        <v>56</v>
      </c>
      <c r="X91" s="150"/>
      <c r="Y91" s="216">
        <v>296</v>
      </c>
      <c r="Z91" s="248"/>
    </row>
    <row r="92" spans="1:26" s="129" customFormat="1" ht="12.75">
      <c r="A92" s="143">
        <v>2004</v>
      </c>
      <c r="B92" s="225">
        <v>298</v>
      </c>
      <c r="C92" s="213">
        <v>199</v>
      </c>
      <c r="D92" s="226">
        <v>-62</v>
      </c>
      <c r="E92" s="213">
        <v>-63</v>
      </c>
      <c r="F92" s="213">
        <v>1012</v>
      </c>
      <c r="G92" s="252" t="s">
        <v>56</v>
      </c>
      <c r="H92" s="227" t="s">
        <v>56</v>
      </c>
      <c r="I92" s="215">
        <v>1363.3269999999998</v>
      </c>
      <c r="J92" s="329"/>
      <c r="K92" s="416">
        <v>-0.7880000000000109</v>
      </c>
      <c r="L92" s="150"/>
      <c r="M92" s="217">
        <v>1364.115</v>
      </c>
      <c r="N92" s="359" t="s">
        <v>56</v>
      </c>
      <c r="O92" s="228">
        <v>568.181</v>
      </c>
      <c r="P92" s="228">
        <v>827</v>
      </c>
      <c r="Q92" s="220">
        <v>39</v>
      </c>
      <c r="R92" s="221">
        <v>788</v>
      </c>
      <c r="S92" s="221" t="s">
        <v>56</v>
      </c>
      <c r="T92" s="221" t="s">
        <v>56</v>
      </c>
      <c r="U92" s="228" t="s">
        <v>56</v>
      </c>
      <c r="V92" s="218" t="s">
        <v>56</v>
      </c>
      <c r="W92" s="246" t="s">
        <v>56</v>
      </c>
      <c r="X92" s="150"/>
      <c r="Y92" s="216">
        <v>359</v>
      </c>
      <c r="Z92" s="248"/>
    </row>
    <row r="93" spans="1:26" s="129" customFormat="1" ht="12.75">
      <c r="A93" s="143">
        <v>2005</v>
      </c>
      <c r="B93" s="225">
        <v>259.499</v>
      </c>
      <c r="C93" s="213">
        <v>234.75</v>
      </c>
      <c r="D93" s="226">
        <v>-54.797999999999995</v>
      </c>
      <c r="E93" s="213">
        <v>-58.84099999999995</v>
      </c>
      <c r="F93" s="213">
        <v>982.7169999999999</v>
      </c>
      <c r="G93" s="252" t="s">
        <v>56</v>
      </c>
      <c r="H93" s="227" t="s">
        <v>56</v>
      </c>
      <c r="I93" s="215">
        <v>1363.327</v>
      </c>
      <c r="J93" s="329"/>
      <c r="K93" s="416">
        <v>-0.7879999999997835</v>
      </c>
      <c r="L93" s="150"/>
      <c r="M93" s="217">
        <v>1364.1149999999998</v>
      </c>
      <c r="N93" s="359" t="s">
        <v>56</v>
      </c>
      <c r="O93" s="228">
        <v>568.181</v>
      </c>
      <c r="P93" s="228">
        <v>795.9339999999997</v>
      </c>
      <c r="Q93" s="220">
        <v>13.999999999999943</v>
      </c>
      <c r="R93" s="221">
        <v>781.9339999999999</v>
      </c>
      <c r="S93" s="221" t="s">
        <v>56</v>
      </c>
      <c r="T93" s="221" t="s">
        <v>56</v>
      </c>
      <c r="U93" s="228" t="s">
        <v>56</v>
      </c>
      <c r="V93" s="218" t="s">
        <v>56</v>
      </c>
      <c r="W93" s="246" t="s">
        <v>56</v>
      </c>
      <c r="X93" s="150"/>
      <c r="Y93" s="216">
        <v>418.23199999999997</v>
      </c>
      <c r="Z93" s="248"/>
    </row>
    <row r="94" spans="1:26" s="129" customFormat="1" ht="12.75">
      <c r="A94" s="143">
        <v>2006</v>
      </c>
      <c r="B94" s="225">
        <v>245.09000000000003</v>
      </c>
      <c r="C94" s="213">
        <v>260.669</v>
      </c>
      <c r="D94" s="226">
        <v>-73.96399999999998</v>
      </c>
      <c r="E94" s="213">
        <v>24.589999999999975</v>
      </c>
      <c r="F94" s="213">
        <v>954.6980000000001</v>
      </c>
      <c r="G94" s="252" t="s">
        <v>56</v>
      </c>
      <c r="H94" s="227" t="s">
        <v>56</v>
      </c>
      <c r="I94" s="215">
        <v>1411.083</v>
      </c>
      <c r="J94" s="329"/>
      <c r="K94" s="416">
        <v>-4.386999999999944</v>
      </c>
      <c r="L94" s="150"/>
      <c r="M94" s="217">
        <v>1415.47</v>
      </c>
      <c r="N94" s="359" t="s">
        <v>56</v>
      </c>
      <c r="O94" s="228">
        <v>688.028</v>
      </c>
      <c r="P94" s="228">
        <v>727.442</v>
      </c>
      <c r="Q94" s="220">
        <v>26.399999999999977</v>
      </c>
      <c r="R94" s="221">
        <v>701.042</v>
      </c>
      <c r="S94" s="221" t="s">
        <v>56</v>
      </c>
      <c r="T94" s="221" t="s">
        <v>56</v>
      </c>
      <c r="U94" s="228" t="s">
        <v>56</v>
      </c>
      <c r="V94" s="218" t="s">
        <v>56</v>
      </c>
      <c r="W94" s="246" t="s">
        <v>56</v>
      </c>
      <c r="X94" s="150"/>
      <c r="Y94" s="216">
        <v>393.642</v>
      </c>
      <c r="Z94" s="248"/>
    </row>
    <row r="95" spans="1:26" s="129" customFormat="1" ht="12.75">
      <c r="A95" s="143">
        <v>2007</v>
      </c>
      <c r="B95" s="225">
        <v>25.313</v>
      </c>
      <c r="C95" s="213">
        <v>324.548</v>
      </c>
      <c r="D95" s="226">
        <v>-152.06900000000002</v>
      </c>
      <c r="E95" s="213">
        <v>-79.8259999999998</v>
      </c>
      <c r="F95" s="213">
        <v>1114.5379999999998</v>
      </c>
      <c r="G95" s="252" t="s">
        <v>56</v>
      </c>
      <c r="H95" s="227" t="s">
        <v>56</v>
      </c>
      <c r="I95" s="215">
        <v>1232.504</v>
      </c>
      <c r="J95" s="329"/>
      <c r="K95" s="416">
        <v>3.117999999999938</v>
      </c>
      <c r="L95" s="150"/>
      <c r="M95" s="217">
        <v>1229.386</v>
      </c>
      <c r="N95" s="359" t="s">
        <v>56</v>
      </c>
      <c r="O95" s="228">
        <v>482.50200000000007</v>
      </c>
      <c r="P95" s="218">
        <v>746.884</v>
      </c>
      <c r="Q95" s="220">
        <v>12.949999999999989</v>
      </c>
      <c r="R95" s="221">
        <v>733.934</v>
      </c>
      <c r="S95" s="221" t="s">
        <v>56</v>
      </c>
      <c r="T95" s="221" t="s">
        <v>56</v>
      </c>
      <c r="U95" s="228" t="s">
        <v>56</v>
      </c>
      <c r="V95" s="218" t="s">
        <v>56</v>
      </c>
      <c r="W95" s="246" t="s">
        <v>56</v>
      </c>
      <c r="X95" s="150"/>
      <c r="Y95" s="216">
        <v>473.4679999999998</v>
      </c>
      <c r="Z95" s="248"/>
    </row>
    <row r="96" spans="1:26" s="129" customFormat="1" ht="12.75">
      <c r="A96" s="143">
        <v>2008</v>
      </c>
      <c r="B96" s="341">
        <v>34.615342857142856</v>
      </c>
      <c r="C96" s="213">
        <v>219.124</v>
      </c>
      <c r="D96" s="226">
        <v>-73.99248571428572</v>
      </c>
      <c r="E96" s="213">
        <v>-79.40000000000003</v>
      </c>
      <c r="F96" s="213">
        <v>1104.425857142857</v>
      </c>
      <c r="G96" s="226" t="s">
        <v>56</v>
      </c>
      <c r="H96" s="227" t="s">
        <v>56</v>
      </c>
      <c r="I96" s="215">
        <v>1204.772714285714</v>
      </c>
      <c r="J96" s="329"/>
      <c r="K96" s="416">
        <v>0.43782857142832654</v>
      </c>
      <c r="L96" s="150"/>
      <c r="M96" s="217">
        <v>1204.3348857142857</v>
      </c>
      <c r="N96" s="359" t="s">
        <v>56</v>
      </c>
      <c r="O96" s="228">
        <v>566.658542857143</v>
      </c>
      <c r="P96" s="218">
        <v>637.6763428571428</v>
      </c>
      <c r="Q96" s="220">
        <v>16.19999999999999</v>
      </c>
      <c r="R96" s="221">
        <v>621.4763428571429</v>
      </c>
      <c r="S96" s="221" t="s">
        <v>56</v>
      </c>
      <c r="T96" s="221" t="s">
        <v>56</v>
      </c>
      <c r="U96" s="228" t="s">
        <v>56</v>
      </c>
      <c r="V96" s="218" t="s">
        <v>56</v>
      </c>
      <c r="W96" s="246" t="s">
        <v>56</v>
      </c>
      <c r="X96" s="150"/>
      <c r="Y96" s="216">
        <v>553.045</v>
      </c>
      <c r="Z96" s="248"/>
    </row>
    <row r="97" spans="1:26" s="129" customFormat="1" ht="12.75">
      <c r="A97" s="143">
        <v>2009</v>
      </c>
      <c r="B97" s="341">
        <v>29.239714285714285</v>
      </c>
      <c r="C97" s="213">
        <v>38.1884</v>
      </c>
      <c r="D97" s="226">
        <v>-49.477114285714286</v>
      </c>
      <c r="E97" s="213">
        <v>89.44585714285725</v>
      </c>
      <c r="F97" s="213">
        <v>784.3527999999999</v>
      </c>
      <c r="G97" s="226" t="s">
        <v>56</v>
      </c>
      <c r="H97" s="227" t="s">
        <v>56</v>
      </c>
      <c r="I97" s="215">
        <v>891.7496571428571</v>
      </c>
      <c r="J97" s="329"/>
      <c r="K97" s="416">
        <v>0</v>
      </c>
      <c r="L97" s="150"/>
      <c r="M97" s="217">
        <v>891.7496571428571</v>
      </c>
      <c r="N97" s="359" t="s">
        <v>56</v>
      </c>
      <c r="O97" s="228">
        <v>425.68240000000003</v>
      </c>
      <c r="P97" s="218">
        <v>466.06725714285716</v>
      </c>
      <c r="Q97" s="220">
        <v>6.5</v>
      </c>
      <c r="R97" s="221">
        <v>459.56725714285716</v>
      </c>
      <c r="S97" s="221" t="s">
        <v>56</v>
      </c>
      <c r="T97" s="221" t="s">
        <v>56</v>
      </c>
      <c r="U97" s="228" t="s">
        <v>56</v>
      </c>
      <c r="V97" s="218" t="s">
        <v>56</v>
      </c>
      <c r="W97" s="246" t="s">
        <v>56</v>
      </c>
      <c r="X97" s="150"/>
      <c r="Y97" s="216">
        <v>245.52117142857148</v>
      </c>
      <c r="Z97" s="248"/>
    </row>
    <row r="98" spans="1:26" s="129" customFormat="1" ht="12.75">
      <c r="A98" s="143">
        <v>2010</v>
      </c>
      <c r="B98" s="341">
        <v>32.33702857142857</v>
      </c>
      <c r="C98" s="213">
        <v>68.90991428571428</v>
      </c>
      <c r="D98" s="226">
        <v>-45.6454</v>
      </c>
      <c r="E98" s="213">
        <v>-83.21639999999994</v>
      </c>
      <c r="F98" s="213">
        <v>832.6144571428572</v>
      </c>
      <c r="G98" s="226" t="s">
        <v>56</v>
      </c>
      <c r="H98" s="227" t="s">
        <v>56</v>
      </c>
      <c r="I98" s="215">
        <v>804.9996000000001</v>
      </c>
      <c r="J98" s="329"/>
      <c r="K98" s="416">
        <v>0</v>
      </c>
      <c r="L98" s="150"/>
      <c r="M98" s="217">
        <v>804.9996</v>
      </c>
      <c r="N98" s="359" t="s">
        <v>56</v>
      </c>
      <c r="O98" s="228">
        <v>384.36037142857145</v>
      </c>
      <c r="P98" s="218">
        <v>420.63922857142853</v>
      </c>
      <c r="Q98" s="220">
        <v>4.400000000000002</v>
      </c>
      <c r="R98" s="221">
        <v>416.23922857142855</v>
      </c>
      <c r="S98" s="221" t="s">
        <v>56</v>
      </c>
      <c r="T98" s="221" t="s">
        <v>56</v>
      </c>
      <c r="U98" s="228" t="s">
        <v>56</v>
      </c>
      <c r="V98" s="218" t="s">
        <v>56</v>
      </c>
      <c r="W98" s="246" t="s">
        <v>56</v>
      </c>
      <c r="X98" s="150"/>
      <c r="Y98" s="216">
        <v>279.0813999999999</v>
      </c>
      <c r="Z98" s="248"/>
    </row>
    <row r="99" spans="1:26" s="129" customFormat="1" ht="12.75">
      <c r="A99" s="143">
        <v>2011</v>
      </c>
      <c r="B99" s="341">
        <v>31.362914285714286</v>
      </c>
      <c r="C99" s="213">
        <v>25.939685714285716</v>
      </c>
      <c r="D99" s="226">
        <v>-39.754</v>
      </c>
      <c r="E99" s="213">
        <v>-7.664628571428665</v>
      </c>
      <c r="F99" s="213">
        <v>743.5608857142857</v>
      </c>
      <c r="G99" s="226" t="s">
        <v>56</v>
      </c>
      <c r="H99" s="227" t="s">
        <v>56</v>
      </c>
      <c r="I99" s="215">
        <v>753.4448571428571</v>
      </c>
      <c r="J99" s="329"/>
      <c r="K99" s="416">
        <v>0</v>
      </c>
      <c r="L99" s="150"/>
      <c r="M99" s="217">
        <v>753.4448571428571</v>
      </c>
      <c r="N99" s="359" t="s">
        <v>56</v>
      </c>
      <c r="O99" s="228">
        <v>358.34168571428575</v>
      </c>
      <c r="P99" s="218">
        <v>395.1031714285714</v>
      </c>
      <c r="Q99" s="220">
        <v>6.999999999999999</v>
      </c>
      <c r="R99" s="221">
        <v>388.1031714285714</v>
      </c>
      <c r="S99" s="221" t="s">
        <v>56</v>
      </c>
      <c r="T99" s="221" t="s">
        <v>56</v>
      </c>
      <c r="U99" s="228" t="s">
        <v>56</v>
      </c>
      <c r="V99" s="218" t="s">
        <v>56</v>
      </c>
      <c r="W99" s="246" t="s">
        <v>56</v>
      </c>
      <c r="X99" s="150"/>
      <c r="Y99" s="216">
        <v>210.46625714285713</v>
      </c>
      <c r="Z99" s="248"/>
    </row>
    <row r="100" spans="1:26" s="129" customFormat="1" ht="12.75">
      <c r="A100" s="143">
        <v>2012</v>
      </c>
      <c r="B100" s="341">
        <v>30.724914285714284</v>
      </c>
      <c r="C100" s="213">
        <v>45.67065714285714</v>
      </c>
      <c r="D100" s="226">
        <v>-70.569</v>
      </c>
      <c r="E100" s="213">
        <v>-255.0619142857143</v>
      </c>
      <c r="F100" s="213">
        <v>1021.2346857142857</v>
      </c>
      <c r="G100" s="226" t="s">
        <v>56</v>
      </c>
      <c r="H100" s="227" t="s">
        <v>56</v>
      </c>
      <c r="I100" s="215">
        <v>771.9993428571428</v>
      </c>
      <c r="J100" s="329"/>
      <c r="K100" s="416">
        <v>0</v>
      </c>
      <c r="L100" s="150"/>
      <c r="M100" s="217">
        <v>771.9993428571429</v>
      </c>
      <c r="N100" s="359" t="s">
        <v>56</v>
      </c>
      <c r="O100" s="228">
        <v>292.7256</v>
      </c>
      <c r="P100" s="218">
        <v>479.2737428571429</v>
      </c>
      <c r="Q100" s="220">
        <v>10.1</v>
      </c>
      <c r="R100" s="221">
        <v>469.1737428571429</v>
      </c>
      <c r="S100" s="221" t="s">
        <v>56</v>
      </c>
      <c r="T100" s="221" t="s">
        <v>56</v>
      </c>
      <c r="U100" s="228" t="s">
        <v>56</v>
      </c>
      <c r="V100" s="218" t="s">
        <v>56</v>
      </c>
      <c r="W100" s="246" t="s">
        <v>56</v>
      </c>
      <c r="X100" s="150"/>
      <c r="Y100" s="216">
        <v>436.73885714285717</v>
      </c>
      <c r="Z100" s="248"/>
    </row>
    <row r="101" spans="1:26" s="129" customFormat="1" ht="12.75">
      <c r="A101" s="143">
        <v>2013</v>
      </c>
      <c r="B101" s="411">
        <v>31.722514285714283</v>
      </c>
      <c r="C101" s="398">
        <v>55.30291428571429</v>
      </c>
      <c r="D101" s="397">
        <v>-11.334</v>
      </c>
      <c r="E101" s="398">
        <v>-283.3182571428569</v>
      </c>
      <c r="F101" s="398">
        <v>1276.9488285714285</v>
      </c>
      <c r="G101" s="397" t="s">
        <v>56</v>
      </c>
      <c r="H101" s="413" t="s">
        <v>56</v>
      </c>
      <c r="I101" s="414">
        <v>1069.3220000000001</v>
      </c>
      <c r="J101" s="390"/>
      <c r="K101" s="416">
        <v>0</v>
      </c>
      <c r="L101" s="391"/>
      <c r="M101" s="405">
        <v>1069.3220000000001</v>
      </c>
      <c r="N101" s="359" t="s">
        <v>56</v>
      </c>
      <c r="O101" s="409">
        <v>442.2665714293714</v>
      </c>
      <c r="P101" s="407">
        <v>627.0554285706286</v>
      </c>
      <c r="Q101" s="359">
        <v>13.900000000000002</v>
      </c>
      <c r="R101" s="408">
        <v>613.1554285706286</v>
      </c>
      <c r="S101" s="408" t="s">
        <v>56</v>
      </c>
      <c r="T101" s="408" t="s">
        <v>56</v>
      </c>
      <c r="U101" s="409" t="s">
        <v>56</v>
      </c>
      <c r="V101" s="407" t="s">
        <v>56</v>
      </c>
      <c r="W101" s="418" t="s">
        <v>56</v>
      </c>
      <c r="X101" s="391"/>
      <c r="Y101" s="392">
        <v>720.057116190476</v>
      </c>
      <c r="Z101" s="248"/>
    </row>
    <row r="102" spans="1:26" s="129" customFormat="1" ht="12.75">
      <c r="A102" s="143">
        <v>2014</v>
      </c>
      <c r="B102" s="411">
        <v>30.887228571428572</v>
      </c>
      <c r="C102" s="398">
        <v>102.71394285714285</v>
      </c>
      <c r="D102" s="397">
        <v>-3.0999999999999996</v>
      </c>
      <c r="E102" s="398">
        <v>-131.60940000000016</v>
      </c>
      <c r="F102" s="398">
        <v>1070.811542857143</v>
      </c>
      <c r="G102" s="397" t="s">
        <v>56</v>
      </c>
      <c r="H102" s="413" t="s">
        <v>56</v>
      </c>
      <c r="I102" s="414">
        <v>1069.7033142857142</v>
      </c>
      <c r="J102" s="390"/>
      <c r="K102" s="416">
        <v>0</v>
      </c>
      <c r="L102" s="391"/>
      <c r="M102" s="405">
        <v>1069.7033142857142</v>
      </c>
      <c r="N102" s="359" t="s">
        <v>56</v>
      </c>
      <c r="O102" s="409">
        <v>440.38725714285715</v>
      </c>
      <c r="P102" s="407">
        <v>629.3160571428571</v>
      </c>
      <c r="Q102" s="359">
        <v>9.3</v>
      </c>
      <c r="R102" s="408">
        <v>620.0160571428571</v>
      </c>
      <c r="S102" s="408" t="s">
        <v>56</v>
      </c>
      <c r="T102" s="408" t="s">
        <v>56</v>
      </c>
      <c r="U102" s="409" t="s">
        <v>56</v>
      </c>
      <c r="V102" s="407" t="s">
        <v>56</v>
      </c>
      <c r="W102" s="418" t="s">
        <v>56</v>
      </c>
      <c r="X102" s="391"/>
      <c r="Y102" s="392">
        <v>851.6665190476191</v>
      </c>
      <c r="Z102" s="248"/>
    </row>
    <row r="103" spans="1:26" s="129" customFormat="1" ht="12.75">
      <c r="A103" s="143">
        <v>2015</v>
      </c>
      <c r="B103" s="411">
        <v>17.91894285714286</v>
      </c>
      <c r="C103" s="398">
        <v>106.7144857142857</v>
      </c>
      <c r="D103" s="397">
        <v>-7.195</v>
      </c>
      <c r="E103" s="398">
        <v>-123.05588571428564</v>
      </c>
      <c r="F103" s="398">
        <v>967.2460000000001</v>
      </c>
      <c r="G103" s="397" t="s">
        <v>56</v>
      </c>
      <c r="H103" s="413" t="s">
        <v>56</v>
      </c>
      <c r="I103" s="414">
        <v>961.628542857143</v>
      </c>
      <c r="J103" s="390"/>
      <c r="K103" s="416">
        <v>0</v>
      </c>
      <c r="L103" s="391"/>
      <c r="M103" s="405">
        <v>961.628542857143</v>
      </c>
      <c r="N103" s="359" t="s">
        <v>56</v>
      </c>
      <c r="O103" s="409">
        <v>433.36594285714284</v>
      </c>
      <c r="P103" s="407">
        <v>528.2626000000001</v>
      </c>
      <c r="Q103" s="359">
        <v>3.6999999999999975</v>
      </c>
      <c r="R103" s="408">
        <v>524.5626000000001</v>
      </c>
      <c r="S103" s="408" t="s">
        <v>56</v>
      </c>
      <c r="T103" s="408" t="s">
        <v>56</v>
      </c>
      <c r="U103" s="409" t="s">
        <v>56</v>
      </c>
      <c r="V103" s="407" t="s">
        <v>56</v>
      </c>
      <c r="W103" s="418" t="s">
        <v>56</v>
      </c>
      <c r="X103" s="391"/>
      <c r="Y103" s="392">
        <v>974.7224047619047</v>
      </c>
      <c r="Z103" s="248"/>
    </row>
    <row r="104" spans="1:26" s="129" customFormat="1" ht="12.75">
      <c r="A104" s="143">
        <v>2016</v>
      </c>
      <c r="B104" s="411">
        <v>16.014599999999998</v>
      </c>
      <c r="C104" s="398">
        <v>112.01299999999999</v>
      </c>
      <c r="D104" s="397" t="s">
        <v>56</v>
      </c>
      <c r="E104" s="398">
        <v>0.90725714285702</v>
      </c>
      <c r="F104" s="398">
        <v>454.88394285714287</v>
      </c>
      <c r="G104" s="397" t="s">
        <v>56</v>
      </c>
      <c r="H104" s="413" t="s">
        <v>56</v>
      </c>
      <c r="I104" s="414">
        <v>583.8187999999999</v>
      </c>
      <c r="J104" s="390"/>
      <c r="K104" s="416">
        <v>0</v>
      </c>
      <c r="L104" s="391"/>
      <c r="M104" s="405">
        <v>583.8188</v>
      </c>
      <c r="N104" s="359" t="s">
        <v>56</v>
      </c>
      <c r="O104" s="409">
        <v>279.8956285714286</v>
      </c>
      <c r="P104" s="452">
        <v>303.92317142857144</v>
      </c>
      <c r="Q104" s="359" t="s">
        <v>56</v>
      </c>
      <c r="R104" s="408">
        <v>303.92317142857144</v>
      </c>
      <c r="S104" s="408" t="s">
        <v>56</v>
      </c>
      <c r="T104" s="408" t="s">
        <v>56</v>
      </c>
      <c r="U104" s="409" t="s">
        <v>56</v>
      </c>
      <c r="V104" s="407" t="s">
        <v>56</v>
      </c>
      <c r="W104" s="418" t="s">
        <v>56</v>
      </c>
      <c r="X104" s="391"/>
      <c r="Y104" s="392">
        <v>973.8151477619048</v>
      </c>
      <c r="Z104" s="248"/>
    </row>
    <row r="105" spans="1:26" s="129" customFormat="1" ht="12.75">
      <c r="A105" s="143">
        <v>2017</v>
      </c>
      <c r="B105" s="411">
        <v>17.897142857142857</v>
      </c>
      <c r="C105" s="398">
        <v>93.50182142857142</v>
      </c>
      <c r="D105" s="397" t="s">
        <v>56</v>
      </c>
      <c r="E105" s="398">
        <v>225.8352142857142</v>
      </c>
      <c r="F105" s="398">
        <v>211.31321428571428</v>
      </c>
      <c r="G105" s="397" t="s">
        <v>56</v>
      </c>
      <c r="H105" s="413" t="s">
        <v>56</v>
      </c>
      <c r="I105" s="414">
        <v>548.5473928571428</v>
      </c>
      <c r="J105" s="390"/>
      <c r="K105" s="416">
        <v>0</v>
      </c>
      <c r="L105" s="391"/>
      <c r="M105" s="405">
        <v>548.5473928571428</v>
      </c>
      <c r="N105" s="359" t="s">
        <v>56</v>
      </c>
      <c r="O105" s="409">
        <v>260.04</v>
      </c>
      <c r="P105" s="407">
        <v>288.51</v>
      </c>
      <c r="Q105" s="359" t="s">
        <v>56</v>
      </c>
      <c r="R105" s="408">
        <v>288.5114642857143</v>
      </c>
      <c r="S105" s="408" t="s">
        <v>56</v>
      </c>
      <c r="T105" s="408" t="s">
        <v>56</v>
      </c>
      <c r="U105" s="409" t="s">
        <v>56</v>
      </c>
      <c r="V105" s="407" t="s">
        <v>56</v>
      </c>
      <c r="W105" s="418" t="s">
        <v>56</v>
      </c>
      <c r="X105" s="391"/>
      <c r="Y105" s="392">
        <v>747.9799363333334</v>
      </c>
      <c r="Z105" s="248"/>
    </row>
    <row r="106" spans="1:26" s="129" customFormat="1" ht="12.75">
      <c r="A106" s="143">
        <v>2018</v>
      </c>
      <c r="B106" s="411">
        <v>17.18</v>
      </c>
      <c r="C106" s="398">
        <v>230.17</v>
      </c>
      <c r="D106" s="397" t="s">
        <v>56</v>
      </c>
      <c r="E106" s="398">
        <v>148.16999857142844</v>
      </c>
      <c r="F106" s="398">
        <v>196.90599999999998</v>
      </c>
      <c r="G106" s="397" t="s">
        <v>56</v>
      </c>
      <c r="H106" s="413" t="s">
        <v>56</v>
      </c>
      <c r="I106" s="414">
        <v>592.4269985714284</v>
      </c>
      <c r="J106" s="390"/>
      <c r="K106" s="416">
        <v>0</v>
      </c>
      <c r="L106" s="391"/>
      <c r="M106" s="405">
        <v>592.427</v>
      </c>
      <c r="N106" s="359" t="s">
        <v>56</v>
      </c>
      <c r="O106" s="409">
        <v>323.4</v>
      </c>
      <c r="P106" s="407">
        <v>269.02</v>
      </c>
      <c r="Q106" s="359" t="s">
        <v>56</v>
      </c>
      <c r="R106" s="408">
        <v>269.02</v>
      </c>
      <c r="S106" s="408" t="s">
        <v>56</v>
      </c>
      <c r="T106" s="408" t="s">
        <v>56</v>
      </c>
      <c r="U106" s="409" t="s">
        <v>56</v>
      </c>
      <c r="V106" s="407" t="s">
        <v>56</v>
      </c>
      <c r="W106" s="418" t="s">
        <v>56</v>
      </c>
      <c r="X106" s="391"/>
      <c r="Y106" s="392">
        <v>599.8099334761907</v>
      </c>
      <c r="Z106" s="248"/>
    </row>
    <row r="107" spans="1:26" s="129" customFormat="1" ht="12.75">
      <c r="A107" s="143">
        <v>2019</v>
      </c>
      <c r="B107" s="411">
        <v>18.57</v>
      </c>
      <c r="C107" s="398">
        <v>209.09</v>
      </c>
      <c r="D107" s="397" t="s">
        <v>56</v>
      </c>
      <c r="E107" s="398">
        <v>382.59</v>
      </c>
      <c r="F107" s="398">
        <v>2.72</v>
      </c>
      <c r="G107" s="397" t="s">
        <v>56</v>
      </c>
      <c r="H107" s="413" t="s">
        <v>56</v>
      </c>
      <c r="I107" s="414">
        <v>612.97</v>
      </c>
      <c r="J107" s="390"/>
      <c r="K107" s="416">
        <v>0</v>
      </c>
      <c r="L107" s="391"/>
      <c r="M107" s="405">
        <v>612.97</v>
      </c>
      <c r="N107" s="359" t="s">
        <v>56</v>
      </c>
      <c r="O107" s="409">
        <v>337.72</v>
      </c>
      <c r="P107" s="407">
        <v>275.25</v>
      </c>
      <c r="Q107" s="359" t="s">
        <v>56</v>
      </c>
      <c r="R107" s="408">
        <v>275.25</v>
      </c>
      <c r="S107" s="408" t="s">
        <v>56</v>
      </c>
      <c r="T107" s="408" t="s">
        <v>56</v>
      </c>
      <c r="U107" s="409" t="s">
        <v>56</v>
      </c>
      <c r="V107" s="407" t="s">
        <v>56</v>
      </c>
      <c r="W107" s="418" t="s">
        <v>56</v>
      </c>
      <c r="X107" s="391"/>
      <c r="Y107" s="392">
        <v>510.22</v>
      </c>
      <c r="Z107" s="248"/>
    </row>
    <row r="108" spans="1:26" s="129" customFormat="1" ht="12.75">
      <c r="A108" s="143">
        <v>2020</v>
      </c>
      <c r="B108" s="411">
        <v>15.56</v>
      </c>
      <c r="C108" s="398">
        <v>251.41</v>
      </c>
      <c r="D108" s="397" t="s">
        <v>56</v>
      </c>
      <c r="E108" s="398">
        <v>171.73</v>
      </c>
      <c r="F108" s="398">
        <v>149.76</v>
      </c>
      <c r="G108" s="397" t="s">
        <v>56</v>
      </c>
      <c r="H108" s="455" t="s">
        <v>56</v>
      </c>
      <c r="I108" s="414">
        <v>588.47</v>
      </c>
      <c r="J108" s="390"/>
      <c r="K108" s="416">
        <v>0</v>
      </c>
      <c r="L108" s="391"/>
      <c r="M108" s="405">
        <v>588.47</v>
      </c>
      <c r="N108" s="397" t="s">
        <v>56</v>
      </c>
      <c r="O108" s="455">
        <v>300.81</v>
      </c>
      <c r="P108" s="407">
        <v>287.66</v>
      </c>
      <c r="Q108" s="456" t="s">
        <v>56</v>
      </c>
      <c r="R108" s="408">
        <v>287.66</v>
      </c>
      <c r="S108" s="408" t="s">
        <v>56</v>
      </c>
      <c r="T108" s="408" t="s">
        <v>56</v>
      </c>
      <c r="U108" s="408" t="s">
        <v>56</v>
      </c>
      <c r="V108" s="407" t="s">
        <v>56</v>
      </c>
      <c r="W108" s="407" t="s">
        <v>56</v>
      </c>
      <c r="X108" s="391"/>
      <c r="Y108" s="392">
        <v>338.48</v>
      </c>
      <c r="Z108" s="248"/>
    </row>
    <row r="109" spans="1:26" s="129" customFormat="1" ht="12.75">
      <c r="A109" s="143">
        <v>2021</v>
      </c>
      <c r="B109" s="411">
        <v>14.96</v>
      </c>
      <c r="C109" s="398">
        <v>175.1</v>
      </c>
      <c r="D109" s="397" t="s">
        <v>56</v>
      </c>
      <c r="E109" s="398">
        <v>221.05</v>
      </c>
      <c r="F109" s="398">
        <v>88.78</v>
      </c>
      <c r="G109" s="397" t="s">
        <v>56</v>
      </c>
      <c r="H109" s="455" t="s">
        <v>56</v>
      </c>
      <c r="I109" s="414">
        <v>499.89</v>
      </c>
      <c r="J109" s="390"/>
      <c r="K109" s="416">
        <v>0</v>
      </c>
      <c r="L109" s="391"/>
      <c r="M109" s="405">
        <v>499.89</v>
      </c>
      <c r="N109" s="397" t="s">
        <v>56</v>
      </c>
      <c r="O109" s="455">
        <v>192.92</v>
      </c>
      <c r="P109" s="407">
        <v>306.96</v>
      </c>
      <c r="Q109" s="456" t="s">
        <v>56</v>
      </c>
      <c r="R109" s="408">
        <v>306.96</v>
      </c>
      <c r="S109" s="408" t="s">
        <v>56</v>
      </c>
      <c r="T109" s="408" t="s">
        <v>56</v>
      </c>
      <c r="U109" s="408" t="s">
        <v>56</v>
      </c>
      <c r="V109" s="407" t="s">
        <v>56</v>
      </c>
      <c r="W109" s="407" t="s">
        <v>56</v>
      </c>
      <c r="X109" s="391"/>
      <c r="Y109" s="392">
        <v>117.44</v>
      </c>
      <c r="Z109" s="248"/>
    </row>
    <row r="110" spans="1:26" s="129" customFormat="1" ht="13.5" thickBot="1">
      <c r="A110" s="253">
        <v>2022</v>
      </c>
      <c r="B110" s="412">
        <v>16.910000000000004</v>
      </c>
      <c r="C110" s="399">
        <v>292.911</v>
      </c>
      <c r="D110" s="399" t="s">
        <v>56</v>
      </c>
      <c r="E110" s="399">
        <v>227.64502999999996</v>
      </c>
      <c r="F110" s="399">
        <v>14.462999999999997</v>
      </c>
      <c r="G110" s="399" t="s">
        <v>56</v>
      </c>
      <c r="H110" s="399" t="s">
        <v>56</v>
      </c>
      <c r="I110" s="415">
        <v>551.92903</v>
      </c>
      <c r="J110" s="329"/>
      <c r="K110" s="417">
        <v>0</v>
      </c>
      <c r="L110" s="150"/>
      <c r="M110" s="406">
        <v>551.929</v>
      </c>
      <c r="N110" s="399" t="s">
        <v>56</v>
      </c>
      <c r="O110" s="457">
        <v>221.57</v>
      </c>
      <c r="P110" s="355">
        <v>330.36</v>
      </c>
      <c r="Q110" s="356" t="s">
        <v>56</v>
      </c>
      <c r="R110" s="356">
        <v>330.36</v>
      </c>
      <c r="S110" s="356" t="s">
        <v>56</v>
      </c>
      <c r="T110" s="356" t="s">
        <v>56</v>
      </c>
      <c r="U110" s="356" t="s">
        <v>56</v>
      </c>
      <c r="V110" s="355" t="s">
        <v>56</v>
      </c>
      <c r="W110" s="355" t="s">
        <v>56</v>
      </c>
      <c r="X110" s="150"/>
      <c r="Y110" s="404">
        <v>119.34400204761894</v>
      </c>
      <c r="Z110" s="248"/>
    </row>
    <row r="111" spans="1:25" s="129" customFormat="1" ht="12">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row>
    <row r="112" spans="1:25" s="368" customFormat="1" ht="12.75">
      <c r="A112" s="364"/>
      <c r="B112" s="433" t="s">
        <v>118</v>
      </c>
      <c r="C112" s="325"/>
      <c r="D112" s="325"/>
      <c r="E112" s="325"/>
      <c r="F112" s="364"/>
      <c r="G112" s="364"/>
      <c r="H112" s="364"/>
      <c r="I112" s="433" t="s">
        <v>119</v>
      </c>
      <c r="J112" s="325"/>
      <c r="K112" s="325"/>
      <c r="L112" s="364"/>
      <c r="M112" s="364"/>
      <c r="N112" s="364"/>
      <c r="O112" s="364"/>
      <c r="P112" s="364"/>
      <c r="Q112" s="364"/>
      <c r="R112" s="364"/>
      <c r="V112" s="365"/>
      <c r="W112" s="365"/>
      <c r="X112" s="365"/>
      <c r="Y112" s="365"/>
    </row>
    <row r="113" spans="1:25" s="368" customFormat="1" ht="12.75">
      <c r="A113" s="364"/>
      <c r="B113" s="436" t="s">
        <v>317</v>
      </c>
      <c r="C113" s="325"/>
      <c r="D113" s="325"/>
      <c r="E113" s="325"/>
      <c r="F113" s="364"/>
      <c r="G113" s="364"/>
      <c r="H113" s="364"/>
      <c r="I113" s="325" t="s">
        <v>231</v>
      </c>
      <c r="J113" s="325"/>
      <c r="K113" s="325"/>
      <c r="L113" s="364"/>
      <c r="M113" s="364"/>
      <c r="N113" s="364"/>
      <c r="O113" s="364"/>
      <c r="P113" s="364"/>
      <c r="Q113" s="364"/>
      <c r="R113" s="364"/>
      <c r="V113" s="365"/>
      <c r="W113" s="365"/>
      <c r="X113" s="365"/>
      <c r="Y113" s="365"/>
    </row>
    <row r="114" spans="1:25" s="368" customFormat="1" ht="12">
      <c r="A114" s="364"/>
      <c r="B114" s="325" t="s">
        <v>315</v>
      </c>
      <c r="C114" s="325"/>
      <c r="D114" s="325"/>
      <c r="E114" s="325"/>
      <c r="F114" s="364"/>
      <c r="G114" s="364"/>
      <c r="H114" s="364"/>
      <c r="I114" s="325" t="s">
        <v>232</v>
      </c>
      <c r="J114" s="325"/>
      <c r="K114" s="325"/>
      <c r="L114" s="364"/>
      <c r="M114" s="364"/>
      <c r="N114" s="364"/>
      <c r="O114" s="364"/>
      <c r="P114" s="364"/>
      <c r="Q114" s="364"/>
      <c r="R114" s="364"/>
      <c r="V114" s="365"/>
      <c r="W114" s="365"/>
      <c r="X114" s="365"/>
      <c r="Y114" s="365"/>
    </row>
    <row r="115" spans="1:25" s="368" customFormat="1" ht="12">
      <c r="A115" s="364"/>
      <c r="B115" s="325" t="s">
        <v>316</v>
      </c>
      <c r="C115" s="325"/>
      <c r="D115" s="325"/>
      <c r="E115" s="325"/>
      <c r="F115" s="364"/>
      <c r="G115" s="364"/>
      <c r="H115" s="364"/>
      <c r="I115" s="375" t="s">
        <v>284</v>
      </c>
      <c r="J115" s="325"/>
      <c r="K115" s="325"/>
      <c r="L115" s="364"/>
      <c r="M115" s="364"/>
      <c r="N115" s="364"/>
      <c r="O115" s="364"/>
      <c r="P115" s="364"/>
      <c r="Q115" s="364"/>
      <c r="R115" s="364"/>
      <c r="V115" s="365"/>
      <c r="W115" s="365"/>
      <c r="X115" s="365"/>
      <c r="Y115" s="365"/>
    </row>
    <row r="116" spans="1:25" s="368" customFormat="1" ht="12.75">
      <c r="A116" s="364"/>
      <c r="B116" s="375" t="s">
        <v>318</v>
      </c>
      <c r="C116" s="375"/>
      <c r="D116" s="375"/>
      <c r="E116" s="437"/>
      <c r="F116" s="364"/>
      <c r="G116" s="364"/>
      <c r="H116" s="364"/>
      <c r="I116" s="370"/>
      <c r="J116" s="364"/>
      <c r="K116" s="364"/>
      <c r="L116" s="364"/>
      <c r="M116" s="364"/>
      <c r="N116" s="364"/>
      <c r="O116" s="364"/>
      <c r="P116" s="364"/>
      <c r="Q116" s="364"/>
      <c r="R116" s="364"/>
      <c r="V116" s="365"/>
      <c r="W116" s="365"/>
      <c r="X116" s="365"/>
      <c r="Y116" s="365"/>
    </row>
    <row r="117" spans="1:25" s="368" customFormat="1" ht="12.75">
      <c r="A117" s="364"/>
      <c r="B117" s="375" t="s">
        <v>319</v>
      </c>
      <c r="C117" s="375"/>
      <c r="D117" s="375"/>
      <c r="E117" s="437"/>
      <c r="F117" s="364"/>
      <c r="G117" s="364"/>
      <c r="H117" s="364"/>
      <c r="I117" s="453"/>
      <c r="J117" s="364"/>
      <c r="K117" s="364"/>
      <c r="L117" s="364"/>
      <c r="M117" s="364"/>
      <c r="N117" s="364"/>
      <c r="O117" s="364"/>
      <c r="P117" s="364"/>
      <c r="Q117" s="364"/>
      <c r="R117" s="364"/>
      <c r="V117" s="365"/>
      <c r="W117" s="365"/>
      <c r="X117" s="365"/>
      <c r="Y117" s="365"/>
    </row>
    <row r="118" spans="1:25" s="368" customFormat="1" ht="12.75">
      <c r="A118" s="364"/>
      <c r="B118" s="375" t="s">
        <v>320</v>
      </c>
      <c r="C118" s="375"/>
      <c r="D118" s="375"/>
      <c r="E118" s="437"/>
      <c r="F118" s="364"/>
      <c r="G118" s="364"/>
      <c r="H118" s="364"/>
      <c r="I118" s="453"/>
      <c r="J118" s="364"/>
      <c r="K118" s="364"/>
      <c r="L118" s="364"/>
      <c r="M118" s="447"/>
      <c r="N118" s="447"/>
      <c r="O118" s="447"/>
      <c r="P118" s="447"/>
      <c r="Q118" s="447"/>
      <c r="R118" s="447"/>
      <c r="S118" s="448"/>
      <c r="U118" s="448"/>
      <c r="V118" s="365"/>
      <c r="W118" s="365"/>
      <c r="X118" s="365"/>
      <c r="Y118" s="450"/>
    </row>
    <row r="119" spans="1:25" s="368" customFormat="1" ht="12.75">
      <c r="A119" s="364"/>
      <c r="B119" s="375" t="s">
        <v>321</v>
      </c>
      <c r="C119" s="375"/>
      <c r="D119" s="375"/>
      <c r="E119" s="437"/>
      <c r="F119" s="364"/>
      <c r="G119" s="364"/>
      <c r="H119" s="364"/>
      <c r="I119" s="453"/>
      <c r="J119" s="447"/>
      <c r="K119" s="364"/>
      <c r="L119" s="364"/>
      <c r="M119" s="447"/>
      <c r="N119" s="447"/>
      <c r="O119" s="447"/>
      <c r="P119" s="447"/>
      <c r="Q119" s="447"/>
      <c r="R119" s="447"/>
      <c r="S119" s="448"/>
      <c r="U119" s="448"/>
      <c r="V119" s="365"/>
      <c r="W119" s="365"/>
      <c r="X119" s="365"/>
      <c r="Y119" s="450"/>
    </row>
    <row r="120" spans="1:25" s="368" customFormat="1" ht="12.75">
      <c r="A120" s="364"/>
      <c r="B120" s="375" t="s">
        <v>322</v>
      </c>
      <c r="C120" s="375"/>
      <c r="D120" s="375"/>
      <c r="E120" s="437"/>
      <c r="F120" s="364"/>
      <c r="G120" s="364"/>
      <c r="H120" s="364"/>
      <c r="I120" s="453"/>
      <c r="J120" s="447"/>
      <c r="K120" s="364"/>
      <c r="L120" s="364"/>
      <c r="M120" s="447"/>
      <c r="N120" s="447"/>
      <c r="O120" s="447"/>
      <c r="P120" s="447"/>
      <c r="Q120" s="447"/>
      <c r="R120" s="447"/>
      <c r="S120" s="448"/>
      <c r="U120" s="448"/>
      <c r="V120" s="365"/>
      <c r="W120" s="365"/>
      <c r="X120" s="365"/>
      <c r="Y120" s="450"/>
    </row>
    <row r="121" spans="1:25" s="368" customFormat="1" ht="12.75">
      <c r="A121" s="364"/>
      <c r="B121" s="375" t="s">
        <v>323</v>
      </c>
      <c r="C121" s="375"/>
      <c r="D121" s="375"/>
      <c r="E121" s="437"/>
      <c r="F121" s="364"/>
      <c r="G121" s="364"/>
      <c r="H121" s="364"/>
      <c r="I121" s="453"/>
      <c r="J121" s="447"/>
      <c r="K121" s="364"/>
      <c r="L121" s="364"/>
      <c r="M121" s="447"/>
      <c r="N121" s="447"/>
      <c r="O121" s="447"/>
      <c r="P121" s="447"/>
      <c r="Q121" s="447"/>
      <c r="R121" s="447"/>
      <c r="S121" s="448"/>
      <c r="U121" s="448"/>
      <c r="V121" s="365"/>
      <c r="W121" s="365"/>
      <c r="X121" s="365"/>
      <c r="Y121" s="450"/>
    </row>
    <row r="122" spans="1:25" s="368" customFormat="1" ht="12.75">
      <c r="A122" s="364"/>
      <c r="B122" s="375" t="s">
        <v>328</v>
      </c>
      <c r="C122" s="325"/>
      <c r="D122" s="325"/>
      <c r="E122" s="325"/>
      <c r="F122" s="364"/>
      <c r="G122" s="364"/>
      <c r="H122" s="364"/>
      <c r="I122" s="453"/>
      <c r="J122" s="447"/>
      <c r="K122" s="364"/>
      <c r="L122" s="364"/>
      <c r="M122" s="364"/>
      <c r="N122" s="364"/>
      <c r="O122" s="364"/>
      <c r="P122" s="364"/>
      <c r="Q122" s="364"/>
      <c r="R122" s="364"/>
      <c r="V122" s="365"/>
      <c r="W122" s="365"/>
      <c r="X122" s="365"/>
      <c r="Y122" s="365"/>
    </row>
    <row r="123" spans="1:25" s="368" customFormat="1" ht="12.75">
      <c r="A123" s="364"/>
      <c r="B123" s="325"/>
      <c r="C123" s="325"/>
      <c r="D123" s="325"/>
      <c r="E123" s="325"/>
      <c r="F123" s="364"/>
      <c r="G123" s="364"/>
      <c r="H123" s="364"/>
      <c r="I123" s="370"/>
      <c r="J123" s="364"/>
      <c r="K123" s="364"/>
      <c r="L123" s="364"/>
      <c r="M123" s="364"/>
      <c r="N123" s="364"/>
      <c r="O123" s="364"/>
      <c r="P123" s="364"/>
      <c r="Q123" s="364"/>
      <c r="R123" s="364"/>
      <c r="V123" s="365"/>
      <c r="W123" s="365"/>
      <c r="X123" s="365"/>
      <c r="Y123" s="365"/>
    </row>
    <row r="124" spans="1:25" s="368" customFormat="1" ht="12">
      <c r="A124" s="364"/>
      <c r="B124" s="325" t="s">
        <v>244</v>
      </c>
      <c r="C124" s="325"/>
      <c r="D124" s="325"/>
      <c r="E124" s="325"/>
      <c r="F124" s="364"/>
      <c r="G124" s="364"/>
      <c r="H124" s="364"/>
      <c r="J124" s="364"/>
      <c r="K124" s="364"/>
      <c r="L124" s="364"/>
      <c r="M124" s="364"/>
      <c r="N124" s="364"/>
      <c r="O124" s="364"/>
      <c r="P124" s="364"/>
      <c r="Q124" s="364"/>
      <c r="R124" s="364"/>
      <c r="V124" s="365"/>
      <c r="W124" s="365"/>
      <c r="X124" s="365"/>
      <c r="Y124" s="365"/>
    </row>
    <row r="125" spans="2:25" s="368" customFormat="1" ht="12">
      <c r="B125" s="375" t="s">
        <v>167</v>
      </c>
      <c r="C125" s="375"/>
      <c r="D125" s="375"/>
      <c r="E125" s="375"/>
      <c r="J125" s="365"/>
      <c r="K125" s="391"/>
      <c r="V125" s="365"/>
      <c r="W125" s="365"/>
      <c r="X125" s="365"/>
      <c r="Y125" s="365"/>
    </row>
    <row r="126" spans="2:25" s="368" customFormat="1" ht="12">
      <c r="B126" s="375" t="s">
        <v>168</v>
      </c>
      <c r="C126" s="375"/>
      <c r="D126" s="375"/>
      <c r="E126" s="375"/>
      <c r="J126" s="365"/>
      <c r="V126" s="365"/>
      <c r="W126" s="365"/>
      <c r="X126" s="365"/>
      <c r="Y126" s="365"/>
    </row>
    <row r="127" spans="2:25" s="368" customFormat="1" ht="12">
      <c r="B127" s="375" t="s">
        <v>169</v>
      </c>
      <c r="C127" s="375"/>
      <c r="D127" s="375"/>
      <c r="E127" s="375"/>
      <c r="J127" s="365"/>
      <c r="V127" s="365"/>
      <c r="W127" s="365"/>
      <c r="X127" s="365"/>
      <c r="Y127" s="365"/>
    </row>
    <row r="128" spans="2:25" s="368" customFormat="1" ht="12">
      <c r="B128" s="375" t="s">
        <v>170</v>
      </c>
      <c r="C128" s="375"/>
      <c r="D128" s="375"/>
      <c r="E128" s="375"/>
      <c r="J128" s="365"/>
      <c r="V128" s="365"/>
      <c r="W128" s="365"/>
      <c r="X128" s="365"/>
      <c r="Y128" s="365"/>
    </row>
    <row r="129" spans="2:25" s="368" customFormat="1" ht="12">
      <c r="B129" s="375" t="s">
        <v>171</v>
      </c>
      <c r="C129" s="375"/>
      <c r="D129" s="375"/>
      <c r="E129" s="375"/>
      <c r="J129" s="365"/>
      <c r="V129" s="365"/>
      <c r="W129" s="365"/>
      <c r="X129" s="365"/>
      <c r="Y129" s="365"/>
    </row>
    <row r="130" spans="2:25" s="368" customFormat="1" ht="12">
      <c r="B130" s="375" t="s">
        <v>172</v>
      </c>
      <c r="C130" s="375"/>
      <c r="D130" s="375"/>
      <c r="E130" s="375"/>
      <c r="J130" s="365"/>
      <c r="V130" s="365"/>
      <c r="W130" s="365"/>
      <c r="X130" s="365"/>
      <c r="Y130" s="365"/>
    </row>
    <row r="131" spans="2:25" s="368" customFormat="1" ht="12">
      <c r="B131" s="375" t="s">
        <v>173</v>
      </c>
      <c r="C131" s="375"/>
      <c r="D131" s="375"/>
      <c r="E131" s="375"/>
      <c r="J131" s="365"/>
      <c r="V131" s="365"/>
      <c r="W131" s="365"/>
      <c r="X131" s="365"/>
      <c r="Y131" s="365"/>
    </row>
    <row r="132" spans="2:25" s="368" customFormat="1" ht="12.75">
      <c r="B132" s="375" t="s">
        <v>174</v>
      </c>
      <c r="C132" s="375"/>
      <c r="D132" s="375"/>
      <c r="E132" s="375"/>
      <c r="I132" s="310" t="s">
        <v>275</v>
      </c>
      <c r="J132" s="290"/>
      <c r="K132" s="375"/>
      <c r="L132" s="375"/>
      <c r="M132" s="375"/>
      <c r="N132" s="375"/>
      <c r="O132" s="375"/>
      <c r="P132" s="375"/>
      <c r="Q132" s="375"/>
      <c r="R132" s="375"/>
      <c r="S132" s="375"/>
      <c r="T132" s="375"/>
      <c r="U132" s="375"/>
      <c r="V132" s="290"/>
      <c r="W132" s="365"/>
      <c r="X132" s="365"/>
      <c r="Y132" s="365"/>
    </row>
    <row r="133" spans="2:25" s="368" customFormat="1" ht="12">
      <c r="B133" s="375" t="s">
        <v>175</v>
      </c>
      <c r="C133" s="375"/>
      <c r="D133" s="375"/>
      <c r="E133" s="375"/>
      <c r="I133" s="325" t="s">
        <v>324</v>
      </c>
      <c r="J133" s="290"/>
      <c r="K133" s="375"/>
      <c r="L133" s="375"/>
      <c r="M133" s="375"/>
      <c r="N133" s="375"/>
      <c r="O133" s="375"/>
      <c r="P133" s="375"/>
      <c r="Q133" s="375"/>
      <c r="R133" s="375"/>
      <c r="S133" s="375"/>
      <c r="T133" s="375"/>
      <c r="U133" s="375"/>
      <c r="V133" s="290"/>
      <c r="W133" s="365"/>
      <c r="X133" s="365"/>
      <c r="Y133" s="365"/>
    </row>
    <row r="134" spans="2:25" s="368" customFormat="1" ht="12">
      <c r="B134" s="375" t="s">
        <v>176</v>
      </c>
      <c r="C134" s="375"/>
      <c r="D134" s="375"/>
      <c r="E134" s="375"/>
      <c r="I134" s="375" t="s">
        <v>123</v>
      </c>
      <c r="J134" s="290"/>
      <c r="K134" s="375"/>
      <c r="L134" s="375"/>
      <c r="M134" s="375"/>
      <c r="N134" s="375"/>
      <c r="O134" s="375"/>
      <c r="P134" s="375"/>
      <c r="Q134" s="375"/>
      <c r="R134" s="375"/>
      <c r="S134" s="375"/>
      <c r="T134" s="375"/>
      <c r="U134" s="375"/>
      <c r="V134" s="290"/>
      <c r="W134" s="365"/>
      <c r="X134" s="365"/>
      <c r="Y134" s="365"/>
    </row>
    <row r="135" spans="2:25" s="368" customFormat="1" ht="12">
      <c r="B135" s="375" t="s">
        <v>177</v>
      </c>
      <c r="C135" s="375"/>
      <c r="D135" s="375"/>
      <c r="E135" s="375"/>
      <c r="I135" s="375" t="s">
        <v>330</v>
      </c>
      <c r="J135" s="290"/>
      <c r="K135" s="375"/>
      <c r="L135" s="375"/>
      <c r="M135" s="375"/>
      <c r="N135" s="375"/>
      <c r="O135" s="375"/>
      <c r="P135" s="375"/>
      <c r="Q135" s="375"/>
      <c r="R135" s="375"/>
      <c r="S135" s="375"/>
      <c r="T135" s="375"/>
      <c r="U135" s="375"/>
      <c r="V135" s="290"/>
      <c r="W135" s="365"/>
      <c r="X135" s="365"/>
      <c r="Y135" s="365"/>
    </row>
    <row r="136" spans="1:25" s="368" customFormat="1" ht="12">
      <c r="A136" s="364"/>
      <c r="B136" s="375" t="s">
        <v>178</v>
      </c>
      <c r="C136" s="325"/>
      <c r="D136" s="325"/>
      <c r="E136" s="325"/>
      <c r="F136" s="364"/>
      <c r="G136" s="364"/>
      <c r="H136" s="364"/>
      <c r="I136" s="325"/>
      <c r="J136" s="325"/>
      <c r="K136" s="325"/>
      <c r="L136" s="325"/>
      <c r="M136" s="325"/>
      <c r="N136" s="325"/>
      <c r="O136" s="325"/>
      <c r="P136" s="325"/>
      <c r="Q136" s="325"/>
      <c r="R136" s="325"/>
      <c r="S136" s="375"/>
      <c r="T136" s="375"/>
      <c r="U136" s="375"/>
      <c r="V136" s="290"/>
      <c r="W136" s="365"/>
      <c r="X136" s="365"/>
      <c r="Y136" s="365"/>
    </row>
    <row r="137" spans="1:25" s="368" customFormat="1" ht="12">
      <c r="A137" s="364"/>
      <c r="B137" s="375" t="s">
        <v>180</v>
      </c>
      <c r="C137" s="325"/>
      <c r="D137" s="325"/>
      <c r="E137" s="325"/>
      <c r="F137" s="364"/>
      <c r="G137" s="364"/>
      <c r="H137" s="364"/>
      <c r="I137" s="325"/>
      <c r="J137" s="325"/>
      <c r="K137" s="325"/>
      <c r="L137" s="325"/>
      <c r="M137" s="325"/>
      <c r="N137" s="325"/>
      <c r="O137" s="325"/>
      <c r="P137" s="325"/>
      <c r="Q137" s="325"/>
      <c r="R137" s="325"/>
      <c r="S137" s="375"/>
      <c r="T137" s="375"/>
      <c r="U137" s="375"/>
      <c r="V137" s="290"/>
      <c r="W137" s="365"/>
      <c r="X137" s="365"/>
      <c r="Y137" s="365"/>
    </row>
    <row r="138" spans="1:25" s="368" customFormat="1" ht="12">
      <c r="A138" s="364"/>
      <c r="B138" s="375" t="s">
        <v>181</v>
      </c>
      <c r="C138" s="325"/>
      <c r="D138" s="325"/>
      <c r="E138" s="325"/>
      <c r="F138" s="364"/>
      <c r="G138" s="364"/>
      <c r="H138" s="364"/>
      <c r="I138" s="325"/>
      <c r="J138" s="325"/>
      <c r="K138" s="325"/>
      <c r="L138" s="325"/>
      <c r="M138" s="325"/>
      <c r="N138" s="325"/>
      <c r="O138" s="325"/>
      <c r="P138" s="325"/>
      <c r="Q138" s="325"/>
      <c r="R138" s="325"/>
      <c r="S138" s="375"/>
      <c r="T138" s="375"/>
      <c r="U138" s="375"/>
      <c r="V138" s="290"/>
      <c r="W138" s="365"/>
      <c r="X138" s="365"/>
      <c r="Y138" s="365"/>
    </row>
    <row r="139" spans="1:25" s="368" customFormat="1" ht="12">
      <c r="A139" s="364"/>
      <c r="B139" s="375" t="s">
        <v>179</v>
      </c>
      <c r="C139" s="325"/>
      <c r="D139" s="325"/>
      <c r="E139" s="325"/>
      <c r="F139" s="364"/>
      <c r="G139" s="364"/>
      <c r="H139" s="364"/>
      <c r="I139" s="364"/>
      <c r="J139" s="364"/>
      <c r="K139" s="364"/>
      <c r="L139" s="364"/>
      <c r="M139" s="364"/>
      <c r="N139" s="364"/>
      <c r="O139" s="364"/>
      <c r="P139" s="364"/>
      <c r="Q139" s="364"/>
      <c r="R139" s="364"/>
      <c r="V139" s="365"/>
      <c r="W139" s="365"/>
      <c r="X139" s="365"/>
      <c r="Y139" s="365"/>
    </row>
    <row r="140" spans="1:25" s="368" customFormat="1" ht="12">
      <c r="A140" s="364"/>
      <c r="B140" s="375" t="s">
        <v>182</v>
      </c>
      <c r="C140" s="325"/>
      <c r="D140" s="325"/>
      <c r="E140" s="325"/>
      <c r="F140" s="364"/>
      <c r="G140" s="364"/>
      <c r="H140" s="364"/>
      <c r="I140" s="364"/>
      <c r="J140" s="364"/>
      <c r="K140" s="364"/>
      <c r="L140" s="364"/>
      <c r="M140" s="364"/>
      <c r="N140" s="364"/>
      <c r="O140" s="364"/>
      <c r="P140" s="364"/>
      <c r="Q140" s="364"/>
      <c r="R140" s="364"/>
      <c r="V140" s="365"/>
      <c r="W140" s="365"/>
      <c r="X140" s="365"/>
      <c r="Y140" s="365"/>
    </row>
    <row r="141" spans="1:25" s="368" customFormat="1" ht="12">
      <c r="A141" s="364"/>
      <c r="B141" s="375" t="s">
        <v>183</v>
      </c>
      <c r="C141" s="325"/>
      <c r="D141" s="325"/>
      <c r="E141" s="325"/>
      <c r="F141" s="364"/>
      <c r="G141" s="364"/>
      <c r="H141" s="364"/>
      <c r="I141" s="364"/>
      <c r="J141" s="364"/>
      <c r="K141" s="364"/>
      <c r="L141" s="364"/>
      <c r="M141" s="364"/>
      <c r="N141" s="364"/>
      <c r="O141" s="364"/>
      <c r="P141" s="364"/>
      <c r="Q141" s="364"/>
      <c r="R141" s="364"/>
      <c r="V141" s="365"/>
      <c r="W141" s="365"/>
      <c r="X141" s="365"/>
      <c r="Y141" s="365"/>
    </row>
    <row r="142" spans="1:25" s="368" customFormat="1" ht="12">
      <c r="A142" s="364"/>
      <c r="B142" s="375" t="s">
        <v>184</v>
      </c>
      <c r="C142" s="375"/>
      <c r="D142" s="375"/>
      <c r="E142" s="375"/>
      <c r="F142" s="364"/>
      <c r="G142" s="364"/>
      <c r="H142" s="364"/>
      <c r="I142" s="364"/>
      <c r="J142" s="364"/>
      <c r="K142" s="364"/>
      <c r="L142" s="364"/>
      <c r="M142" s="364"/>
      <c r="N142" s="364"/>
      <c r="O142" s="364"/>
      <c r="P142" s="364"/>
      <c r="Q142" s="364"/>
      <c r="R142" s="364"/>
      <c r="V142" s="365"/>
      <c r="W142" s="365"/>
      <c r="X142" s="365"/>
      <c r="Y142" s="365"/>
    </row>
    <row r="143" spans="2:25" s="368" customFormat="1" ht="12">
      <c r="B143" s="375" t="s">
        <v>185</v>
      </c>
      <c r="C143" s="375"/>
      <c r="D143" s="375"/>
      <c r="E143" s="375"/>
      <c r="J143" s="365"/>
      <c r="V143" s="365"/>
      <c r="W143" s="365"/>
      <c r="X143" s="365"/>
      <c r="Y143" s="365"/>
    </row>
    <row r="144" spans="2:25" s="368" customFormat="1" ht="12">
      <c r="B144" s="375" t="s">
        <v>186</v>
      </c>
      <c r="C144" s="375"/>
      <c r="D144" s="375"/>
      <c r="E144" s="375"/>
      <c r="J144" s="365"/>
      <c r="V144" s="365"/>
      <c r="W144" s="365"/>
      <c r="X144" s="365"/>
      <c r="Y144" s="365"/>
    </row>
    <row r="145" spans="2:25" s="368" customFormat="1" ht="12">
      <c r="B145" s="325" t="s">
        <v>187</v>
      </c>
      <c r="C145" s="375"/>
      <c r="D145" s="375"/>
      <c r="E145" s="375"/>
      <c r="J145" s="365"/>
      <c r="V145" s="365"/>
      <c r="W145" s="365"/>
      <c r="X145" s="365"/>
      <c r="Y145" s="365"/>
    </row>
    <row r="146" spans="2:25" s="368" customFormat="1" ht="12">
      <c r="B146" s="375" t="s">
        <v>188</v>
      </c>
      <c r="C146" s="375"/>
      <c r="D146" s="375"/>
      <c r="E146" s="375"/>
      <c r="J146" s="365"/>
      <c r="V146" s="365"/>
      <c r="W146" s="365"/>
      <c r="X146" s="365"/>
      <c r="Y146" s="365"/>
    </row>
    <row r="147" spans="2:25" s="368" customFormat="1" ht="12">
      <c r="B147" s="325" t="s">
        <v>189</v>
      </c>
      <c r="C147" s="375"/>
      <c r="D147" s="375"/>
      <c r="E147" s="375"/>
      <c r="J147" s="365"/>
      <c r="V147" s="365"/>
      <c r="W147" s="365"/>
      <c r="X147" s="365"/>
      <c r="Y147" s="365"/>
    </row>
    <row r="148" spans="1:25" s="368" customFormat="1" ht="12">
      <c r="A148" s="364"/>
      <c r="B148" s="375" t="s">
        <v>165</v>
      </c>
      <c r="C148" s="325"/>
      <c r="D148" s="325"/>
      <c r="E148" s="325"/>
      <c r="F148" s="364"/>
      <c r="G148" s="364"/>
      <c r="H148" s="364"/>
      <c r="I148" s="364"/>
      <c r="J148" s="364"/>
      <c r="K148" s="364"/>
      <c r="L148" s="364"/>
      <c r="M148" s="364"/>
      <c r="N148" s="364"/>
      <c r="O148" s="364"/>
      <c r="P148" s="364"/>
      <c r="Q148" s="364"/>
      <c r="R148" s="364"/>
      <c r="V148" s="365"/>
      <c r="W148" s="365"/>
      <c r="X148" s="365"/>
      <c r="Y148" s="365"/>
    </row>
    <row r="149" spans="1:25" s="368" customFormat="1" ht="12">
      <c r="A149" s="364"/>
      <c r="B149" s="375" t="s">
        <v>190</v>
      </c>
      <c r="C149" s="375"/>
      <c r="D149" s="375"/>
      <c r="E149" s="375"/>
      <c r="F149" s="364"/>
      <c r="G149" s="364"/>
      <c r="H149" s="364"/>
      <c r="I149" s="364"/>
      <c r="J149" s="364"/>
      <c r="K149" s="364"/>
      <c r="L149" s="364"/>
      <c r="M149" s="364"/>
      <c r="N149" s="364"/>
      <c r="O149" s="364"/>
      <c r="P149" s="364"/>
      <c r="Q149" s="364"/>
      <c r="R149" s="364"/>
      <c r="V149" s="365"/>
      <c r="W149" s="365"/>
      <c r="X149" s="365"/>
      <c r="Y149" s="365"/>
    </row>
    <row r="150" spans="1:25" s="368" customFormat="1" ht="12">
      <c r="A150" s="364"/>
      <c r="B150" s="325" t="s">
        <v>337</v>
      </c>
      <c r="C150" s="375"/>
      <c r="D150" s="375"/>
      <c r="E150" s="375"/>
      <c r="F150" s="364"/>
      <c r="G150" s="364"/>
      <c r="H150" s="364"/>
      <c r="I150" s="364"/>
      <c r="J150" s="364"/>
      <c r="K150" s="364"/>
      <c r="L150" s="364"/>
      <c r="M150" s="364"/>
      <c r="N150" s="364"/>
      <c r="O150" s="364"/>
      <c r="P150" s="364"/>
      <c r="Q150" s="364"/>
      <c r="R150" s="364"/>
      <c r="V150" s="365"/>
      <c r="W150" s="365"/>
      <c r="X150" s="365"/>
      <c r="Y150" s="365"/>
    </row>
    <row r="151" spans="1:25" s="129" customFormat="1" ht="12">
      <c r="A151" s="153"/>
      <c r="B151" s="375"/>
      <c r="C151" s="375"/>
      <c r="D151" s="375"/>
      <c r="E151" s="375"/>
      <c r="F151" s="325"/>
      <c r="G151" s="325"/>
      <c r="H151" s="325"/>
      <c r="I151" s="325"/>
      <c r="J151" s="325"/>
      <c r="K151" s="325"/>
      <c r="L151" s="325"/>
      <c r="M151" s="325"/>
      <c r="N151" s="325"/>
      <c r="O151" s="153"/>
      <c r="P151" s="153"/>
      <c r="Q151" s="153"/>
      <c r="R151" s="153"/>
      <c r="V151" s="130"/>
      <c r="W151" s="130"/>
      <c r="X151" s="130"/>
      <c r="Y151" s="130"/>
    </row>
    <row r="152" spans="2:14" ht="15">
      <c r="B152" s="376"/>
      <c r="C152" s="376"/>
      <c r="D152" s="376"/>
      <c r="E152" s="376"/>
      <c r="F152" s="376"/>
      <c r="G152" s="376"/>
      <c r="H152" s="376"/>
      <c r="I152" s="376"/>
      <c r="J152" s="377"/>
      <c r="K152" s="376"/>
      <c r="L152" s="376"/>
      <c r="M152" s="376"/>
      <c r="N152" s="376"/>
    </row>
  </sheetData>
  <sheetProtection/>
  <mergeCells count="3">
    <mergeCell ref="B5:H5"/>
    <mergeCell ref="N5:O5"/>
    <mergeCell ref="Q5:U5"/>
  </mergeCells>
  <printOptions headings="1"/>
  <pageMargins left="0.26" right="0.25" top="0.46" bottom="0.37" header="0.29" footer="0.18"/>
  <pageSetup fitToHeight="2" fitToWidth="1" horizontalDpi="600" verticalDpi="600" orientation="landscape" paperSize="9" scale="44" r:id="rId1"/>
  <headerFooter alignWithMargins="0">
    <oddHeader>&amp;C&amp;F</oddHeader>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06"/>
  <sheetViews>
    <sheetView zoomScale="80" zoomScaleNormal="80" zoomScalePageLayoutView="0" workbookViewId="0" topLeftCell="A1">
      <selection activeCell="A1" sqref="A1"/>
    </sheetView>
  </sheetViews>
  <sheetFormatPr defaultColWidth="8.88671875" defaultRowHeight="15"/>
  <cols>
    <col min="1" max="1" width="24.5546875" style="105" customWidth="1"/>
    <col min="2" max="2" width="3.4453125" style="105" customWidth="1"/>
    <col min="3" max="3" width="13.88671875" style="105" customWidth="1"/>
    <col min="4" max="5" width="6.4453125" style="105" customWidth="1"/>
    <col min="6" max="6" width="17.4453125" style="105" customWidth="1"/>
    <col min="7" max="7" width="7.88671875" style="125" customWidth="1"/>
    <col min="8" max="8" width="9.3359375" style="105" bestFit="1" customWidth="1"/>
    <col min="9" max="9" width="12.4453125" style="105" customWidth="1"/>
    <col min="10" max="10" width="10.5546875" style="105" customWidth="1"/>
    <col min="11" max="11" width="8.5546875" style="105" customWidth="1"/>
    <col min="12" max="12" width="10.10546875" style="105" customWidth="1"/>
    <col min="13" max="13" width="13.5546875" style="0" bestFit="1" customWidth="1"/>
    <col min="14" max="14" width="8.10546875" style="105" bestFit="1" customWidth="1"/>
    <col min="15" max="15" width="2.99609375" style="105" customWidth="1"/>
    <col min="16" max="16384" width="8.88671875" style="105" customWidth="1"/>
  </cols>
  <sheetData>
    <row r="1" spans="2:5" ht="15">
      <c r="B1" s="106"/>
      <c r="D1" s="106" t="s">
        <v>326</v>
      </c>
      <c r="E1" s="106"/>
    </row>
    <row r="2" spans="1:13" ht="15">
      <c r="A2" s="127" t="s">
        <v>241</v>
      </c>
      <c r="M2" s="105"/>
    </row>
    <row r="3" spans="1:13" ht="15">
      <c r="A3" s="154"/>
      <c r="H3" s="286"/>
      <c r="M3" s="105"/>
    </row>
    <row r="4" spans="1:14" s="129" customFormat="1" ht="12.75" thickBot="1">
      <c r="A4" s="154"/>
      <c r="C4" s="129" t="s">
        <v>124</v>
      </c>
      <c r="G4" s="230"/>
      <c r="N4" s="230" t="s">
        <v>124</v>
      </c>
    </row>
    <row r="5" spans="1:14" s="129" customFormat="1" ht="54.75" customHeight="1" thickBot="1" thickTop="1">
      <c r="A5" s="255"/>
      <c r="B5" s="256"/>
      <c r="C5" s="133" t="s">
        <v>291</v>
      </c>
      <c r="F5" s="477" t="s">
        <v>234</v>
      </c>
      <c r="G5" s="478"/>
      <c r="H5" s="478"/>
      <c r="I5" s="478"/>
      <c r="J5" s="478"/>
      <c r="K5" s="478"/>
      <c r="L5" s="478"/>
      <c r="M5" s="478"/>
      <c r="N5" s="479"/>
    </row>
    <row r="6" spans="1:14" s="129" customFormat="1" ht="26.25" thickTop="1">
      <c r="A6" s="257"/>
      <c r="B6" s="130"/>
      <c r="C6" s="258"/>
      <c r="F6" s="259" t="s">
        <v>225</v>
      </c>
      <c r="G6" s="480" t="s">
        <v>222</v>
      </c>
      <c r="H6" s="481"/>
      <c r="I6" s="481"/>
      <c r="J6" s="481"/>
      <c r="K6" s="481"/>
      <c r="L6" s="481"/>
      <c r="M6" s="482"/>
      <c r="N6" s="260" t="s">
        <v>28</v>
      </c>
    </row>
    <row r="7" spans="1:14" s="163" customFormat="1" ht="26.25" thickBot="1">
      <c r="A7" s="261"/>
      <c r="B7" s="147"/>
      <c r="C7" s="258"/>
      <c r="F7" s="262"/>
      <c r="G7" s="263" t="s">
        <v>3</v>
      </c>
      <c r="H7" s="264" t="s">
        <v>306</v>
      </c>
      <c r="I7" s="167" t="s">
        <v>223</v>
      </c>
      <c r="J7" s="167" t="s">
        <v>21</v>
      </c>
      <c r="K7" s="167" t="s">
        <v>22</v>
      </c>
      <c r="L7" s="167" t="s">
        <v>226</v>
      </c>
      <c r="M7" s="168" t="s">
        <v>290</v>
      </c>
      <c r="N7" s="265"/>
    </row>
    <row r="8" spans="1:15" s="129" customFormat="1" ht="12">
      <c r="A8" s="266"/>
      <c r="B8" s="191"/>
      <c r="C8" s="267"/>
      <c r="D8" s="248"/>
      <c r="E8" s="248"/>
      <c r="F8" s="268"/>
      <c r="G8" s="269"/>
      <c r="H8" s="270"/>
      <c r="I8" s="271"/>
      <c r="J8" s="271"/>
      <c r="K8" s="271"/>
      <c r="L8" s="271"/>
      <c r="M8" s="272"/>
      <c r="N8" s="273"/>
      <c r="O8" s="248"/>
    </row>
    <row r="9" spans="1:15" s="129" customFormat="1" ht="12">
      <c r="A9" s="266">
        <v>1921</v>
      </c>
      <c r="B9" s="191"/>
      <c r="C9" s="267">
        <v>9086.088</v>
      </c>
      <c r="D9" s="248"/>
      <c r="E9" s="248"/>
      <c r="F9" s="250" t="s">
        <v>233</v>
      </c>
      <c r="G9" s="218" t="s">
        <v>233</v>
      </c>
      <c r="H9" s="221" t="s">
        <v>233</v>
      </c>
      <c r="I9" s="221" t="s">
        <v>233</v>
      </c>
      <c r="J9" s="221" t="s">
        <v>233</v>
      </c>
      <c r="K9" s="221" t="s">
        <v>233</v>
      </c>
      <c r="L9" s="221" t="s">
        <v>233</v>
      </c>
      <c r="M9" s="222" t="s">
        <v>233</v>
      </c>
      <c r="N9" s="274" t="s">
        <v>233</v>
      </c>
      <c r="O9" s="248"/>
    </row>
    <row r="10" spans="1:15" s="129" customFormat="1" ht="12">
      <c r="A10" s="266">
        <v>1922</v>
      </c>
      <c r="B10" s="191"/>
      <c r="C10" s="267">
        <v>9147.048</v>
      </c>
      <c r="D10" s="248"/>
      <c r="E10" s="248"/>
      <c r="F10" s="250" t="s">
        <v>233</v>
      </c>
      <c r="G10" s="218" t="s">
        <v>233</v>
      </c>
      <c r="H10" s="221" t="s">
        <v>233</v>
      </c>
      <c r="I10" s="221" t="s">
        <v>233</v>
      </c>
      <c r="J10" s="221" t="s">
        <v>233</v>
      </c>
      <c r="K10" s="221" t="s">
        <v>233</v>
      </c>
      <c r="L10" s="221" t="s">
        <v>233</v>
      </c>
      <c r="M10" s="222" t="s">
        <v>233</v>
      </c>
      <c r="N10" s="274" t="s">
        <v>233</v>
      </c>
      <c r="O10" s="248"/>
    </row>
    <row r="11" spans="1:15" s="129" customFormat="1" ht="12">
      <c r="A11" s="266">
        <v>1923</v>
      </c>
      <c r="B11" s="191"/>
      <c r="C11" s="267">
        <v>9691.624</v>
      </c>
      <c r="D11" s="248"/>
      <c r="E11" s="248"/>
      <c r="F11" s="250" t="s">
        <v>233</v>
      </c>
      <c r="G11" s="218" t="s">
        <v>233</v>
      </c>
      <c r="H11" s="221" t="s">
        <v>233</v>
      </c>
      <c r="I11" s="221" t="s">
        <v>233</v>
      </c>
      <c r="J11" s="221" t="s">
        <v>233</v>
      </c>
      <c r="K11" s="221" t="s">
        <v>233</v>
      </c>
      <c r="L11" s="221" t="s">
        <v>233</v>
      </c>
      <c r="M11" s="222" t="s">
        <v>233</v>
      </c>
      <c r="N11" s="274" t="s">
        <v>233</v>
      </c>
      <c r="O11" s="248"/>
    </row>
    <row r="12" spans="1:15" s="129" customFormat="1" ht="12">
      <c r="A12" s="266">
        <v>1924</v>
      </c>
      <c r="B12" s="191"/>
      <c r="C12" s="267">
        <v>10179.304</v>
      </c>
      <c r="D12" s="248"/>
      <c r="E12" s="248"/>
      <c r="F12" s="250" t="s">
        <v>233</v>
      </c>
      <c r="G12" s="218" t="s">
        <v>233</v>
      </c>
      <c r="H12" s="221" t="s">
        <v>233</v>
      </c>
      <c r="I12" s="221" t="s">
        <v>233</v>
      </c>
      <c r="J12" s="221" t="s">
        <v>233</v>
      </c>
      <c r="K12" s="221" t="s">
        <v>233</v>
      </c>
      <c r="L12" s="221" t="s">
        <v>233</v>
      </c>
      <c r="M12" s="222" t="s">
        <v>233</v>
      </c>
      <c r="N12" s="274" t="s">
        <v>233</v>
      </c>
      <c r="O12" s="248"/>
    </row>
    <row r="13" spans="1:15" s="129" customFormat="1" ht="12">
      <c r="A13" s="266">
        <v>1925</v>
      </c>
      <c r="B13" s="191"/>
      <c r="C13" s="267">
        <v>9953.752</v>
      </c>
      <c r="D13" s="248"/>
      <c r="E13" s="248"/>
      <c r="F13" s="250" t="s">
        <v>233</v>
      </c>
      <c r="G13" s="218" t="s">
        <v>233</v>
      </c>
      <c r="H13" s="221" t="s">
        <v>233</v>
      </c>
      <c r="I13" s="221" t="s">
        <v>233</v>
      </c>
      <c r="J13" s="221" t="s">
        <v>233</v>
      </c>
      <c r="K13" s="221" t="s">
        <v>233</v>
      </c>
      <c r="L13" s="221" t="s">
        <v>233</v>
      </c>
      <c r="M13" s="222" t="s">
        <v>233</v>
      </c>
      <c r="N13" s="274" t="s">
        <v>233</v>
      </c>
      <c r="O13" s="248"/>
    </row>
    <row r="14" spans="1:15" s="129" customFormat="1" ht="12">
      <c r="A14" s="266">
        <v>1926</v>
      </c>
      <c r="B14" s="191"/>
      <c r="C14" s="267">
        <v>9760.712</v>
      </c>
      <c r="D14" s="248"/>
      <c r="E14" s="248"/>
      <c r="F14" s="250" t="s">
        <v>233</v>
      </c>
      <c r="G14" s="218" t="s">
        <v>233</v>
      </c>
      <c r="H14" s="221" t="s">
        <v>233</v>
      </c>
      <c r="I14" s="221" t="s">
        <v>233</v>
      </c>
      <c r="J14" s="221" t="s">
        <v>233</v>
      </c>
      <c r="K14" s="221" t="s">
        <v>233</v>
      </c>
      <c r="L14" s="221" t="s">
        <v>233</v>
      </c>
      <c r="M14" s="222" t="s">
        <v>233</v>
      </c>
      <c r="N14" s="274" t="s">
        <v>233</v>
      </c>
      <c r="O14" s="248"/>
    </row>
    <row r="15" spans="1:15" s="129" customFormat="1" ht="12">
      <c r="A15" s="266">
        <v>1927</v>
      </c>
      <c r="B15" s="191"/>
      <c r="C15" s="267">
        <v>10426.192000000001</v>
      </c>
      <c r="D15" s="248"/>
      <c r="E15" s="248"/>
      <c r="F15" s="250" t="s">
        <v>233</v>
      </c>
      <c r="G15" s="218" t="s">
        <v>233</v>
      </c>
      <c r="H15" s="221" t="s">
        <v>233</v>
      </c>
      <c r="I15" s="221" t="s">
        <v>233</v>
      </c>
      <c r="J15" s="221" t="s">
        <v>233</v>
      </c>
      <c r="K15" s="221" t="s">
        <v>233</v>
      </c>
      <c r="L15" s="221" t="s">
        <v>233</v>
      </c>
      <c r="M15" s="222" t="s">
        <v>233</v>
      </c>
      <c r="N15" s="274" t="s">
        <v>233</v>
      </c>
      <c r="O15" s="248"/>
    </row>
    <row r="16" spans="1:15" s="129" customFormat="1" ht="12">
      <c r="A16" s="266">
        <v>1928</v>
      </c>
      <c r="B16" s="191"/>
      <c r="C16" s="267">
        <v>10304.272</v>
      </c>
      <c r="D16" s="248"/>
      <c r="E16" s="248"/>
      <c r="F16" s="250" t="s">
        <v>233</v>
      </c>
      <c r="G16" s="218" t="s">
        <v>233</v>
      </c>
      <c r="H16" s="221" t="s">
        <v>233</v>
      </c>
      <c r="I16" s="221" t="s">
        <v>233</v>
      </c>
      <c r="J16" s="221" t="s">
        <v>233</v>
      </c>
      <c r="K16" s="221" t="s">
        <v>233</v>
      </c>
      <c r="L16" s="221" t="s">
        <v>233</v>
      </c>
      <c r="M16" s="222" t="s">
        <v>233</v>
      </c>
      <c r="N16" s="274" t="s">
        <v>233</v>
      </c>
      <c r="O16" s="248"/>
    </row>
    <row r="17" spans="1:15" s="129" customFormat="1" ht="12">
      <c r="A17" s="266">
        <v>1929</v>
      </c>
      <c r="B17" s="191"/>
      <c r="C17" s="267">
        <v>10507.472</v>
      </c>
      <c r="D17" s="248"/>
      <c r="E17" s="248"/>
      <c r="F17" s="250" t="s">
        <v>233</v>
      </c>
      <c r="G17" s="218" t="s">
        <v>233</v>
      </c>
      <c r="H17" s="221" t="s">
        <v>233</v>
      </c>
      <c r="I17" s="221" t="s">
        <v>233</v>
      </c>
      <c r="J17" s="221" t="s">
        <v>233</v>
      </c>
      <c r="K17" s="221" t="s">
        <v>233</v>
      </c>
      <c r="L17" s="221" t="s">
        <v>233</v>
      </c>
      <c r="M17" s="222" t="s">
        <v>233</v>
      </c>
      <c r="N17" s="274" t="s">
        <v>233</v>
      </c>
      <c r="O17" s="248"/>
    </row>
    <row r="18" spans="1:15" s="129" customFormat="1" ht="12">
      <c r="A18" s="266">
        <v>1930</v>
      </c>
      <c r="B18" s="191"/>
      <c r="C18" s="267">
        <v>10402.824</v>
      </c>
      <c r="D18" s="248"/>
      <c r="E18" s="248"/>
      <c r="F18" s="250" t="s">
        <v>233</v>
      </c>
      <c r="G18" s="218" t="s">
        <v>233</v>
      </c>
      <c r="H18" s="221" t="s">
        <v>233</v>
      </c>
      <c r="I18" s="221" t="s">
        <v>233</v>
      </c>
      <c r="J18" s="221" t="s">
        <v>233</v>
      </c>
      <c r="K18" s="221" t="s">
        <v>233</v>
      </c>
      <c r="L18" s="221" t="s">
        <v>233</v>
      </c>
      <c r="M18" s="222" t="s">
        <v>233</v>
      </c>
      <c r="N18" s="274" t="s">
        <v>233</v>
      </c>
      <c r="O18" s="248"/>
    </row>
    <row r="19" spans="1:15" s="129" customFormat="1" ht="12">
      <c r="A19" s="266">
        <v>1931</v>
      </c>
      <c r="B19" s="191"/>
      <c r="C19" s="267">
        <v>10245.344000000001</v>
      </c>
      <c r="D19" s="248"/>
      <c r="E19" s="248"/>
      <c r="F19" s="250" t="s">
        <v>233</v>
      </c>
      <c r="G19" s="218" t="s">
        <v>233</v>
      </c>
      <c r="H19" s="221" t="s">
        <v>233</v>
      </c>
      <c r="I19" s="221" t="s">
        <v>233</v>
      </c>
      <c r="J19" s="221" t="s">
        <v>233</v>
      </c>
      <c r="K19" s="221" t="s">
        <v>233</v>
      </c>
      <c r="L19" s="221" t="s">
        <v>233</v>
      </c>
      <c r="M19" s="222" t="s">
        <v>233</v>
      </c>
      <c r="N19" s="274" t="s">
        <v>233</v>
      </c>
      <c r="O19" s="248"/>
    </row>
    <row r="20" spans="1:15" s="129" customFormat="1" ht="12">
      <c r="A20" s="266">
        <v>1932</v>
      </c>
      <c r="B20" s="191"/>
      <c r="C20" s="267">
        <v>9968.992</v>
      </c>
      <c r="D20" s="248"/>
      <c r="E20" s="248"/>
      <c r="F20" s="250" t="s">
        <v>233</v>
      </c>
      <c r="G20" s="218" t="s">
        <v>233</v>
      </c>
      <c r="H20" s="221" t="s">
        <v>233</v>
      </c>
      <c r="I20" s="221" t="s">
        <v>233</v>
      </c>
      <c r="J20" s="221" t="s">
        <v>233</v>
      </c>
      <c r="K20" s="221" t="s">
        <v>233</v>
      </c>
      <c r="L20" s="221" t="s">
        <v>233</v>
      </c>
      <c r="M20" s="222" t="s">
        <v>233</v>
      </c>
      <c r="N20" s="274" t="s">
        <v>233</v>
      </c>
      <c r="O20" s="248"/>
    </row>
    <row r="21" spans="1:15" s="129" customFormat="1" ht="12">
      <c r="A21" s="266">
        <v>1933</v>
      </c>
      <c r="B21" s="191"/>
      <c r="C21" s="267">
        <v>9684.512</v>
      </c>
      <c r="D21" s="248"/>
      <c r="E21" s="248"/>
      <c r="F21" s="250" t="s">
        <v>233</v>
      </c>
      <c r="G21" s="218" t="s">
        <v>233</v>
      </c>
      <c r="H21" s="221" t="s">
        <v>233</v>
      </c>
      <c r="I21" s="221" t="s">
        <v>233</v>
      </c>
      <c r="J21" s="221" t="s">
        <v>233</v>
      </c>
      <c r="K21" s="221" t="s">
        <v>233</v>
      </c>
      <c r="L21" s="221" t="s">
        <v>233</v>
      </c>
      <c r="M21" s="222" t="s">
        <v>233</v>
      </c>
      <c r="N21" s="274" t="s">
        <v>233</v>
      </c>
      <c r="O21" s="248"/>
    </row>
    <row r="22" spans="1:15" s="129" customFormat="1" ht="12">
      <c r="A22" s="266">
        <v>1934</v>
      </c>
      <c r="B22" s="191"/>
      <c r="C22" s="267">
        <v>9951.72</v>
      </c>
      <c r="D22" s="248"/>
      <c r="E22" s="248"/>
      <c r="F22" s="250" t="s">
        <v>233</v>
      </c>
      <c r="G22" s="218" t="s">
        <v>233</v>
      </c>
      <c r="H22" s="221" t="s">
        <v>233</v>
      </c>
      <c r="I22" s="221" t="s">
        <v>233</v>
      </c>
      <c r="J22" s="221" t="s">
        <v>233</v>
      </c>
      <c r="K22" s="221" t="s">
        <v>233</v>
      </c>
      <c r="L22" s="221" t="s">
        <v>233</v>
      </c>
      <c r="M22" s="222" t="s">
        <v>233</v>
      </c>
      <c r="N22" s="274" t="s">
        <v>233</v>
      </c>
      <c r="O22" s="248"/>
    </row>
    <row r="23" spans="1:15" s="129" customFormat="1" ht="12">
      <c r="A23" s="266">
        <v>1935</v>
      </c>
      <c r="B23" s="191"/>
      <c r="C23" s="267">
        <v>10077.704</v>
      </c>
      <c r="D23" s="248"/>
      <c r="E23" s="248"/>
      <c r="F23" s="250" t="s">
        <v>233</v>
      </c>
      <c r="G23" s="218" t="s">
        <v>233</v>
      </c>
      <c r="H23" s="221" t="s">
        <v>233</v>
      </c>
      <c r="I23" s="221" t="s">
        <v>233</v>
      </c>
      <c r="J23" s="221" t="s">
        <v>233</v>
      </c>
      <c r="K23" s="221" t="s">
        <v>233</v>
      </c>
      <c r="L23" s="221" t="s">
        <v>233</v>
      </c>
      <c r="M23" s="222" t="s">
        <v>233</v>
      </c>
      <c r="N23" s="274" t="s">
        <v>233</v>
      </c>
      <c r="O23" s="248"/>
    </row>
    <row r="24" spans="1:15" s="129" customFormat="1" ht="12">
      <c r="A24" s="266">
        <v>1936</v>
      </c>
      <c r="B24" s="191"/>
      <c r="C24" s="267">
        <v>10728.96</v>
      </c>
      <c r="D24" s="248"/>
      <c r="E24" s="248"/>
      <c r="F24" s="250" t="s">
        <v>233</v>
      </c>
      <c r="G24" s="218" t="s">
        <v>233</v>
      </c>
      <c r="H24" s="221" t="s">
        <v>233</v>
      </c>
      <c r="I24" s="221" t="s">
        <v>233</v>
      </c>
      <c r="J24" s="221" t="s">
        <v>233</v>
      </c>
      <c r="K24" s="221" t="s">
        <v>233</v>
      </c>
      <c r="L24" s="221" t="s">
        <v>233</v>
      </c>
      <c r="M24" s="222" t="s">
        <v>233</v>
      </c>
      <c r="N24" s="274" t="s">
        <v>233</v>
      </c>
      <c r="O24" s="248"/>
    </row>
    <row r="25" spans="1:15" s="129" customFormat="1" ht="12">
      <c r="A25" s="266">
        <v>1937</v>
      </c>
      <c r="B25" s="191"/>
      <c r="C25" s="267">
        <v>10928.096</v>
      </c>
      <c r="D25" s="248"/>
      <c r="E25" s="248"/>
      <c r="F25" s="250" t="s">
        <v>233</v>
      </c>
      <c r="G25" s="218" t="s">
        <v>233</v>
      </c>
      <c r="H25" s="221" t="s">
        <v>233</v>
      </c>
      <c r="I25" s="221" t="s">
        <v>233</v>
      </c>
      <c r="J25" s="221" t="s">
        <v>233</v>
      </c>
      <c r="K25" s="221" t="s">
        <v>233</v>
      </c>
      <c r="L25" s="221" t="s">
        <v>233</v>
      </c>
      <c r="M25" s="222" t="s">
        <v>233</v>
      </c>
      <c r="N25" s="274" t="s">
        <v>233</v>
      </c>
      <c r="O25" s="248"/>
    </row>
    <row r="26" spans="1:15" s="129" customFormat="1" ht="12">
      <c r="A26" s="266">
        <v>1938</v>
      </c>
      <c r="B26" s="191"/>
      <c r="C26" s="267">
        <v>8747.76</v>
      </c>
      <c r="D26" s="248"/>
      <c r="E26" s="248"/>
      <c r="F26" s="250" t="s">
        <v>233</v>
      </c>
      <c r="G26" s="218" t="s">
        <v>233</v>
      </c>
      <c r="H26" s="221" t="s">
        <v>233</v>
      </c>
      <c r="I26" s="221" t="s">
        <v>233</v>
      </c>
      <c r="J26" s="221" t="s">
        <v>233</v>
      </c>
      <c r="K26" s="221" t="s">
        <v>233</v>
      </c>
      <c r="L26" s="221" t="s">
        <v>233</v>
      </c>
      <c r="M26" s="222" t="s">
        <v>233</v>
      </c>
      <c r="N26" s="274" t="s">
        <v>233</v>
      </c>
      <c r="O26" s="248"/>
    </row>
    <row r="27" spans="1:15" s="129" customFormat="1" ht="12">
      <c r="A27" s="266">
        <v>1939</v>
      </c>
      <c r="B27" s="191"/>
      <c r="C27" s="267">
        <v>8625.84</v>
      </c>
      <c r="D27" s="248"/>
      <c r="E27" s="248"/>
      <c r="F27" s="250" t="s">
        <v>233</v>
      </c>
      <c r="G27" s="218" t="s">
        <v>233</v>
      </c>
      <c r="H27" s="221" t="s">
        <v>233</v>
      </c>
      <c r="I27" s="221" t="s">
        <v>233</v>
      </c>
      <c r="J27" s="221" t="s">
        <v>233</v>
      </c>
      <c r="K27" s="221" t="s">
        <v>233</v>
      </c>
      <c r="L27" s="221" t="s">
        <v>233</v>
      </c>
      <c r="M27" s="222" t="s">
        <v>233</v>
      </c>
      <c r="N27" s="274" t="s">
        <v>233</v>
      </c>
      <c r="O27" s="248"/>
    </row>
    <row r="28" spans="1:15" s="129" customFormat="1" ht="12">
      <c r="A28" s="266">
        <v>1940</v>
      </c>
      <c r="B28" s="191"/>
      <c r="C28" s="267">
        <v>8219.44</v>
      </c>
      <c r="D28" s="248"/>
      <c r="E28" s="248"/>
      <c r="F28" s="250" t="s">
        <v>233</v>
      </c>
      <c r="G28" s="218" t="s">
        <v>233</v>
      </c>
      <c r="H28" s="221" t="s">
        <v>233</v>
      </c>
      <c r="I28" s="221" t="s">
        <v>233</v>
      </c>
      <c r="J28" s="221" t="s">
        <v>233</v>
      </c>
      <c r="K28" s="221" t="s">
        <v>233</v>
      </c>
      <c r="L28" s="221" t="s">
        <v>233</v>
      </c>
      <c r="M28" s="222" t="s">
        <v>233</v>
      </c>
      <c r="N28" s="274" t="s">
        <v>233</v>
      </c>
      <c r="O28" s="248"/>
    </row>
    <row r="29" spans="1:15" s="129" customFormat="1" ht="12">
      <c r="A29" s="266">
        <v>1941</v>
      </c>
      <c r="B29" s="191"/>
      <c r="C29" s="267">
        <v>8829.04</v>
      </c>
      <c r="D29" s="248"/>
      <c r="E29" s="248"/>
      <c r="F29" s="250" t="s">
        <v>233</v>
      </c>
      <c r="G29" s="218" t="s">
        <v>233</v>
      </c>
      <c r="H29" s="221" t="s">
        <v>233</v>
      </c>
      <c r="I29" s="221" t="s">
        <v>233</v>
      </c>
      <c r="J29" s="221" t="s">
        <v>233</v>
      </c>
      <c r="K29" s="221" t="s">
        <v>233</v>
      </c>
      <c r="L29" s="221" t="s">
        <v>233</v>
      </c>
      <c r="M29" s="222" t="s">
        <v>233</v>
      </c>
      <c r="N29" s="274" t="s">
        <v>233</v>
      </c>
      <c r="O29" s="248"/>
    </row>
    <row r="30" spans="1:15" s="130" customFormat="1" ht="12">
      <c r="A30" s="266">
        <v>1942</v>
      </c>
      <c r="B30" s="191"/>
      <c r="C30" s="267">
        <v>9428.48</v>
      </c>
      <c r="D30" s="311"/>
      <c r="E30" s="311"/>
      <c r="F30" s="250" t="s">
        <v>233</v>
      </c>
      <c r="G30" s="218" t="s">
        <v>233</v>
      </c>
      <c r="H30" s="221" t="s">
        <v>233</v>
      </c>
      <c r="I30" s="221" t="s">
        <v>233</v>
      </c>
      <c r="J30" s="221" t="s">
        <v>233</v>
      </c>
      <c r="K30" s="221" t="s">
        <v>233</v>
      </c>
      <c r="L30" s="221" t="s">
        <v>233</v>
      </c>
      <c r="M30" s="222" t="s">
        <v>233</v>
      </c>
      <c r="N30" s="274" t="s">
        <v>233</v>
      </c>
      <c r="O30" s="311"/>
    </row>
    <row r="31" spans="1:15" s="129" customFormat="1" ht="12">
      <c r="A31" s="266">
        <v>1943</v>
      </c>
      <c r="B31" s="191"/>
      <c r="C31" s="267">
        <v>9479.28</v>
      </c>
      <c r="D31" s="248"/>
      <c r="E31" s="248"/>
      <c r="F31" s="250" t="s">
        <v>233</v>
      </c>
      <c r="G31" s="218" t="s">
        <v>233</v>
      </c>
      <c r="H31" s="221" t="s">
        <v>233</v>
      </c>
      <c r="I31" s="221" t="s">
        <v>233</v>
      </c>
      <c r="J31" s="221" t="s">
        <v>233</v>
      </c>
      <c r="K31" s="221" t="s">
        <v>233</v>
      </c>
      <c r="L31" s="221" t="s">
        <v>233</v>
      </c>
      <c r="M31" s="222" t="s">
        <v>233</v>
      </c>
      <c r="N31" s="274" t="s">
        <v>233</v>
      </c>
      <c r="O31" s="248"/>
    </row>
    <row r="32" spans="1:15" s="129" customFormat="1" ht="12">
      <c r="A32" s="266">
        <v>1944</v>
      </c>
      <c r="B32" s="191"/>
      <c r="C32" s="267">
        <v>9438.64</v>
      </c>
      <c r="D32" s="248"/>
      <c r="E32" s="248"/>
      <c r="F32" s="250" t="s">
        <v>233</v>
      </c>
      <c r="G32" s="218" t="s">
        <v>233</v>
      </c>
      <c r="H32" s="221" t="s">
        <v>233</v>
      </c>
      <c r="I32" s="221" t="s">
        <v>233</v>
      </c>
      <c r="J32" s="221" t="s">
        <v>233</v>
      </c>
      <c r="K32" s="221" t="s">
        <v>233</v>
      </c>
      <c r="L32" s="221" t="s">
        <v>233</v>
      </c>
      <c r="M32" s="222" t="s">
        <v>233</v>
      </c>
      <c r="N32" s="274" t="s">
        <v>233</v>
      </c>
      <c r="O32" s="248"/>
    </row>
    <row r="33" spans="1:15" s="129" customFormat="1" ht="12">
      <c r="A33" s="266">
        <v>1945</v>
      </c>
      <c r="B33" s="191"/>
      <c r="C33" s="267">
        <v>9558.528</v>
      </c>
      <c r="D33" s="248"/>
      <c r="E33" s="248"/>
      <c r="F33" s="250" t="s">
        <v>233</v>
      </c>
      <c r="G33" s="218" t="s">
        <v>233</v>
      </c>
      <c r="H33" s="221" t="s">
        <v>233</v>
      </c>
      <c r="I33" s="221" t="s">
        <v>233</v>
      </c>
      <c r="J33" s="221" t="s">
        <v>233</v>
      </c>
      <c r="K33" s="221" t="s">
        <v>233</v>
      </c>
      <c r="L33" s="221" t="s">
        <v>233</v>
      </c>
      <c r="M33" s="222" t="s">
        <v>233</v>
      </c>
      <c r="N33" s="274" t="s">
        <v>233</v>
      </c>
      <c r="O33" s="248"/>
    </row>
    <row r="34" spans="1:15" s="129" customFormat="1" ht="12">
      <c r="A34" s="266">
        <v>1946</v>
      </c>
      <c r="B34" s="191"/>
      <c r="C34" s="267">
        <v>10154.92</v>
      </c>
      <c r="D34" s="248"/>
      <c r="E34" s="248"/>
      <c r="F34" s="250" t="s">
        <v>233</v>
      </c>
      <c r="G34" s="218" t="s">
        <v>233</v>
      </c>
      <c r="H34" s="221" t="s">
        <v>233</v>
      </c>
      <c r="I34" s="221" t="s">
        <v>233</v>
      </c>
      <c r="J34" s="221" t="s">
        <v>233</v>
      </c>
      <c r="K34" s="221" t="s">
        <v>233</v>
      </c>
      <c r="L34" s="221" t="s">
        <v>233</v>
      </c>
      <c r="M34" s="222" t="s">
        <v>233</v>
      </c>
      <c r="N34" s="274" t="s">
        <v>233</v>
      </c>
      <c r="O34" s="248"/>
    </row>
    <row r="35" spans="1:15" s="129" customFormat="1" ht="12">
      <c r="A35" s="266">
        <v>1947</v>
      </c>
      <c r="B35" s="191"/>
      <c r="C35" s="267">
        <v>10047.224</v>
      </c>
      <c r="D35" s="248"/>
      <c r="E35" s="248"/>
      <c r="F35" s="250" t="s">
        <v>233</v>
      </c>
      <c r="G35" s="218" t="s">
        <v>233</v>
      </c>
      <c r="H35" s="221" t="s">
        <v>233</v>
      </c>
      <c r="I35" s="221" t="s">
        <v>233</v>
      </c>
      <c r="J35" s="221" t="s">
        <v>233</v>
      </c>
      <c r="K35" s="221" t="s">
        <v>233</v>
      </c>
      <c r="L35" s="221" t="s">
        <v>233</v>
      </c>
      <c r="M35" s="222" t="s">
        <v>233</v>
      </c>
      <c r="N35" s="274" t="s">
        <v>233</v>
      </c>
      <c r="O35" s="248"/>
    </row>
    <row r="36" spans="1:15" s="129" customFormat="1" ht="12">
      <c r="A36" s="266">
        <v>1948</v>
      </c>
      <c r="B36" s="191"/>
      <c r="C36" s="267">
        <v>11050.016</v>
      </c>
      <c r="D36" s="248"/>
      <c r="E36" s="248"/>
      <c r="F36" s="250">
        <v>8589.264</v>
      </c>
      <c r="G36" s="218">
        <v>7947.152</v>
      </c>
      <c r="H36" s="270">
        <v>2336.8</v>
      </c>
      <c r="I36" s="271">
        <v>43.688</v>
      </c>
      <c r="J36" s="221" t="s">
        <v>233</v>
      </c>
      <c r="K36" s="221" t="s">
        <v>233</v>
      </c>
      <c r="L36" s="221" t="s">
        <v>233</v>
      </c>
      <c r="M36" s="272">
        <v>5566.664</v>
      </c>
      <c r="N36" s="273">
        <v>642.112</v>
      </c>
      <c r="O36" s="248"/>
    </row>
    <row r="37" spans="1:15" s="129" customFormat="1" ht="12">
      <c r="A37" s="266">
        <v>1949</v>
      </c>
      <c r="B37" s="191"/>
      <c r="C37" s="267">
        <v>11500.104</v>
      </c>
      <c r="D37" s="248"/>
      <c r="E37" s="248"/>
      <c r="F37" s="250">
        <v>9324.848</v>
      </c>
      <c r="G37" s="218">
        <v>8527.288</v>
      </c>
      <c r="H37" s="270">
        <v>2438.4</v>
      </c>
      <c r="I37" s="271">
        <v>98.552</v>
      </c>
      <c r="J37" s="221" t="s">
        <v>233</v>
      </c>
      <c r="K37" s="221" t="s">
        <v>233</v>
      </c>
      <c r="L37" s="221" t="s">
        <v>233</v>
      </c>
      <c r="M37" s="272">
        <v>5990.336</v>
      </c>
      <c r="N37" s="273">
        <v>797.56</v>
      </c>
      <c r="O37" s="248"/>
    </row>
    <row r="38" spans="1:15" s="129" customFormat="1" ht="12">
      <c r="A38" s="266">
        <v>1950</v>
      </c>
      <c r="B38" s="191"/>
      <c r="C38" s="267">
        <v>11956.288</v>
      </c>
      <c r="D38" s="248"/>
      <c r="E38" s="248"/>
      <c r="F38" s="250">
        <v>10481.056</v>
      </c>
      <c r="G38" s="218">
        <v>9620.504</v>
      </c>
      <c r="H38" s="270">
        <v>2540</v>
      </c>
      <c r="I38" s="271">
        <v>123.952</v>
      </c>
      <c r="J38" s="221" t="s">
        <v>233</v>
      </c>
      <c r="K38" s="221" t="s">
        <v>233</v>
      </c>
      <c r="L38" s="221" t="s">
        <v>233</v>
      </c>
      <c r="M38" s="272">
        <v>6956.552</v>
      </c>
      <c r="N38" s="273">
        <v>860.552</v>
      </c>
      <c r="O38" s="248"/>
    </row>
    <row r="39" spans="1:15" s="129" customFormat="1" ht="12">
      <c r="A39" s="266">
        <v>1951</v>
      </c>
      <c r="B39" s="191"/>
      <c r="C39" s="267">
        <v>12551.664</v>
      </c>
      <c r="D39" s="248"/>
      <c r="E39" s="248"/>
      <c r="F39" s="250">
        <v>10570.464000000002</v>
      </c>
      <c r="G39" s="218">
        <v>10421.112000000001</v>
      </c>
      <c r="H39" s="270">
        <v>2438.4</v>
      </c>
      <c r="I39" s="271">
        <v>131.064</v>
      </c>
      <c r="J39" s="221" t="s">
        <v>233</v>
      </c>
      <c r="K39" s="221" t="s">
        <v>233</v>
      </c>
      <c r="L39" s="221" t="s">
        <v>233</v>
      </c>
      <c r="M39" s="272">
        <v>7851.648</v>
      </c>
      <c r="N39" s="273">
        <v>149.352</v>
      </c>
      <c r="O39" s="248"/>
    </row>
    <row r="40" spans="1:15" s="129" customFormat="1" ht="12">
      <c r="A40" s="266">
        <v>1952</v>
      </c>
      <c r="B40" s="191"/>
      <c r="C40" s="267">
        <v>12732.512</v>
      </c>
      <c r="D40" s="248"/>
      <c r="E40" s="248"/>
      <c r="F40" s="250">
        <v>10123.424</v>
      </c>
      <c r="G40" s="218">
        <v>9602.216</v>
      </c>
      <c r="H40" s="270">
        <v>2339.848</v>
      </c>
      <c r="I40" s="271">
        <v>148.336</v>
      </c>
      <c r="J40" s="221" t="s">
        <v>233</v>
      </c>
      <c r="K40" s="221" t="s">
        <v>233</v>
      </c>
      <c r="L40" s="221" t="s">
        <v>233</v>
      </c>
      <c r="M40" s="272">
        <v>7114.032</v>
      </c>
      <c r="N40" s="273">
        <v>521.208</v>
      </c>
      <c r="O40" s="248"/>
    </row>
    <row r="41" spans="1:15" s="129" customFormat="1" ht="12">
      <c r="A41" s="266">
        <v>1953</v>
      </c>
      <c r="B41" s="191"/>
      <c r="C41" s="267">
        <v>12497.816</v>
      </c>
      <c r="D41" s="248"/>
      <c r="E41" s="248"/>
      <c r="F41" s="250">
        <v>10507.472000000002</v>
      </c>
      <c r="G41" s="218">
        <v>9947.656</v>
      </c>
      <c r="H41" s="270">
        <v>2746.248</v>
      </c>
      <c r="I41" s="271">
        <v>185.928</v>
      </c>
      <c r="J41" s="221" t="s">
        <v>233</v>
      </c>
      <c r="K41" s="221" t="s">
        <v>233</v>
      </c>
      <c r="L41" s="221" t="s">
        <v>233</v>
      </c>
      <c r="M41" s="272">
        <v>7015.48</v>
      </c>
      <c r="N41" s="273">
        <v>559.816</v>
      </c>
      <c r="O41" s="248"/>
    </row>
    <row r="42" spans="1:15" s="129" customFormat="1" ht="12">
      <c r="A42" s="266">
        <v>1954</v>
      </c>
      <c r="B42" s="191"/>
      <c r="C42" s="267">
        <v>12528.296</v>
      </c>
      <c r="D42" s="248"/>
      <c r="E42" s="248"/>
      <c r="F42" s="250">
        <v>11075.416</v>
      </c>
      <c r="G42" s="218">
        <v>10405.872</v>
      </c>
      <c r="H42" s="270">
        <v>2906.776</v>
      </c>
      <c r="I42" s="271">
        <v>179.832</v>
      </c>
      <c r="J42" s="221" t="s">
        <v>233</v>
      </c>
      <c r="K42" s="221" t="s">
        <v>233</v>
      </c>
      <c r="L42" s="221" t="s">
        <v>233</v>
      </c>
      <c r="M42" s="272">
        <v>7319.264</v>
      </c>
      <c r="N42" s="273">
        <v>669.544</v>
      </c>
      <c r="O42" s="248"/>
    </row>
    <row r="43" spans="1:15" s="129" customFormat="1" ht="12">
      <c r="A43" s="266">
        <v>1955</v>
      </c>
      <c r="B43" s="191"/>
      <c r="C43" s="267">
        <v>12944.856</v>
      </c>
      <c r="D43" s="248">
        <f>'Coke breeze'!G43+C43</f>
        <v>15845.536</v>
      </c>
      <c r="E43" s="248"/>
      <c r="F43" s="250">
        <v>11017.504</v>
      </c>
      <c r="G43" s="218">
        <v>10411.968</v>
      </c>
      <c r="H43" s="270">
        <v>3061.208</v>
      </c>
      <c r="I43" s="271">
        <v>135.12800000000001</v>
      </c>
      <c r="J43" s="221" t="s">
        <v>233</v>
      </c>
      <c r="K43" s="221" t="s">
        <v>233</v>
      </c>
      <c r="L43" s="221" t="s">
        <v>233</v>
      </c>
      <c r="M43" s="272">
        <v>7215.6320000000005</v>
      </c>
      <c r="N43" s="273">
        <v>605.5360000000001</v>
      </c>
      <c r="O43" s="248"/>
    </row>
    <row r="44" spans="1:15" s="129" customFormat="1" ht="12">
      <c r="A44" s="266">
        <v>1956</v>
      </c>
      <c r="B44" s="191"/>
      <c r="C44" s="267">
        <v>12907.264000000001</v>
      </c>
      <c r="D44" s="248">
        <f>'Coke breeze'!G44+C44</f>
        <v>15815.056</v>
      </c>
      <c r="E44" s="330">
        <f>(D44-D43)/D43</f>
        <v>-0.0019235701461913035</v>
      </c>
      <c r="F44" s="250">
        <v>10751.312</v>
      </c>
      <c r="G44" s="218">
        <v>9940.544</v>
      </c>
      <c r="H44" s="270">
        <v>2897.632</v>
      </c>
      <c r="I44" s="271">
        <v>136.144</v>
      </c>
      <c r="J44" s="221" t="s">
        <v>233</v>
      </c>
      <c r="K44" s="221" t="s">
        <v>233</v>
      </c>
      <c r="L44" s="221" t="s">
        <v>233</v>
      </c>
      <c r="M44" s="272">
        <v>6906.768</v>
      </c>
      <c r="N44" s="273">
        <v>810.768</v>
      </c>
      <c r="O44" s="248"/>
    </row>
    <row r="45" spans="1:15" s="129" customFormat="1" ht="12">
      <c r="A45" s="266">
        <v>1957</v>
      </c>
      <c r="B45" s="191"/>
      <c r="C45" s="267">
        <v>12207.24</v>
      </c>
      <c r="D45" s="248">
        <f>'Coke breeze'!G45+C45</f>
        <v>14962.632</v>
      </c>
      <c r="E45" s="330">
        <f aca="true" t="shared" si="0" ref="E45:E61">(D45-D44)/D44</f>
        <v>-0.05389952460490819</v>
      </c>
      <c r="F45" s="250">
        <v>9764.776</v>
      </c>
      <c r="G45" s="218">
        <v>8874.76</v>
      </c>
      <c r="H45" s="270">
        <v>2599.944</v>
      </c>
      <c r="I45" s="271">
        <v>130.048</v>
      </c>
      <c r="J45" s="221" t="s">
        <v>233</v>
      </c>
      <c r="K45" s="221" t="s">
        <v>233</v>
      </c>
      <c r="L45" s="221" t="s">
        <v>233</v>
      </c>
      <c r="M45" s="272">
        <v>6144.768</v>
      </c>
      <c r="N45" s="273">
        <v>890.016</v>
      </c>
      <c r="O45" s="248"/>
    </row>
    <row r="46" spans="1:15" s="129" customFormat="1" ht="12">
      <c r="A46" s="266">
        <v>1958</v>
      </c>
      <c r="B46" s="191"/>
      <c r="C46" s="267">
        <v>11323.32</v>
      </c>
      <c r="D46" s="248">
        <f>'Coke breeze'!G46+C46</f>
        <v>13999.464</v>
      </c>
      <c r="E46" s="330">
        <f t="shared" si="0"/>
        <v>-0.06437156243634139</v>
      </c>
      <c r="F46" s="250">
        <v>9481.312</v>
      </c>
      <c r="G46" s="218">
        <v>8804.655999999999</v>
      </c>
      <c r="H46" s="270">
        <v>2667</v>
      </c>
      <c r="I46" s="271">
        <v>26.416</v>
      </c>
      <c r="J46" s="221" t="s">
        <v>233</v>
      </c>
      <c r="K46" s="221" t="s">
        <v>233</v>
      </c>
      <c r="L46" s="221" t="s">
        <v>233</v>
      </c>
      <c r="M46" s="272">
        <v>6111.24</v>
      </c>
      <c r="N46" s="273">
        <v>676.6560000000001</v>
      </c>
      <c r="O46" s="248"/>
    </row>
    <row r="47" spans="1:15" s="129" customFormat="1" ht="12">
      <c r="A47" s="266">
        <v>1959</v>
      </c>
      <c r="B47" s="191"/>
      <c r="C47" s="267">
        <v>10231.12</v>
      </c>
      <c r="D47" s="248">
        <f>'Coke breeze'!G47+C47</f>
        <v>12740.640000000001</v>
      </c>
      <c r="E47" s="330">
        <f t="shared" si="0"/>
        <v>-0.08991944263008918</v>
      </c>
      <c r="F47" s="250">
        <v>8547.608</v>
      </c>
      <c r="G47" s="218">
        <v>7939.023999999999</v>
      </c>
      <c r="H47" s="271">
        <v>2529.84</v>
      </c>
      <c r="I47" s="271">
        <v>13.208</v>
      </c>
      <c r="J47" s="221" t="s">
        <v>233</v>
      </c>
      <c r="K47" s="221" t="s">
        <v>233</v>
      </c>
      <c r="L47" s="221" t="s">
        <v>233</v>
      </c>
      <c r="M47" s="272">
        <v>5395.976</v>
      </c>
      <c r="N47" s="273">
        <v>608.5840000000001</v>
      </c>
      <c r="O47" s="248"/>
    </row>
    <row r="48" spans="1:15" s="129" customFormat="1" ht="12">
      <c r="A48" s="266">
        <v>1960</v>
      </c>
      <c r="B48" s="191"/>
      <c r="C48" s="267">
        <v>10023.856</v>
      </c>
      <c r="D48" s="248">
        <f>'Coke breeze'!G48+C48</f>
        <v>12537.439999999999</v>
      </c>
      <c r="E48" s="330">
        <f t="shared" si="0"/>
        <v>-0.01594896331738457</v>
      </c>
      <c r="F48" s="250">
        <v>8876.792</v>
      </c>
      <c r="G48" s="218">
        <v>8206.232</v>
      </c>
      <c r="H48" s="270">
        <v>3019.552</v>
      </c>
      <c r="I48" s="271">
        <v>31.496000000000002</v>
      </c>
      <c r="J48" s="221" t="s">
        <v>233</v>
      </c>
      <c r="K48" s="221" t="s">
        <v>233</v>
      </c>
      <c r="L48" s="221" t="s">
        <v>233</v>
      </c>
      <c r="M48" s="272">
        <v>5155.184</v>
      </c>
      <c r="N48" s="273">
        <v>670.56</v>
      </c>
      <c r="O48" s="248"/>
    </row>
    <row r="49" spans="1:15" s="129" customFormat="1" ht="12">
      <c r="A49" s="266">
        <v>1961</v>
      </c>
      <c r="B49" s="191"/>
      <c r="C49" s="267">
        <v>9955.784</v>
      </c>
      <c r="D49" s="248">
        <f>'Coke breeze'!G49+C49</f>
        <v>12372.848</v>
      </c>
      <c r="E49" s="330">
        <f t="shared" si="0"/>
        <v>-0.013128038897892932</v>
      </c>
      <c r="F49" s="250">
        <v>8309.864</v>
      </c>
      <c r="G49" s="218">
        <v>7680.96</v>
      </c>
      <c r="H49" s="270">
        <v>3034.792</v>
      </c>
      <c r="I49" s="271">
        <v>20.32</v>
      </c>
      <c r="J49" s="221" t="s">
        <v>233</v>
      </c>
      <c r="K49" s="221" t="s">
        <v>233</v>
      </c>
      <c r="L49" s="221" t="s">
        <v>233</v>
      </c>
      <c r="M49" s="272">
        <v>4625.848</v>
      </c>
      <c r="N49" s="273">
        <v>628.904</v>
      </c>
      <c r="O49" s="248"/>
    </row>
    <row r="50" spans="1:15" s="129" customFormat="1" ht="12">
      <c r="A50" s="266">
        <v>1962</v>
      </c>
      <c r="B50" s="191"/>
      <c r="C50" s="267">
        <v>9875.52</v>
      </c>
      <c r="D50" s="248">
        <f>'Coke breeze'!G50+C50</f>
        <v>12314.936000000002</v>
      </c>
      <c r="E50" s="330">
        <f t="shared" si="0"/>
        <v>-0.004680571522417349</v>
      </c>
      <c r="F50" s="250">
        <v>8936.736</v>
      </c>
      <c r="G50" s="218">
        <v>8232.648000000001</v>
      </c>
      <c r="H50" s="270">
        <v>3419.856</v>
      </c>
      <c r="I50" s="271">
        <v>19.304000000000002</v>
      </c>
      <c r="J50" s="221" t="s">
        <v>233</v>
      </c>
      <c r="K50" s="221" t="s">
        <v>233</v>
      </c>
      <c r="L50" s="221" t="s">
        <v>233</v>
      </c>
      <c r="M50" s="272">
        <v>4793.488</v>
      </c>
      <c r="N50" s="273">
        <v>704.088</v>
      </c>
      <c r="O50" s="248"/>
    </row>
    <row r="51" spans="1:15" s="129" customFormat="1" ht="12">
      <c r="A51" s="266">
        <v>1963</v>
      </c>
      <c r="B51" s="191"/>
      <c r="C51" s="267">
        <v>9922.256</v>
      </c>
      <c r="D51" s="248">
        <f>'Coke breeze'!G51+C51</f>
        <v>12365.735999999999</v>
      </c>
      <c r="E51" s="330">
        <f t="shared" si="0"/>
        <v>0.004125072188763096</v>
      </c>
      <c r="F51" s="250">
        <v>8409.432</v>
      </c>
      <c r="G51" s="218">
        <v>7947.152</v>
      </c>
      <c r="H51" s="270">
        <v>3578.352</v>
      </c>
      <c r="I51" s="221" t="s">
        <v>56</v>
      </c>
      <c r="J51" s="221" t="s">
        <v>233</v>
      </c>
      <c r="K51" s="221" t="s">
        <v>233</v>
      </c>
      <c r="L51" s="221" t="s">
        <v>233</v>
      </c>
      <c r="M51" s="272">
        <v>4368.8</v>
      </c>
      <c r="N51" s="273">
        <v>462.28</v>
      </c>
      <c r="O51" s="248"/>
    </row>
    <row r="52" spans="1:15" s="129" customFormat="1" ht="12">
      <c r="A52" s="266">
        <v>1964</v>
      </c>
      <c r="B52" s="191"/>
      <c r="C52" s="267">
        <v>8980.424</v>
      </c>
      <c r="D52" s="248">
        <f>'Coke breeze'!G52+C52</f>
        <v>11214.608</v>
      </c>
      <c r="E52" s="330">
        <f t="shared" si="0"/>
        <v>-0.09309013228165303</v>
      </c>
      <c r="F52" s="250">
        <v>7393.432</v>
      </c>
      <c r="G52" s="218">
        <v>6953.504</v>
      </c>
      <c r="H52" s="270">
        <v>3332.48</v>
      </c>
      <c r="I52" s="221" t="s">
        <v>56</v>
      </c>
      <c r="J52" s="221" t="s">
        <v>233</v>
      </c>
      <c r="K52" s="221" t="s">
        <v>233</v>
      </c>
      <c r="L52" s="221" t="s">
        <v>233</v>
      </c>
      <c r="M52" s="272">
        <v>3621.024</v>
      </c>
      <c r="N52" s="273">
        <v>439.928</v>
      </c>
      <c r="O52" s="248"/>
    </row>
    <row r="53" spans="1:15" s="129" customFormat="1" ht="12">
      <c r="A53" s="266">
        <v>1965</v>
      </c>
      <c r="B53" s="191"/>
      <c r="C53" s="267">
        <v>7883.144</v>
      </c>
      <c r="D53" s="248">
        <f>'Coke breeze'!G53+C53</f>
        <v>9885.68</v>
      </c>
      <c r="E53" s="330">
        <f t="shared" si="0"/>
        <v>-0.11849972821163253</v>
      </c>
      <c r="F53" s="250">
        <v>7213.6</v>
      </c>
      <c r="G53" s="218">
        <v>6858</v>
      </c>
      <c r="H53" s="270">
        <v>3362.96</v>
      </c>
      <c r="I53" s="271">
        <v>40.64</v>
      </c>
      <c r="J53" s="271">
        <v>274.32</v>
      </c>
      <c r="K53" s="271">
        <v>60.96</v>
      </c>
      <c r="L53" s="271">
        <v>1270</v>
      </c>
      <c r="M53" s="272">
        <v>1849.12</v>
      </c>
      <c r="N53" s="273">
        <v>355.6</v>
      </c>
      <c r="O53" s="248"/>
    </row>
    <row r="54" spans="1:15" s="129" customFormat="1" ht="12">
      <c r="A54" s="266">
        <v>1966</v>
      </c>
      <c r="B54" s="191"/>
      <c r="C54" s="267">
        <v>7278.624</v>
      </c>
      <c r="D54" s="248">
        <f>'Coke breeze'!G54+C54</f>
        <v>9104.376</v>
      </c>
      <c r="E54" s="330">
        <f t="shared" si="0"/>
        <v>-0.07903391572456321</v>
      </c>
      <c r="F54" s="250">
        <v>6482.08</v>
      </c>
      <c r="G54" s="218">
        <v>6075.68</v>
      </c>
      <c r="H54" s="270">
        <v>3190.24</v>
      </c>
      <c r="I54" s="271">
        <v>40.64</v>
      </c>
      <c r="J54" s="271">
        <v>193.04</v>
      </c>
      <c r="K54" s="271">
        <v>50.8</v>
      </c>
      <c r="L54" s="271">
        <v>1249.68</v>
      </c>
      <c r="M54" s="272">
        <v>1351.28</v>
      </c>
      <c r="N54" s="273">
        <v>406.4</v>
      </c>
      <c r="O54" s="248"/>
    </row>
    <row r="55" spans="1:15" s="129" customFormat="1" ht="12">
      <c r="A55" s="266">
        <v>1967</v>
      </c>
      <c r="B55" s="191"/>
      <c r="C55" s="267">
        <v>6277.8640000000005</v>
      </c>
      <c r="D55" s="248">
        <f>'Coke breeze'!G55+C55</f>
        <v>7888.224</v>
      </c>
      <c r="E55" s="330">
        <f t="shared" si="0"/>
        <v>-0.1335788416471376</v>
      </c>
      <c r="F55" s="250">
        <v>5577.84</v>
      </c>
      <c r="G55" s="218">
        <v>5242.56</v>
      </c>
      <c r="H55" s="270">
        <v>2804.16</v>
      </c>
      <c r="I55" s="271">
        <v>40.64</v>
      </c>
      <c r="J55" s="271">
        <v>132.08</v>
      </c>
      <c r="K55" s="271">
        <v>40.64</v>
      </c>
      <c r="L55" s="271">
        <v>1198.88</v>
      </c>
      <c r="M55" s="272">
        <v>1026.16</v>
      </c>
      <c r="N55" s="273">
        <v>335.28</v>
      </c>
      <c r="O55" s="248"/>
    </row>
    <row r="56" spans="1:15" s="129" customFormat="1" ht="12">
      <c r="A56" s="266">
        <v>1968</v>
      </c>
      <c r="B56" s="191"/>
      <c r="C56" s="267">
        <v>4667.504</v>
      </c>
      <c r="D56" s="248">
        <f>'Coke breeze'!G56+C56</f>
        <v>5875.528</v>
      </c>
      <c r="E56" s="330">
        <f t="shared" si="0"/>
        <v>-0.25515198351365276</v>
      </c>
      <c r="F56" s="250">
        <v>4785.36</v>
      </c>
      <c r="G56" s="218">
        <v>4470.4</v>
      </c>
      <c r="H56" s="270">
        <v>2367.28</v>
      </c>
      <c r="I56" s="271">
        <v>30.48</v>
      </c>
      <c r="J56" s="271">
        <v>101.6</v>
      </c>
      <c r="K56" s="271">
        <v>40.64</v>
      </c>
      <c r="L56" s="271">
        <v>985.52</v>
      </c>
      <c r="M56" s="272">
        <v>944.88</v>
      </c>
      <c r="N56" s="273">
        <v>314.96</v>
      </c>
      <c r="O56" s="248"/>
    </row>
    <row r="57" spans="1:15" s="129" customFormat="1" ht="12">
      <c r="A57" s="266">
        <v>1969</v>
      </c>
      <c r="B57" s="191"/>
      <c r="C57" s="267">
        <v>3033.776</v>
      </c>
      <c r="D57" s="248">
        <f>'Coke breeze'!G57+C57</f>
        <v>3828.288</v>
      </c>
      <c r="E57" s="330">
        <f t="shared" si="0"/>
        <v>-0.3484350683036487</v>
      </c>
      <c r="F57" s="250">
        <v>3586.48</v>
      </c>
      <c r="G57" s="218">
        <v>3352.8</v>
      </c>
      <c r="H57" s="270">
        <v>1849.12</v>
      </c>
      <c r="I57" s="271">
        <v>30.48</v>
      </c>
      <c r="J57" s="271">
        <v>71.12</v>
      </c>
      <c r="K57" s="271">
        <v>40.64</v>
      </c>
      <c r="L57" s="271">
        <v>741.68</v>
      </c>
      <c r="M57" s="272">
        <v>619.76</v>
      </c>
      <c r="N57" s="273">
        <v>233.68</v>
      </c>
      <c r="O57" s="248"/>
    </row>
    <row r="58" spans="1:15" s="129" customFormat="1" ht="12">
      <c r="A58" s="266">
        <v>1970</v>
      </c>
      <c r="B58" s="191"/>
      <c r="C58" s="267">
        <v>1878.584</v>
      </c>
      <c r="D58" s="248">
        <f>'Coke breeze'!G58+C58</f>
        <v>2338.832</v>
      </c>
      <c r="E58" s="330">
        <f t="shared" si="0"/>
        <v>-0.3890658174097665</v>
      </c>
      <c r="F58" s="250">
        <v>2143.76</v>
      </c>
      <c r="G58" s="218">
        <v>2001.52</v>
      </c>
      <c r="H58" s="270">
        <v>1127.76</v>
      </c>
      <c r="I58" s="271">
        <v>20.32</v>
      </c>
      <c r="J58" s="271">
        <v>30.48</v>
      </c>
      <c r="K58" s="271">
        <v>30.48</v>
      </c>
      <c r="L58" s="271">
        <v>467.36</v>
      </c>
      <c r="M58" s="272">
        <v>325.12</v>
      </c>
      <c r="N58" s="273">
        <v>142.24</v>
      </c>
      <c r="O58" s="248"/>
    </row>
    <row r="59" spans="1:15" s="129" customFormat="1" ht="12">
      <c r="A59" s="266">
        <v>1971</v>
      </c>
      <c r="B59" s="191"/>
      <c r="C59" s="267">
        <v>743.712</v>
      </c>
      <c r="D59" s="248">
        <f>'Coke breeze'!G59+C59</f>
        <v>927.608</v>
      </c>
      <c r="E59" s="330">
        <f t="shared" si="0"/>
        <v>-0.603388357949609</v>
      </c>
      <c r="F59" s="250">
        <v>751.84</v>
      </c>
      <c r="G59" s="218">
        <v>711.2</v>
      </c>
      <c r="H59" s="270">
        <v>497.84</v>
      </c>
      <c r="I59" s="221" t="s">
        <v>56</v>
      </c>
      <c r="J59" s="271">
        <v>10.16</v>
      </c>
      <c r="K59" s="271">
        <v>10.16</v>
      </c>
      <c r="L59" s="271">
        <v>152.4</v>
      </c>
      <c r="M59" s="272">
        <v>40.64</v>
      </c>
      <c r="N59" s="273">
        <v>40.64</v>
      </c>
      <c r="O59" s="248"/>
    </row>
    <row r="60" spans="1:15" s="129" customFormat="1" ht="12">
      <c r="A60" s="266">
        <v>1972</v>
      </c>
      <c r="B60" s="191"/>
      <c r="C60" s="267">
        <v>226.568</v>
      </c>
      <c r="D60" s="248">
        <f>'Coke breeze'!G60+C60</f>
        <v>257.048</v>
      </c>
      <c r="E60" s="330">
        <f t="shared" si="0"/>
        <v>-0.7228915662650602</v>
      </c>
      <c r="F60" s="250">
        <v>355.6</v>
      </c>
      <c r="G60" s="218">
        <v>345.44</v>
      </c>
      <c r="H60" s="275">
        <v>193.04</v>
      </c>
      <c r="I60" s="221" t="s">
        <v>56</v>
      </c>
      <c r="J60" s="271">
        <v>20.32</v>
      </c>
      <c r="K60" s="221" t="s">
        <v>56</v>
      </c>
      <c r="L60" s="271">
        <v>81.28</v>
      </c>
      <c r="M60" s="272">
        <v>50.8</v>
      </c>
      <c r="N60" s="276">
        <v>10.16</v>
      </c>
      <c r="O60" s="248"/>
    </row>
    <row r="61" spans="1:15" s="307" customFormat="1" ht="12.75" thickBot="1">
      <c r="A61" s="314">
        <v>1973</v>
      </c>
      <c r="B61" s="315" t="s">
        <v>293</v>
      </c>
      <c r="C61" s="316">
        <f>200*1.016</f>
        <v>203.2</v>
      </c>
      <c r="D61" s="248">
        <f>'Coke breeze'!G61+C61</f>
        <v>223.2</v>
      </c>
      <c r="E61" s="330">
        <f t="shared" si="0"/>
        <v>-0.13167968628427382</v>
      </c>
      <c r="F61" s="318">
        <v>0</v>
      </c>
      <c r="G61" s="319" t="s">
        <v>56</v>
      </c>
      <c r="H61" s="320" t="s">
        <v>56</v>
      </c>
      <c r="I61" s="321" t="s">
        <v>56</v>
      </c>
      <c r="J61" s="321" t="s">
        <v>56</v>
      </c>
      <c r="K61" s="321" t="s">
        <v>56</v>
      </c>
      <c r="L61" s="321" t="s">
        <v>56</v>
      </c>
      <c r="M61" s="322" t="s">
        <v>56</v>
      </c>
      <c r="N61" s="323" t="s">
        <v>56</v>
      </c>
      <c r="O61" s="317"/>
    </row>
    <row r="62" spans="1:15" s="129" customFormat="1" ht="12.75" thickTop="1">
      <c r="A62" s="347" t="s">
        <v>235</v>
      </c>
      <c r="B62" s="342"/>
      <c r="C62" s="343"/>
      <c r="D62" s="344"/>
      <c r="E62" s="344"/>
      <c r="F62" s="345"/>
      <c r="G62" s="346"/>
      <c r="H62" s="345"/>
      <c r="I62" s="345"/>
      <c r="J62" s="345"/>
      <c r="K62" s="345"/>
      <c r="L62" s="345"/>
      <c r="M62" s="345"/>
      <c r="N62" s="345"/>
      <c r="O62" s="311"/>
    </row>
    <row r="63" s="129" customFormat="1" ht="12">
      <c r="G63" s="230"/>
    </row>
    <row r="64" spans="3:10" s="129" customFormat="1" ht="12.75">
      <c r="C64" s="254" t="s">
        <v>118</v>
      </c>
      <c r="G64" s="230"/>
      <c r="J64" s="310" t="s">
        <v>119</v>
      </c>
    </row>
    <row r="65" spans="3:10" s="129" customFormat="1" ht="12.75">
      <c r="C65" s="277" t="s">
        <v>325</v>
      </c>
      <c r="G65" s="230"/>
      <c r="J65" s="129" t="s">
        <v>289</v>
      </c>
    </row>
    <row r="66" spans="3:10" s="129" customFormat="1" ht="12">
      <c r="C66" s="129" t="s">
        <v>304</v>
      </c>
      <c r="G66" s="230"/>
      <c r="J66" s="307" t="s">
        <v>292</v>
      </c>
    </row>
    <row r="67" spans="3:10" s="129" customFormat="1" ht="12">
      <c r="C67" s="129" t="s">
        <v>303</v>
      </c>
      <c r="G67" s="230"/>
      <c r="J67" s="129" t="s">
        <v>305</v>
      </c>
    </row>
    <row r="68" spans="3:10" s="129" customFormat="1" ht="12">
      <c r="C68" s="129" t="s">
        <v>302</v>
      </c>
      <c r="G68" s="230"/>
      <c r="J68" s="307" t="s">
        <v>294</v>
      </c>
    </row>
    <row r="69" spans="3:10" s="129" customFormat="1" ht="12">
      <c r="C69" s="129" t="s">
        <v>301</v>
      </c>
      <c r="G69" s="230"/>
      <c r="J69" s="307" t="s">
        <v>327</v>
      </c>
    </row>
    <row r="70" spans="3:7" s="129" customFormat="1" ht="12">
      <c r="C70" s="129" t="s">
        <v>300</v>
      </c>
      <c r="G70" s="230"/>
    </row>
    <row r="71" spans="3:7" s="129" customFormat="1" ht="12">
      <c r="C71" s="129" t="s">
        <v>299</v>
      </c>
      <c r="G71" s="230"/>
    </row>
    <row r="72" spans="3:7" s="129" customFormat="1" ht="12">
      <c r="C72" s="129" t="s">
        <v>237</v>
      </c>
      <c r="G72" s="230"/>
    </row>
    <row r="73" spans="3:10" s="129" customFormat="1" ht="12">
      <c r="C73" s="129" t="s">
        <v>238</v>
      </c>
      <c r="G73" s="230"/>
      <c r="J73" s="278"/>
    </row>
    <row r="74" spans="3:7" s="129" customFormat="1" ht="12">
      <c r="C74" s="129" t="s">
        <v>239</v>
      </c>
      <c r="G74" s="230"/>
    </row>
    <row r="75" s="129" customFormat="1" ht="12">
      <c r="G75" s="230"/>
    </row>
    <row r="76" spans="3:7" s="129" customFormat="1" ht="12.75">
      <c r="C76" s="277" t="s">
        <v>224</v>
      </c>
      <c r="G76" s="230"/>
    </row>
    <row r="77" spans="3:7" s="129" customFormat="1" ht="12">
      <c r="C77" s="129" t="s">
        <v>298</v>
      </c>
      <c r="G77" s="230"/>
    </row>
    <row r="78" spans="3:7" s="129" customFormat="1" ht="12">
      <c r="C78" s="129" t="s">
        <v>297</v>
      </c>
      <c r="G78" s="230"/>
    </row>
    <row r="79" spans="3:7" s="129" customFormat="1" ht="12">
      <c r="C79" s="129" t="s">
        <v>296</v>
      </c>
      <c r="G79" s="230"/>
    </row>
    <row r="80" spans="3:7" s="129" customFormat="1" ht="12">
      <c r="C80" s="129" t="s">
        <v>295</v>
      </c>
      <c r="G80" s="230"/>
    </row>
    <row r="81" s="129" customFormat="1" ht="12">
      <c r="G81" s="230"/>
    </row>
    <row r="82" spans="3:7" s="129" customFormat="1" ht="12.75">
      <c r="C82" s="254"/>
      <c r="G82" s="230"/>
    </row>
    <row r="83" s="129" customFormat="1" ht="12">
      <c r="G83" s="230"/>
    </row>
    <row r="84" s="129" customFormat="1" ht="12">
      <c r="G84" s="230"/>
    </row>
    <row r="85" s="129" customFormat="1" ht="12">
      <c r="G85" s="230"/>
    </row>
    <row r="86" s="129" customFormat="1" ht="12">
      <c r="G86" s="230"/>
    </row>
    <row r="87" spans="7:13" s="129" customFormat="1" ht="12">
      <c r="G87" s="230"/>
      <c r="M87" s="164"/>
    </row>
    <row r="88" spans="10:13" ht="15">
      <c r="J88" s="129"/>
      <c r="M88" s="105"/>
    </row>
    <row r="89" spans="10:13" ht="15">
      <c r="J89" s="129"/>
      <c r="M89" s="105"/>
    </row>
    <row r="90" ht="15">
      <c r="M90" s="105"/>
    </row>
    <row r="91" ht="15">
      <c r="M91" s="105"/>
    </row>
    <row r="92" ht="15">
      <c r="M92" s="105"/>
    </row>
    <row r="93" ht="15">
      <c r="M93" s="105"/>
    </row>
    <row r="94" ht="15">
      <c r="M94" s="105"/>
    </row>
    <row r="95" ht="15">
      <c r="M95" s="105"/>
    </row>
    <row r="96" ht="15">
      <c r="M96" s="105"/>
    </row>
    <row r="97" ht="15">
      <c r="M97" s="105"/>
    </row>
    <row r="98" ht="15">
      <c r="M98" s="105"/>
    </row>
    <row r="99" ht="15">
      <c r="M99" s="105"/>
    </row>
    <row r="100" ht="15">
      <c r="M100" s="105"/>
    </row>
    <row r="101" ht="15">
      <c r="M101" s="105"/>
    </row>
    <row r="102" ht="15">
      <c r="M102" s="105"/>
    </row>
    <row r="103" ht="15">
      <c r="M103" s="105"/>
    </row>
    <row r="104" ht="15">
      <c r="M104" s="105"/>
    </row>
    <row r="105" ht="15">
      <c r="M105" s="105"/>
    </row>
    <row r="106" ht="15">
      <c r="M106" s="105"/>
    </row>
  </sheetData>
  <sheetProtection/>
  <mergeCells count="2">
    <mergeCell ref="F5:N5"/>
    <mergeCell ref="G6:M6"/>
  </mergeCells>
  <printOptions headings="1"/>
  <pageMargins left="0.27" right="0.38" top="1" bottom="1" header="0.5" footer="0.5"/>
  <pageSetup fitToHeight="2" fitToWidth="1" horizontalDpi="1200" verticalDpi="1200" orientation="portrait" paperSize="9" scale="53" r:id="rId1"/>
  <headerFooter alignWithMargins="0">
    <oddHeader>&amp;C&amp;F</oddHeader>
    <oddFooter>&amp;C&amp;A</oddFooter>
  </headerFooter>
  <ignoredErrors>
    <ignoredError sqref="B61"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R136"/>
  <sheetViews>
    <sheetView zoomScale="70" zoomScaleNormal="70" zoomScalePageLayoutView="0" workbookViewId="0" topLeftCell="A1">
      <pane xSplit="2" ySplit="6" topLeftCell="C94" activePane="bottomRight" state="frozen"/>
      <selection pane="topLeft" activeCell="J21" sqref="I21:J22"/>
      <selection pane="topRight" activeCell="J21" sqref="I21:J22"/>
      <selection pane="bottomLeft" activeCell="J21" sqref="I21:J22"/>
      <selection pane="bottomRight" activeCell="M103" sqref="M103"/>
    </sheetView>
  </sheetViews>
  <sheetFormatPr defaultColWidth="8.88671875" defaultRowHeight="15"/>
  <cols>
    <col min="1" max="1" width="24.3359375" style="105" customWidth="1"/>
    <col min="2" max="2" width="2.99609375" style="105" customWidth="1"/>
    <col min="3" max="3" width="9.88671875" style="105" bestFit="1" customWidth="1"/>
    <col min="4" max="5" width="7.10546875" style="105" bestFit="1" customWidth="1"/>
    <col min="6" max="6" width="7.5546875" style="105" bestFit="1" customWidth="1"/>
    <col min="7" max="7" width="14.99609375" style="105" customWidth="1"/>
    <col min="8" max="8" width="4.10546875" style="106" customWidth="1"/>
    <col min="9" max="9" width="15.4453125" style="105" customWidth="1"/>
    <col min="10" max="10" width="3.88671875" style="105" customWidth="1"/>
    <col min="11" max="11" width="15.10546875" style="105" bestFit="1" customWidth="1"/>
    <col min="12" max="12" width="11.5546875" style="105" customWidth="1"/>
    <col min="13" max="13" width="16.5546875" style="105" bestFit="1" customWidth="1"/>
    <col min="14" max="14" width="11.10546875" style="105" bestFit="1" customWidth="1"/>
    <col min="15" max="15" width="8.88671875" style="106" customWidth="1"/>
    <col min="16" max="16" width="4.3359375" style="106" customWidth="1"/>
    <col min="17" max="17" width="10.5546875" style="106" bestFit="1" customWidth="1"/>
    <col min="18" max="18" width="8.88671875" style="105" customWidth="1"/>
    <col min="19" max="19" width="12.5546875" style="105" bestFit="1" customWidth="1"/>
    <col min="20" max="16384" width="8.88671875" style="105" customWidth="1"/>
  </cols>
  <sheetData>
    <row r="1" spans="2:3" ht="15">
      <c r="B1" s="106"/>
      <c r="C1" s="106" t="s">
        <v>247</v>
      </c>
    </row>
    <row r="2" spans="1:9" ht="17.25" customHeight="1">
      <c r="A2" s="127" t="s">
        <v>241</v>
      </c>
      <c r="B2" s="107"/>
      <c r="C2" s="108"/>
      <c r="G2" s="129"/>
      <c r="H2" s="121"/>
      <c r="I2" s="126"/>
    </row>
    <row r="3" spans="1:15" ht="16.5" customHeight="1">
      <c r="A3" s="154"/>
      <c r="B3" s="109"/>
      <c r="G3" s="286"/>
      <c r="H3" s="105"/>
      <c r="O3" s="105"/>
    </row>
    <row r="4" spans="1:17" s="129" customFormat="1" ht="12.75" thickBot="1">
      <c r="A4" s="154"/>
      <c r="C4" s="129" t="s">
        <v>124</v>
      </c>
      <c r="P4" s="130"/>
      <c r="Q4" s="230" t="s">
        <v>124</v>
      </c>
    </row>
    <row r="5" spans="1:17" s="129" customFormat="1" ht="49.5" customHeight="1" thickTop="1">
      <c r="A5" s="350"/>
      <c r="B5" s="156"/>
      <c r="C5" s="470" t="s">
        <v>26</v>
      </c>
      <c r="D5" s="471"/>
      <c r="E5" s="471"/>
      <c r="F5" s="471"/>
      <c r="G5" s="158" t="s">
        <v>50</v>
      </c>
      <c r="H5" s="135"/>
      <c r="I5" s="159" t="s">
        <v>242</v>
      </c>
      <c r="J5" s="135"/>
      <c r="K5" s="160" t="s">
        <v>51</v>
      </c>
      <c r="L5" s="161" t="s">
        <v>310</v>
      </c>
      <c r="M5" s="162" t="s">
        <v>54</v>
      </c>
      <c r="N5" s="231" t="s">
        <v>37</v>
      </c>
      <c r="O5" s="232" t="s">
        <v>41</v>
      </c>
      <c r="P5" s="233"/>
      <c r="Q5" s="159" t="s">
        <v>288</v>
      </c>
    </row>
    <row r="6" spans="1:17" s="129" customFormat="1" ht="39" thickBot="1">
      <c r="A6" s="351"/>
      <c r="B6" s="139"/>
      <c r="C6" s="166" t="s">
        <v>0</v>
      </c>
      <c r="D6" s="167" t="s">
        <v>27</v>
      </c>
      <c r="E6" s="167" t="s">
        <v>28</v>
      </c>
      <c r="F6" s="167" t="s">
        <v>287</v>
      </c>
      <c r="G6" s="169"/>
      <c r="H6" s="139"/>
      <c r="I6" s="170"/>
      <c r="J6" s="171"/>
      <c r="K6" s="172"/>
      <c r="L6" s="173" t="s">
        <v>47</v>
      </c>
      <c r="M6" s="175"/>
      <c r="N6" s="176" t="s">
        <v>38</v>
      </c>
      <c r="O6" s="279" t="s">
        <v>9</v>
      </c>
      <c r="P6" s="280"/>
      <c r="Q6" s="170"/>
    </row>
    <row r="7" spans="1:17" s="129" customFormat="1" ht="12">
      <c r="A7" s="257"/>
      <c r="B7" s="130"/>
      <c r="C7" s="179"/>
      <c r="D7" s="180"/>
      <c r="E7" s="180"/>
      <c r="F7" s="180"/>
      <c r="G7" s="182"/>
      <c r="H7" s="130"/>
      <c r="I7" s="183"/>
      <c r="J7" s="130"/>
      <c r="K7" s="184"/>
      <c r="L7" s="185"/>
      <c r="M7" s="186"/>
      <c r="N7" s="187"/>
      <c r="O7" s="204"/>
      <c r="P7" s="130"/>
      <c r="Q7" s="142"/>
    </row>
    <row r="8" spans="1:17" s="129" customFormat="1" ht="12">
      <c r="A8" s="266">
        <v>1920</v>
      </c>
      <c r="B8" s="191" t="s">
        <v>13</v>
      </c>
      <c r="C8" s="192"/>
      <c r="D8" s="193"/>
      <c r="E8" s="194"/>
      <c r="F8" s="194"/>
      <c r="G8" s="196"/>
      <c r="H8" s="147"/>
      <c r="I8" s="197"/>
      <c r="J8" s="147"/>
      <c r="K8" s="198"/>
      <c r="L8" s="199"/>
      <c r="M8" s="200"/>
      <c r="N8" s="201"/>
      <c r="O8" s="196"/>
      <c r="P8" s="147"/>
      <c r="Q8" s="197"/>
    </row>
    <row r="9" spans="1:17" s="129" customFormat="1" ht="12">
      <c r="A9" s="266">
        <v>1921</v>
      </c>
      <c r="B9" s="191" t="s">
        <v>13</v>
      </c>
      <c r="C9" s="203"/>
      <c r="D9" s="193"/>
      <c r="E9" s="188"/>
      <c r="F9" s="188"/>
      <c r="G9" s="204"/>
      <c r="H9" s="130"/>
      <c r="I9" s="142"/>
      <c r="J9" s="130"/>
      <c r="K9" s="184"/>
      <c r="L9" s="205"/>
      <c r="M9" s="206"/>
      <c r="N9" s="187"/>
      <c r="O9" s="204"/>
      <c r="P9" s="130"/>
      <c r="Q9" s="142"/>
    </row>
    <row r="10" spans="1:17" s="129" customFormat="1" ht="12">
      <c r="A10" s="266">
        <v>1922</v>
      </c>
      <c r="B10" s="191" t="s">
        <v>13</v>
      </c>
      <c r="C10" s="203"/>
      <c r="D10" s="193"/>
      <c r="E10" s="188"/>
      <c r="F10" s="188"/>
      <c r="G10" s="204"/>
      <c r="H10" s="130"/>
      <c r="I10" s="142"/>
      <c r="J10" s="130"/>
      <c r="K10" s="184"/>
      <c r="L10" s="205"/>
      <c r="M10" s="206"/>
      <c r="N10" s="187"/>
      <c r="O10" s="204"/>
      <c r="P10" s="130"/>
      <c r="Q10" s="142"/>
    </row>
    <row r="11" spans="1:17" s="129" customFormat="1" ht="12">
      <c r="A11" s="266">
        <v>1923</v>
      </c>
      <c r="B11" s="191" t="s">
        <v>13</v>
      </c>
      <c r="C11" s="203"/>
      <c r="D11" s="193"/>
      <c r="E11" s="188"/>
      <c r="F11" s="188"/>
      <c r="G11" s="204"/>
      <c r="H11" s="130"/>
      <c r="I11" s="142"/>
      <c r="J11" s="130"/>
      <c r="K11" s="184"/>
      <c r="L11" s="205"/>
      <c r="M11" s="206"/>
      <c r="N11" s="187"/>
      <c r="O11" s="204"/>
      <c r="P11" s="130"/>
      <c r="Q11" s="142"/>
    </row>
    <row r="12" spans="1:17" s="129" customFormat="1" ht="12">
      <c r="A12" s="266">
        <v>1924</v>
      </c>
      <c r="B12" s="191" t="s">
        <v>13</v>
      </c>
      <c r="C12" s="203"/>
      <c r="D12" s="193"/>
      <c r="E12" s="188"/>
      <c r="F12" s="188"/>
      <c r="G12" s="204"/>
      <c r="H12" s="130"/>
      <c r="I12" s="142"/>
      <c r="J12" s="130"/>
      <c r="K12" s="184"/>
      <c r="L12" s="205"/>
      <c r="M12" s="206"/>
      <c r="N12" s="187"/>
      <c r="O12" s="204"/>
      <c r="P12" s="130"/>
      <c r="Q12" s="142"/>
    </row>
    <row r="13" spans="1:17" s="129" customFormat="1" ht="12">
      <c r="A13" s="266">
        <v>1925</v>
      </c>
      <c r="B13" s="191" t="s">
        <v>13</v>
      </c>
      <c r="C13" s="203"/>
      <c r="D13" s="193"/>
      <c r="E13" s="188"/>
      <c r="F13" s="188"/>
      <c r="G13" s="204"/>
      <c r="H13" s="130"/>
      <c r="I13" s="142"/>
      <c r="J13" s="130"/>
      <c r="K13" s="184"/>
      <c r="L13" s="205"/>
      <c r="M13" s="206"/>
      <c r="N13" s="187"/>
      <c r="O13" s="204"/>
      <c r="P13" s="130"/>
      <c r="Q13" s="142"/>
    </row>
    <row r="14" spans="1:17" s="129" customFormat="1" ht="12">
      <c r="A14" s="266">
        <v>1926</v>
      </c>
      <c r="B14" s="191" t="s">
        <v>13</v>
      </c>
      <c r="C14" s="203"/>
      <c r="D14" s="193"/>
      <c r="E14" s="188"/>
      <c r="F14" s="188"/>
      <c r="G14" s="204"/>
      <c r="H14" s="130"/>
      <c r="I14" s="142"/>
      <c r="J14" s="130"/>
      <c r="K14" s="184"/>
      <c r="L14" s="205"/>
      <c r="M14" s="206"/>
      <c r="N14" s="187"/>
      <c r="O14" s="204"/>
      <c r="P14" s="130"/>
      <c r="Q14" s="142"/>
    </row>
    <row r="15" spans="1:17" s="129" customFormat="1" ht="12">
      <c r="A15" s="266">
        <v>1927</v>
      </c>
      <c r="B15" s="191" t="s">
        <v>13</v>
      </c>
      <c r="C15" s="203"/>
      <c r="D15" s="193"/>
      <c r="E15" s="188"/>
      <c r="F15" s="188"/>
      <c r="G15" s="204"/>
      <c r="H15" s="130"/>
      <c r="I15" s="142"/>
      <c r="J15" s="130"/>
      <c r="K15" s="184"/>
      <c r="L15" s="205"/>
      <c r="M15" s="206"/>
      <c r="N15" s="187"/>
      <c r="O15" s="204"/>
      <c r="P15" s="130"/>
      <c r="Q15" s="142"/>
    </row>
    <row r="16" spans="1:17" s="129" customFormat="1" ht="12">
      <c r="A16" s="266">
        <v>1928</v>
      </c>
      <c r="B16" s="191" t="s">
        <v>13</v>
      </c>
      <c r="C16" s="203"/>
      <c r="D16" s="193"/>
      <c r="E16" s="188"/>
      <c r="F16" s="188"/>
      <c r="G16" s="204"/>
      <c r="H16" s="130"/>
      <c r="I16" s="142"/>
      <c r="J16" s="130"/>
      <c r="K16" s="184"/>
      <c r="L16" s="205"/>
      <c r="M16" s="206"/>
      <c r="N16" s="187"/>
      <c r="O16" s="204"/>
      <c r="P16" s="130"/>
      <c r="Q16" s="142"/>
    </row>
    <row r="17" spans="1:17" s="129" customFormat="1" ht="12">
      <c r="A17" s="266">
        <v>1929</v>
      </c>
      <c r="B17" s="191" t="s">
        <v>13</v>
      </c>
      <c r="C17" s="203"/>
      <c r="D17" s="193"/>
      <c r="E17" s="188"/>
      <c r="F17" s="188"/>
      <c r="G17" s="204"/>
      <c r="H17" s="130"/>
      <c r="I17" s="142"/>
      <c r="J17" s="130"/>
      <c r="K17" s="184"/>
      <c r="L17" s="205"/>
      <c r="M17" s="206"/>
      <c r="N17" s="187"/>
      <c r="O17" s="204"/>
      <c r="P17" s="130"/>
      <c r="Q17" s="142"/>
    </row>
    <row r="18" spans="1:17" s="129" customFormat="1" ht="12">
      <c r="A18" s="266">
        <v>1930</v>
      </c>
      <c r="B18" s="191" t="s">
        <v>13</v>
      </c>
      <c r="C18" s="203"/>
      <c r="D18" s="193"/>
      <c r="E18" s="188"/>
      <c r="F18" s="188"/>
      <c r="G18" s="204"/>
      <c r="H18" s="130"/>
      <c r="I18" s="142"/>
      <c r="J18" s="130"/>
      <c r="K18" s="184"/>
      <c r="L18" s="205"/>
      <c r="M18" s="206"/>
      <c r="N18" s="187"/>
      <c r="O18" s="204"/>
      <c r="P18" s="130"/>
      <c r="Q18" s="142"/>
    </row>
    <row r="19" spans="1:17" s="129" customFormat="1" ht="12">
      <c r="A19" s="266">
        <v>1931</v>
      </c>
      <c r="B19" s="191" t="s">
        <v>13</v>
      </c>
      <c r="C19" s="203"/>
      <c r="D19" s="193"/>
      <c r="E19" s="188"/>
      <c r="F19" s="188"/>
      <c r="G19" s="204"/>
      <c r="H19" s="130"/>
      <c r="I19" s="142"/>
      <c r="J19" s="130"/>
      <c r="K19" s="184"/>
      <c r="L19" s="205"/>
      <c r="M19" s="206"/>
      <c r="N19" s="187"/>
      <c r="O19" s="204"/>
      <c r="P19" s="130"/>
      <c r="Q19" s="142"/>
    </row>
    <row r="20" spans="1:17" s="129" customFormat="1" ht="12">
      <c r="A20" s="266">
        <v>1932</v>
      </c>
      <c r="B20" s="191" t="s">
        <v>13</v>
      </c>
      <c r="C20" s="203"/>
      <c r="D20" s="193"/>
      <c r="E20" s="188"/>
      <c r="F20" s="188"/>
      <c r="G20" s="204"/>
      <c r="H20" s="130"/>
      <c r="I20" s="142"/>
      <c r="J20" s="130"/>
      <c r="K20" s="184"/>
      <c r="L20" s="205"/>
      <c r="M20" s="206"/>
      <c r="N20" s="187"/>
      <c r="O20" s="204"/>
      <c r="P20" s="130"/>
      <c r="Q20" s="142"/>
    </row>
    <row r="21" spans="1:17" s="129" customFormat="1" ht="12">
      <c r="A21" s="266">
        <v>1933</v>
      </c>
      <c r="B21" s="191" t="s">
        <v>13</v>
      </c>
      <c r="C21" s="203"/>
      <c r="D21" s="193"/>
      <c r="E21" s="188"/>
      <c r="F21" s="188"/>
      <c r="G21" s="204"/>
      <c r="H21" s="130"/>
      <c r="I21" s="142"/>
      <c r="J21" s="130"/>
      <c r="K21" s="184"/>
      <c r="L21" s="205"/>
      <c r="M21" s="206"/>
      <c r="N21" s="187"/>
      <c r="O21" s="204"/>
      <c r="P21" s="130"/>
      <c r="Q21" s="142"/>
    </row>
    <row r="22" spans="1:17" s="129" customFormat="1" ht="12">
      <c r="A22" s="266">
        <v>1934</v>
      </c>
      <c r="B22" s="191" t="s">
        <v>13</v>
      </c>
      <c r="C22" s="203"/>
      <c r="D22" s="193"/>
      <c r="E22" s="188"/>
      <c r="F22" s="188"/>
      <c r="G22" s="204"/>
      <c r="H22" s="130"/>
      <c r="I22" s="142"/>
      <c r="J22" s="130"/>
      <c r="K22" s="184"/>
      <c r="L22" s="205"/>
      <c r="M22" s="206"/>
      <c r="N22" s="187"/>
      <c r="O22" s="204"/>
      <c r="P22" s="130"/>
      <c r="Q22" s="142"/>
    </row>
    <row r="23" spans="1:17" s="129" customFormat="1" ht="12">
      <c r="A23" s="266">
        <v>1935</v>
      </c>
      <c r="B23" s="191" t="s">
        <v>13</v>
      </c>
      <c r="C23" s="203"/>
      <c r="D23" s="193"/>
      <c r="E23" s="188"/>
      <c r="F23" s="188"/>
      <c r="G23" s="204"/>
      <c r="H23" s="130"/>
      <c r="I23" s="142"/>
      <c r="J23" s="130"/>
      <c r="K23" s="184"/>
      <c r="L23" s="205"/>
      <c r="M23" s="206"/>
      <c r="N23" s="187"/>
      <c r="O23" s="204"/>
      <c r="P23" s="130"/>
      <c r="Q23" s="142"/>
    </row>
    <row r="24" spans="1:17" s="129" customFormat="1" ht="12">
      <c r="A24" s="266">
        <v>1936</v>
      </c>
      <c r="B24" s="191" t="s">
        <v>13</v>
      </c>
      <c r="C24" s="203"/>
      <c r="D24" s="193"/>
      <c r="E24" s="188"/>
      <c r="F24" s="188"/>
      <c r="G24" s="204"/>
      <c r="H24" s="130"/>
      <c r="I24" s="142"/>
      <c r="J24" s="130"/>
      <c r="K24" s="184"/>
      <c r="L24" s="205"/>
      <c r="M24" s="206"/>
      <c r="N24" s="187"/>
      <c r="O24" s="204"/>
      <c r="P24" s="130"/>
      <c r="Q24" s="142"/>
    </row>
    <row r="25" spans="1:17" s="129" customFormat="1" ht="12">
      <c r="A25" s="266">
        <v>1937</v>
      </c>
      <c r="B25" s="191" t="s">
        <v>13</v>
      </c>
      <c r="C25" s="203"/>
      <c r="D25" s="193"/>
      <c r="E25" s="188"/>
      <c r="F25" s="188"/>
      <c r="G25" s="204"/>
      <c r="H25" s="130"/>
      <c r="I25" s="142"/>
      <c r="J25" s="130"/>
      <c r="K25" s="184"/>
      <c r="L25" s="205"/>
      <c r="M25" s="206"/>
      <c r="N25" s="187"/>
      <c r="O25" s="204"/>
      <c r="P25" s="130"/>
      <c r="Q25" s="142"/>
    </row>
    <row r="26" spans="1:17" s="129" customFormat="1" ht="12">
      <c r="A26" s="266">
        <v>1938</v>
      </c>
      <c r="B26" s="191" t="s">
        <v>13</v>
      </c>
      <c r="C26" s="203"/>
      <c r="D26" s="193"/>
      <c r="E26" s="188"/>
      <c r="F26" s="188"/>
      <c r="G26" s="204"/>
      <c r="H26" s="130"/>
      <c r="I26" s="142"/>
      <c r="J26" s="130"/>
      <c r="K26" s="184"/>
      <c r="L26" s="205"/>
      <c r="M26" s="206"/>
      <c r="N26" s="187"/>
      <c r="O26" s="204"/>
      <c r="P26" s="130"/>
      <c r="Q26" s="142"/>
    </row>
    <row r="27" spans="1:17" s="129" customFormat="1" ht="12">
      <c r="A27" s="266">
        <v>1939</v>
      </c>
      <c r="B27" s="191" t="s">
        <v>13</v>
      </c>
      <c r="C27" s="203"/>
      <c r="D27" s="193"/>
      <c r="E27" s="188"/>
      <c r="F27" s="188"/>
      <c r="G27" s="204"/>
      <c r="H27" s="130"/>
      <c r="I27" s="142"/>
      <c r="J27" s="130"/>
      <c r="K27" s="184"/>
      <c r="L27" s="205"/>
      <c r="M27" s="206"/>
      <c r="N27" s="187"/>
      <c r="O27" s="204"/>
      <c r="P27" s="130"/>
      <c r="Q27" s="142"/>
    </row>
    <row r="28" spans="1:17" s="129" customFormat="1" ht="12">
      <c r="A28" s="266">
        <v>1940</v>
      </c>
      <c r="B28" s="191" t="s">
        <v>13</v>
      </c>
      <c r="C28" s="207"/>
      <c r="D28" s="188"/>
      <c r="E28" s="188"/>
      <c r="F28" s="188"/>
      <c r="G28" s="204"/>
      <c r="H28" s="130"/>
      <c r="I28" s="142"/>
      <c r="J28" s="130"/>
      <c r="K28" s="184"/>
      <c r="L28" s="205"/>
      <c r="M28" s="206"/>
      <c r="N28" s="187"/>
      <c r="O28" s="204"/>
      <c r="P28" s="130"/>
      <c r="Q28" s="142"/>
    </row>
    <row r="29" spans="1:17" s="129" customFormat="1" ht="12">
      <c r="A29" s="266">
        <v>1941</v>
      </c>
      <c r="B29" s="191" t="s">
        <v>13</v>
      </c>
      <c r="C29" s="207"/>
      <c r="D29" s="188"/>
      <c r="E29" s="188"/>
      <c r="F29" s="188"/>
      <c r="G29" s="204"/>
      <c r="H29" s="130"/>
      <c r="I29" s="142"/>
      <c r="J29" s="130"/>
      <c r="K29" s="184"/>
      <c r="L29" s="205"/>
      <c r="M29" s="206"/>
      <c r="N29" s="187"/>
      <c r="O29" s="204"/>
      <c r="P29" s="130"/>
      <c r="Q29" s="142"/>
    </row>
    <row r="30" spans="1:17" s="129" customFormat="1" ht="12">
      <c r="A30" s="266">
        <v>1942</v>
      </c>
      <c r="B30" s="191" t="s">
        <v>13</v>
      </c>
      <c r="C30" s="207"/>
      <c r="D30" s="188"/>
      <c r="E30" s="188"/>
      <c r="F30" s="188"/>
      <c r="G30" s="204"/>
      <c r="H30" s="130"/>
      <c r="I30" s="142"/>
      <c r="J30" s="130"/>
      <c r="K30" s="184"/>
      <c r="L30" s="208"/>
      <c r="M30" s="209"/>
      <c r="N30" s="210"/>
      <c r="O30" s="204"/>
      <c r="P30" s="130"/>
      <c r="Q30" s="142"/>
    </row>
    <row r="31" spans="1:17" s="129" customFormat="1" ht="12">
      <c r="A31" s="266">
        <v>1943</v>
      </c>
      <c r="B31" s="191" t="s">
        <v>13</v>
      </c>
      <c r="C31" s="207"/>
      <c r="D31" s="188"/>
      <c r="E31" s="188"/>
      <c r="F31" s="188"/>
      <c r="G31" s="204"/>
      <c r="H31" s="130"/>
      <c r="I31" s="142"/>
      <c r="J31" s="130"/>
      <c r="K31" s="184"/>
      <c r="L31" s="208"/>
      <c r="M31" s="209"/>
      <c r="N31" s="210"/>
      <c r="O31" s="204"/>
      <c r="P31" s="130"/>
      <c r="Q31" s="142"/>
    </row>
    <row r="32" spans="1:17" s="129" customFormat="1" ht="12">
      <c r="A32" s="266">
        <v>1944</v>
      </c>
      <c r="B32" s="191" t="s">
        <v>13</v>
      </c>
      <c r="C32" s="207"/>
      <c r="D32" s="188"/>
      <c r="E32" s="188"/>
      <c r="F32" s="188"/>
      <c r="G32" s="204"/>
      <c r="H32" s="130"/>
      <c r="I32" s="142"/>
      <c r="J32" s="130"/>
      <c r="K32" s="184"/>
      <c r="L32" s="208"/>
      <c r="M32" s="209"/>
      <c r="N32" s="210"/>
      <c r="O32" s="204"/>
      <c r="P32" s="130"/>
      <c r="Q32" s="142"/>
    </row>
    <row r="33" spans="1:17" s="129" customFormat="1" ht="12">
      <c r="A33" s="266">
        <v>1945</v>
      </c>
      <c r="B33" s="191" t="s">
        <v>13</v>
      </c>
      <c r="C33" s="207"/>
      <c r="D33" s="188"/>
      <c r="E33" s="188"/>
      <c r="F33" s="188"/>
      <c r="G33" s="204"/>
      <c r="H33" s="130"/>
      <c r="I33" s="142"/>
      <c r="J33" s="130"/>
      <c r="K33" s="184"/>
      <c r="L33" s="208"/>
      <c r="M33" s="209"/>
      <c r="N33" s="210"/>
      <c r="O33" s="204"/>
      <c r="P33" s="130"/>
      <c r="Q33" s="142"/>
    </row>
    <row r="34" spans="1:17" s="129" customFormat="1" ht="12">
      <c r="A34" s="266">
        <v>1946</v>
      </c>
      <c r="B34" s="191" t="s">
        <v>13</v>
      </c>
      <c r="C34" s="207"/>
      <c r="D34" s="188"/>
      <c r="E34" s="188"/>
      <c r="F34" s="188"/>
      <c r="G34" s="204"/>
      <c r="H34" s="130"/>
      <c r="I34" s="142"/>
      <c r="J34" s="130"/>
      <c r="K34" s="184"/>
      <c r="L34" s="208"/>
      <c r="M34" s="209"/>
      <c r="N34" s="210"/>
      <c r="O34" s="204"/>
      <c r="P34" s="130"/>
      <c r="Q34" s="142"/>
    </row>
    <row r="35" spans="1:17" s="129" customFormat="1" ht="12">
      <c r="A35" s="266">
        <v>1947</v>
      </c>
      <c r="B35" s="191" t="s">
        <v>13</v>
      </c>
      <c r="C35" s="207"/>
      <c r="D35" s="188"/>
      <c r="E35" s="188"/>
      <c r="F35" s="188"/>
      <c r="G35" s="204"/>
      <c r="H35" s="130"/>
      <c r="I35" s="142"/>
      <c r="J35" s="130"/>
      <c r="K35" s="184"/>
      <c r="L35" s="208"/>
      <c r="M35" s="209"/>
      <c r="N35" s="210"/>
      <c r="O35" s="204"/>
      <c r="P35" s="130"/>
      <c r="Q35" s="142"/>
    </row>
    <row r="36" spans="1:17" s="129" customFormat="1" ht="12">
      <c r="A36" s="266">
        <v>1948</v>
      </c>
      <c r="B36" s="191" t="s">
        <v>13</v>
      </c>
      <c r="C36" s="207"/>
      <c r="D36" s="188"/>
      <c r="E36" s="188"/>
      <c r="F36" s="188"/>
      <c r="G36" s="204"/>
      <c r="H36" s="130"/>
      <c r="I36" s="142"/>
      <c r="J36" s="130"/>
      <c r="K36" s="184"/>
      <c r="L36" s="208"/>
      <c r="M36" s="209"/>
      <c r="N36" s="210"/>
      <c r="O36" s="204"/>
      <c r="P36" s="130"/>
      <c r="Q36" s="142"/>
    </row>
    <row r="37" spans="1:17" s="129" customFormat="1" ht="12">
      <c r="A37" s="266">
        <v>1949</v>
      </c>
      <c r="B37" s="191" t="s">
        <v>13</v>
      </c>
      <c r="C37" s="207"/>
      <c r="D37" s="188"/>
      <c r="E37" s="188"/>
      <c r="F37" s="188"/>
      <c r="G37" s="204"/>
      <c r="H37" s="130"/>
      <c r="I37" s="142"/>
      <c r="J37" s="130"/>
      <c r="K37" s="184"/>
      <c r="L37" s="208"/>
      <c r="M37" s="209"/>
      <c r="N37" s="210"/>
      <c r="O37" s="204"/>
      <c r="P37" s="130"/>
      <c r="Q37" s="142"/>
    </row>
    <row r="38" spans="1:17" s="129" customFormat="1" ht="12.75">
      <c r="A38" s="266">
        <v>1950</v>
      </c>
      <c r="B38" s="191" t="s">
        <v>13</v>
      </c>
      <c r="C38" s="211" t="s">
        <v>56</v>
      </c>
      <c r="D38" s="212" t="s">
        <v>56</v>
      </c>
      <c r="E38" s="212" t="s">
        <v>56</v>
      </c>
      <c r="F38" s="212" t="s">
        <v>56</v>
      </c>
      <c r="G38" s="215" t="s">
        <v>56</v>
      </c>
      <c r="H38" s="150"/>
      <c r="I38" s="216" t="s">
        <v>56</v>
      </c>
      <c r="J38" s="150"/>
      <c r="K38" s="217" t="s">
        <v>56</v>
      </c>
      <c r="L38" s="218" t="s">
        <v>56</v>
      </c>
      <c r="M38" s="219" t="s">
        <v>56</v>
      </c>
      <c r="N38" s="220" t="s">
        <v>56</v>
      </c>
      <c r="O38" s="274" t="s">
        <v>56</v>
      </c>
      <c r="P38" s="150"/>
      <c r="Q38" s="216" t="s">
        <v>56</v>
      </c>
    </row>
    <row r="39" spans="1:17" s="129" customFormat="1" ht="12.75">
      <c r="A39" s="266">
        <v>1951</v>
      </c>
      <c r="B39" s="191" t="s">
        <v>13</v>
      </c>
      <c r="C39" s="211" t="s">
        <v>56</v>
      </c>
      <c r="D39" s="212" t="s">
        <v>56</v>
      </c>
      <c r="E39" s="212" t="s">
        <v>56</v>
      </c>
      <c r="F39" s="212" t="s">
        <v>56</v>
      </c>
      <c r="G39" s="215" t="s">
        <v>56</v>
      </c>
      <c r="H39" s="150"/>
      <c r="I39" s="216" t="s">
        <v>56</v>
      </c>
      <c r="J39" s="150"/>
      <c r="K39" s="217" t="s">
        <v>56</v>
      </c>
      <c r="L39" s="218" t="s">
        <v>56</v>
      </c>
      <c r="M39" s="219" t="s">
        <v>56</v>
      </c>
      <c r="N39" s="220" t="s">
        <v>56</v>
      </c>
      <c r="O39" s="274" t="s">
        <v>56</v>
      </c>
      <c r="P39" s="150"/>
      <c r="Q39" s="216" t="s">
        <v>56</v>
      </c>
    </row>
    <row r="40" spans="1:17" s="129" customFormat="1" ht="12.75">
      <c r="A40" s="266">
        <v>1952</v>
      </c>
      <c r="B40" s="191" t="s">
        <v>13</v>
      </c>
      <c r="C40" s="211" t="s">
        <v>56</v>
      </c>
      <c r="D40" s="212" t="s">
        <v>56</v>
      </c>
      <c r="E40" s="212" t="s">
        <v>56</v>
      </c>
      <c r="F40" s="212" t="s">
        <v>56</v>
      </c>
      <c r="G40" s="215" t="s">
        <v>56</v>
      </c>
      <c r="H40" s="150"/>
      <c r="I40" s="216" t="s">
        <v>56</v>
      </c>
      <c r="J40" s="150"/>
      <c r="K40" s="217" t="s">
        <v>56</v>
      </c>
      <c r="L40" s="218" t="s">
        <v>56</v>
      </c>
      <c r="M40" s="219" t="s">
        <v>56</v>
      </c>
      <c r="N40" s="220" t="s">
        <v>56</v>
      </c>
      <c r="O40" s="274" t="s">
        <v>56</v>
      </c>
      <c r="P40" s="150"/>
      <c r="Q40" s="216" t="s">
        <v>56</v>
      </c>
    </row>
    <row r="41" spans="1:17" s="129" customFormat="1" ht="12.75">
      <c r="A41" s="266">
        <v>1953</v>
      </c>
      <c r="B41" s="191" t="s">
        <v>13</v>
      </c>
      <c r="C41" s="211" t="s">
        <v>56</v>
      </c>
      <c r="D41" s="212" t="s">
        <v>56</v>
      </c>
      <c r="E41" s="212" t="s">
        <v>56</v>
      </c>
      <c r="F41" s="212" t="s">
        <v>56</v>
      </c>
      <c r="G41" s="215" t="s">
        <v>56</v>
      </c>
      <c r="H41" s="150"/>
      <c r="I41" s="216" t="s">
        <v>56</v>
      </c>
      <c r="J41" s="150"/>
      <c r="K41" s="217" t="s">
        <v>56</v>
      </c>
      <c r="L41" s="218" t="s">
        <v>56</v>
      </c>
      <c r="M41" s="219" t="s">
        <v>56</v>
      </c>
      <c r="N41" s="220" t="s">
        <v>56</v>
      </c>
      <c r="O41" s="274" t="s">
        <v>56</v>
      </c>
      <c r="P41" s="150"/>
      <c r="Q41" s="216" t="s">
        <v>56</v>
      </c>
    </row>
    <row r="42" spans="1:17" s="129" customFormat="1" ht="12.75">
      <c r="A42" s="266">
        <v>1954</v>
      </c>
      <c r="B42" s="191" t="s">
        <v>13</v>
      </c>
      <c r="C42" s="211" t="s">
        <v>56</v>
      </c>
      <c r="D42" s="212" t="s">
        <v>56</v>
      </c>
      <c r="E42" s="212" t="s">
        <v>56</v>
      </c>
      <c r="F42" s="212" t="s">
        <v>56</v>
      </c>
      <c r="G42" s="215" t="s">
        <v>56</v>
      </c>
      <c r="H42" s="150"/>
      <c r="I42" s="216" t="s">
        <v>56</v>
      </c>
      <c r="J42" s="150"/>
      <c r="K42" s="217" t="s">
        <v>56</v>
      </c>
      <c r="L42" s="218" t="s">
        <v>56</v>
      </c>
      <c r="M42" s="219" t="s">
        <v>56</v>
      </c>
      <c r="N42" s="220" t="s">
        <v>56</v>
      </c>
      <c r="O42" s="274" t="s">
        <v>56</v>
      </c>
      <c r="P42" s="150"/>
      <c r="Q42" s="216" t="s">
        <v>56</v>
      </c>
    </row>
    <row r="43" spans="1:17" s="129" customFormat="1" ht="12.75">
      <c r="A43" s="266">
        <v>1955</v>
      </c>
      <c r="B43" s="191" t="s">
        <v>13</v>
      </c>
      <c r="C43" s="211" t="s">
        <v>56</v>
      </c>
      <c r="D43" s="212" t="s">
        <v>56</v>
      </c>
      <c r="E43" s="212" t="s">
        <v>56</v>
      </c>
      <c r="F43" s="212" t="s">
        <v>56</v>
      </c>
      <c r="G43" s="215" t="s">
        <v>56</v>
      </c>
      <c r="H43" s="150"/>
      <c r="I43" s="216" t="s">
        <v>56</v>
      </c>
      <c r="J43" s="150"/>
      <c r="K43" s="217" t="s">
        <v>56</v>
      </c>
      <c r="L43" s="218" t="s">
        <v>56</v>
      </c>
      <c r="M43" s="219" t="s">
        <v>56</v>
      </c>
      <c r="N43" s="220" t="s">
        <v>56</v>
      </c>
      <c r="O43" s="274" t="s">
        <v>56</v>
      </c>
      <c r="P43" s="150"/>
      <c r="Q43" s="216" t="s">
        <v>56</v>
      </c>
    </row>
    <row r="44" spans="1:17" s="129" customFormat="1" ht="12.75">
      <c r="A44" s="266">
        <v>1956</v>
      </c>
      <c r="B44" s="191" t="s">
        <v>13</v>
      </c>
      <c r="C44" s="211" t="s">
        <v>56</v>
      </c>
      <c r="D44" s="212" t="s">
        <v>56</v>
      </c>
      <c r="E44" s="212" t="s">
        <v>56</v>
      </c>
      <c r="F44" s="212" t="s">
        <v>56</v>
      </c>
      <c r="G44" s="215" t="s">
        <v>56</v>
      </c>
      <c r="H44" s="150"/>
      <c r="I44" s="216" t="s">
        <v>56</v>
      </c>
      <c r="J44" s="150"/>
      <c r="K44" s="217" t="s">
        <v>56</v>
      </c>
      <c r="L44" s="218" t="s">
        <v>56</v>
      </c>
      <c r="M44" s="219" t="s">
        <v>56</v>
      </c>
      <c r="N44" s="220" t="s">
        <v>56</v>
      </c>
      <c r="O44" s="274" t="s">
        <v>56</v>
      </c>
      <c r="P44" s="150"/>
      <c r="Q44" s="216" t="s">
        <v>56</v>
      </c>
    </row>
    <row r="45" spans="1:17" s="129" customFormat="1" ht="12.75">
      <c r="A45" s="266">
        <v>1957</v>
      </c>
      <c r="B45" s="191" t="s">
        <v>13</v>
      </c>
      <c r="C45" s="211" t="s">
        <v>56</v>
      </c>
      <c r="D45" s="212" t="s">
        <v>56</v>
      </c>
      <c r="E45" s="212" t="s">
        <v>56</v>
      </c>
      <c r="F45" s="212" t="s">
        <v>56</v>
      </c>
      <c r="G45" s="215" t="s">
        <v>56</v>
      </c>
      <c r="H45" s="150"/>
      <c r="I45" s="216" t="s">
        <v>56</v>
      </c>
      <c r="J45" s="150"/>
      <c r="K45" s="217" t="s">
        <v>56</v>
      </c>
      <c r="L45" s="218" t="s">
        <v>56</v>
      </c>
      <c r="M45" s="219" t="s">
        <v>56</v>
      </c>
      <c r="N45" s="220" t="s">
        <v>56</v>
      </c>
      <c r="O45" s="274" t="s">
        <v>56</v>
      </c>
      <c r="P45" s="150"/>
      <c r="Q45" s="216" t="s">
        <v>56</v>
      </c>
    </row>
    <row r="46" spans="1:17" s="129" customFormat="1" ht="12.75">
      <c r="A46" s="266">
        <v>1958</v>
      </c>
      <c r="B46" s="191" t="s">
        <v>13</v>
      </c>
      <c r="C46" s="211" t="s">
        <v>56</v>
      </c>
      <c r="D46" s="212" t="s">
        <v>56</v>
      </c>
      <c r="E46" s="212" t="s">
        <v>56</v>
      </c>
      <c r="F46" s="212" t="s">
        <v>56</v>
      </c>
      <c r="G46" s="215" t="s">
        <v>56</v>
      </c>
      <c r="H46" s="150"/>
      <c r="I46" s="216" t="s">
        <v>56</v>
      </c>
      <c r="J46" s="150"/>
      <c r="K46" s="217" t="s">
        <v>56</v>
      </c>
      <c r="L46" s="218" t="s">
        <v>56</v>
      </c>
      <c r="M46" s="219" t="s">
        <v>56</v>
      </c>
      <c r="N46" s="220" t="s">
        <v>56</v>
      </c>
      <c r="O46" s="274" t="s">
        <v>56</v>
      </c>
      <c r="P46" s="150"/>
      <c r="Q46" s="216" t="s">
        <v>56</v>
      </c>
    </row>
    <row r="47" spans="1:17" s="129" customFormat="1" ht="12.75">
      <c r="A47" s="266">
        <v>1959</v>
      </c>
      <c r="B47" s="191" t="s">
        <v>13</v>
      </c>
      <c r="C47" s="211" t="s">
        <v>56</v>
      </c>
      <c r="D47" s="212" t="s">
        <v>56</v>
      </c>
      <c r="E47" s="212" t="s">
        <v>56</v>
      </c>
      <c r="F47" s="212" t="s">
        <v>56</v>
      </c>
      <c r="G47" s="215" t="s">
        <v>56</v>
      </c>
      <c r="H47" s="150"/>
      <c r="I47" s="216" t="s">
        <v>56</v>
      </c>
      <c r="J47" s="150"/>
      <c r="K47" s="217" t="s">
        <v>56</v>
      </c>
      <c r="L47" s="218" t="s">
        <v>56</v>
      </c>
      <c r="M47" s="219" t="s">
        <v>56</v>
      </c>
      <c r="N47" s="220" t="s">
        <v>56</v>
      </c>
      <c r="O47" s="274" t="s">
        <v>56</v>
      </c>
      <c r="P47" s="150"/>
      <c r="Q47" s="216" t="s">
        <v>56</v>
      </c>
    </row>
    <row r="48" spans="1:17" s="129" customFormat="1" ht="12.75">
      <c r="A48" s="266">
        <v>1960</v>
      </c>
      <c r="B48" s="191" t="s">
        <v>13</v>
      </c>
      <c r="C48" s="211" t="s">
        <v>56</v>
      </c>
      <c r="D48" s="212" t="s">
        <v>56</v>
      </c>
      <c r="E48" s="212" t="s">
        <v>56</v>
      </c>
      <c r="F48" s="212" t="s">
        <v>56</v>
      </c>
      <c r="G48" s="215" t="s">
        <v>56</v>
      </c>
      <c r="H48" s="150"/>
      <c r="I48" s="216" t="s">
        <v>56</v>
      </c>
      <c r="J48" s="150"/>
      <c r="K48" s="217" t="s">
        <v>56</v>
      </c>
      <c r="L48" s="218" t="s">
        <v>56</v>
      </c>
      <c r="M48" s="219" t="s">
        <v>56</v>
      </c>
      <c r="N48" s="220" t="s">
        <v>56</v>
      </c>
      <c r="O48" s="274" t="s">
        <v>56</v>
      </c>
      <c r="P48" s="150"/>
      <c r="Q48" s="216" t="s">
        <v>56</v>
      </c>
    </row>
    <row r="49" spans="1:17" s="129" customFormat="1" ht="12.75">
      <c r="A49" s="266">
        <v>1961</v>
      </c>
      <c r="B49" s="191" t="s">
        <v>13</v>
      </c>
      <c r="C49" s="211" t="s">
        <v>56</v>
      </c>
      <c r="D49" s="212" t="s">
        <v>56</v>
      </c>
      <c r="E49" s="212" t="s">
        <v>56</v>
      </c>
      <c r="F49" s="212" t="s">
        <v>56</v>
      </c>
      <c r="G49" s="215" t="s">
        <v>56</v>
      </c>
      <c r="H49" s="150"/>
      <c r="I49" s="216" t="s">
        <v>56</v>
      </c>
      <c r="J49" s="150"/>
      <c r="K49" s="217" t="s">
        <v>56</v>
      </c>
      <c r="L49" s="218" t="s">
        <v>56</v>
      </c>
      <c r="M49" s="219" t="s">
        <v>56</v>
      </c>
      <c r="N49" s="220" t="s">
        <v>56</v>
      </c>
      <c r="O49" s="274" t="s">
        <v>56</v>
      </c>
      <c r="P49" s="150"/>
      <c r="Q49" s="216" t="s">
        <v>56</v>
      </c>
    </row>
    <row r="50" spans="1:17" s="129" customFormat="1" ht="12.75">
      <c r="A50" s="266">
        <v>1962</v>
      </c>
      <c r="B50" s="191" t="s">
        <v>13</v>
      </c>
      <c r="C50" s="211" t="s">
        <v>56</v>
      </c>
      <c r="D50" s="212" t="s">
        <v>56</v>
      </c>
      <c r="E50" s="212" t="s">
        <v>56</v>
      </c>
      <c r="F50" s="212" t="s">
        <v>56</v>
      </c>
      <c r="G50" s="215" t="s">
        <v>56</v>
      </c>
      <c r="H50" s="150"/>
      <c r="I50" s="216" t="s">
        <v>56</v>
      </c>
      <c r="J50" s="150"/>
      <c r="K50" s="217" t="s">
        <v>56</v>
      </c>
      <c r="L50" s="218" t="s">
        <v>56</v>
      </c>
      <c r="M50" s="219" t="s">
        <v>56</v>
      </c>
      <c r="N50" s="220" t="s">
        <v>56</v>
      </c>
      <c r="O50" s="274" t="s">
        <v>56</v>
      </c>
      <c r="P50" s="150"/>
      <c r="Q50" s="216" t="s">
        <v>56</v>
      </c>
    </row>
    <row r="51" spans="1:18" s="129" customFormat="1" ht="12.75">
      <c r="A51" s="266">
        <v>1963</v>
      </c>
      <c r="B51" s="191"/>
      <c r="C51" s="211">
        <v>2595.88</v>
      </c>
      <c r="D51" s="213" t="s">
        <v>56</v>
      </c>
      <c r="E51" s="282">
        <v>-92.456</v>
      </c>
      <c r="F51" s="213" t="s">
        <v>236</v>
      </c>
      <c r="G51" s="215">
        <v>2503.424</v>
      </c>
      <c r="H51" s="150"/>
      <c r="I51" s="251">
        <v>-2.032000000000153</v>
      </c>
      <c r="J51" s="224"/>
      <c r="K51" s="217">
        <v>2505.456</v>
      </c>
      <c r="L51" s="218" t="s">
        <v>56</v>
      </c>
      <c r="M51" s="228">
        <v>2505.456</v>
      </c>
      <c r="N51" s="220">
        <v>975.36</v>
      </c>
      <c r="O51" s="274">
        <v>1530.096</v>
      </c>
      <c r="P51" s="150"/>
      <c r="Q51" s="216" t="s">
        <v>233</v>
      </c>
      <c r="R51" s="248"/>
    </row>
    <row r="52" spans="1:18" s="129" customFormat="1" ht="12.75">
      <c r="A52" s="266">
        <v>1964</v>
      </c>
      <c r="B52" s="191"/>
      <c r="C52" s="211">
        <v>2502.408</v>
      </c>
      <c r="D52" s="213" t="s">
        <v>56</v>
      </c>
      <c r="E52" s="212">
        <v>-65.024</v>
      </c>
      <c r="F52" s="213">
        <v>0</v>
      </c>
      <c r="G52" s="215">
        <v>2437.384</v>
      </c>
      <c r="H52" s="150"/>
      <c r="I52" s="251">
        <v>17.272</v>
      </c>
      <c r="J52" s="224"/>
      <c r="K52" s="217">
        <v>2420.112</v>
      </c>
      <c r="L52" s="218" t="s">
        <v>56</v>
      </c>
      <c r="M52" s="228">
        <v>2420.112</v>
      </c>
      <c r="N52" s="220">
        <v>701.04</v>
      </c>
      <c r="O52" s="274">
        <v>1719.0720000000001</v>
      </c>
      <c r="P52" s="150"/>
      <c r="Q52" s="216" t="s">
        <v>233</v>
      </c>
      <c r="R52" s="248"/>
    </row>
    <row r="53" spans="1:18" s="129" customFormat="1" ht="12.75">
      <c r="A53" s="266">
        <v>1965</v>
      </c>
      <c r="B53" s="191"/>
      <c r="C53" s="211">
        <v>2213.864</v>
      </c>
      <c r="D53" s="213" t="s">
        <v>56</v>
      </c>
      <c r="E53" s="212">
        <v>-62.992000000000004</v>
      </c>
      <c r="F53" s="213">
        <v>9.144</v>
      </c>
      <c r="G53" s="215">
        <v>2160.016</v>
      </c>
      <c r="H53" s="150"/>
      <c r="I53" s="251">
        <v>36.576</v>
      </c>
      <c r="J53" s="224"/>
      <c r="K53" s="217">
        <v>2123.44</v>
      </c>
      <c r="L53" s="218" t="s">
        <v>56</v>
      </c>
      <c r="M53" s="228">
        <v>2123.44</v>
      </c>
      <c r="N53" s="220">
        <v>265.176</v>
      </c>
      <c r="O53" s="274">
        <v>1858.2640000000001</v>
      </c>
      <c r="P53" s="150"/>
      <c r="Q53" s="216" t="s">
        <v>233</v>
      </c>
      <c r="R53" s="248"/>
    </row>
    <row r="54" spans="1:18" s="130" customFormat="1" ht="12.75">
      <c r="A54" s="266">
        <v>1966</v>
      </c>
      <c r="B54" s="191"/>
      <c r="C54" s="211">
        <v>2419.096</v>
      </c>
      <c r="D54" s="213" t="s">
        <v>56</v>
      </c>
      <c r="E54" s="282">
        <v>-55.88</v>
      </c>
      <c r="F54" s="213">
        <v>1.016</v>
      </c>
      <c r="G54" s="215">
        <f>SUM(C54:F54)</f>
        <v>2364.232</v>
      </c>
      <c r="H54" s="150"/>
      <c r="I54" s="251" t="s">
        <v>56</v>
      </c>
      <c r="J54" s="150"/>
      <c r="K54" s="217">
        <v>2364.232</v>
      </c>
      <c r="L54" s="218" t="s">
        <v>56</v>
      </c>
      <c r="M54" s="228">
        <v>2364.232</v>
      </c>
      <c r="N54" s="220">
        <v>308.86400000000003</v>
      </c>
      <c r="O54" s="274">
        <v>2055.368</v>
      </c>
      <c r="P54" s="150"/>
      <c r="Q54" s="216" t="s">
        <v>233</v>
      </c>
      <c r="R54" s="311"/>
    </row>
    <row r="55" spans="1:18" s="129" customFormat="1" ht="12.75">
      <c r="A55" s="266">
        <v>1967</v>
      </c>
      <c r="B55" s="191"/>
      <c r="C55" s="211">
        <v>2625</v>
      </c>
      <c r="D55" s="213" t="s">
        <v>56</v>
      </c>
      <c r="E55" s="212">
        <v>-57</v>
      </c>
      <c r="F55" s="213">
        <v>-14</v>
      </c>
      <c r="G55" s="215">
        <v>2554</v>
      </c>
      <c r="H55" s="150"/>
      <c r="I55" s="251">
        <v>43</v>
      </c>
      <c r="J55" s="224"/>
      <c r="K55" s="217">
        <v>2511</v>
      </c>
      <c r="L55" s="218" t="s">
        <v>56</v>
      </c>
      <c r="M55" s="228">
        <v>2511</v>
      </c>
      <c r="N55" s="220">
        <v>315</v>
      </c>
      <c r="O55" s="274">
        <v>2196</v>
      </c>
      <c r="P55" s="150"/>
      <c r="Q55" s="216" t="s">
        <v>233</v>
      </c>
      <c r="R55" s="248"/>
    </row>
    <row r="56" spans="1:18" s="129" customFormat="1" ht="12.75">
      <c r="A56" s="266">
        <v>1968</v>
      </c>
      <c r="B56" s="191"/>
      <c r="C56" s="211">
        <v>2904</v>
      </c>
      <c r="D56" s="213" t="s">
        <v>56</v>
      </c>
      <c r="E56" s="212">
        <v>-69</v>
      </c>
      <c r="F56" s="213">
        <v>2</v>
      </c>
      <c r="G56" s="215">
        <v>2837</v>
      </c>
      <c r="H56" s="150"/>
      <c r="I56" s="251">
        <v>-38</v>
      </c>
      <c r="J56" s="224"/>
      <c r="K56" s="217">
        <v>2875</v>
      </c>
      <c r="L56" s="218" t="s">
        <v>56</v>
      </c>
      <c r="M56" s="228">
        <v>2875</v>
      </c>
      <c r="N56" s="220">
        <v>320</v>
      </c>
      <c r="O56" s="274">
        <v>2555</v>
      </c>
      <c r="P56" s="150"/>
      <c r="Q56" s="216" t="s">
        <v>233</v>
      </c>
      <c r="R56" s="248"/>
    </row>
    <row r="57" spans="1:18" s="129" customFormat="1" ht="12.75">
      <c r="A57" s="266">
        <v>1969</v>
      </c>
      <c r="B57" s="191"/>
      <c r="C57" s="211">
        <v>3258</v>
      </c>
      <c r="D57" s="213" t="s">
        <v>56</v>
      </c>
      <c r="E57" s="212">
        <v>-100</v>
      </c>
      <c r="F57" s="213">
        <v>12</v>
      </c>
      <c r="G57" s="215">
        <v>3170</v>
      </c>
      <c r="H57" s="150"/>
      <c r="I57" s="251">
        <v>-94</v>
      </c>
      <c r="J57" s="224"/>
      <c r="K57" s="217">
        <v>3264</v>
      </c>
      <c r="L57" s="218" t="s">
        <v>56</v>
      </c>
      <c r="M57" s="228">
        <v>3264</v>
      </c>
      <c r="N57" s="220">
        <v>332</v>
      </c>
      <c r="O57" s="274">
        <v>2932</v>
      </c>
      <c r="P57" s="150"/>
      <c r="Q57" s="216" t="s">
        <v>233</v>
      </c>
      <c r="R57" s="248"/>
    </row>
    <row r="58" spans="1:18" s="129" customFormat="1" ht="12.75">
      <c r="A58" s="266">
        <v>1970</v>
      </c>
      <c r="B58" s="191"/>
      <c r="C58" s="211">
        <v>3345</v>
      </c>
      <c r="D58" s="213">
        <v>53</v>
      </c>
      <c r="E58" s="212">
        <v>-138</v>
      </c>
      <c r="F58" s="213">
        <v>-5</v>
      </c>
      <c r="G58" s="215">
        <v>3255</v>
      </c>
      <c r="H58" s="150"/>
      <c r="I58" s="251">
        <v>-21</v>
      </c>
      <c r="J58" s="224"/>
      <c r="K58" s="217">
        <v>3276</v>
      </c>
      <c r="L58" s="218" t="s">
        <v>56</v>
      </c>
      <c r="M58" s="228">
        <v>3276</v>
      </c>
      <c r="N58" s="220">
        <v>352</v>
      </c>
      <c r="O58" s="274">
        <v>2924</v>
      </c>
      <c r="P58" s="150"/>
      <c r="Q58" s="216" t="s">
        <v>233</v>
      </c>
      <c r="R58" s="248"/>
    </row>
    <row r="59" spans="1:18" s="129" customFormat="1" ht="12.75">
      <c r="A59" s="266">
        <v>1971</v>
      </c>
      <c r="B59" s="191"/>
      <c r="C59" s="211">
        <v>3492</v>
      </c>
      <c r="D59" s="213">
        <v>307</v>
      </c>
      <c r="E59" s="212">
        <v>-136</v>
      </c>
      <c r="F59" s="324">
        <v>-6</v>
      </c>
      <c r="G59" s="215">
        <v>3657</v>
      </c>
      <c r="H59" s="150"/>
      <c r="I59" s="251">
        <v>147</v>
      </c>
      <c r="J59" s="224"/>
      <c r="K59" s="217">
        <v>3510</v>
      </c>
      <c r="L59" s="218" t="s">
        <v>56</v>
      </c>
      <c r="M59" s="228">
        <v>3510</v>
      </c>
      <c r="N59" s="220">
        <v>294</v>
      </c>
      <c r="O59" s="274">
        <v>3216</v>
      </c>
      <c r="P59" s="150"/>
      <c r="Q59" s="216" t="s">
        <v>233</v>
      </c>
      <c r="R59" s="248"/>
    </row>
    <row r="60" spans="1:18" s="129" customFormat="1" ht="12.75">
      <c r="A60" s="266">
        <v>1972</v>
      </c>
      <c r="B60" s="191"/>
      <c r="C60" s="211">
        <v>3731</v>
      </c>
      <c r="D60" s="213">
        <v>313</v>
      </c>
      <c r="E60" s="212">
        <v>-130</v>
      </c>
      <c r="F60" s="213">
        <v>-135</v>
      </c>
      <c r="G60" s="215">
        <v>3779</v>
      </c>
      <c r="H60" s="150"/>
      <c r="I60" s="251">
        <v>222</v>
      </c>
      <c r="J60" s="151"/>
      <c r="K60" s="217">
        <v>3557</v>
      </c>
      <c r="L60" s="218" t="s">
        <v>56</v>
      </c>
      <c r="M60" s="228">
        <v>3557</v>
      </c>
      <c r="N60" s="220">
        <v>404</v>
      </c>
      <c r="O60" s="274">
        <v>3153</v>
      </c>
      <c r="P60" s="150"/>
      <c r="Q60" s="392">
        <v>131</v>
      </c>
      <c r="R60" s="248"/>
    </row>
    <row r="61" spans="1:18" s="129" customFormat="1" ht="12.75">
      <c r="A61" s="266">
        <v>1973</v>
      </c>
      <c r="B61" s="191"/>
      <c r="C61" s="211">
        <v>3044</v>
      </c>
      <c r="D61" s="213">
        <v>195</v>
      </c>
      <c r="E61" s="212">
        <v>-161</v>
      </c>
      <c r="F61" s="213">
        <v>-5</v>
      </c>
      <c r="G61" s="215">
        <v>3073</v>
      </c>
      <c r="H61" s="150"/>
      <c r="I61" s="251">
        <v>-338</v>
      </c>
      <c r="J61" s="151"/>
      <c r="K61" s="217">
        <v>3411</v>
      </c>
      <c r="L61" s="218" t="s">
        <v>56</v>
      </c>
      <c r="M61" s="228">
        <v>3411</v>
      </c>
      <c r="N61" s="220">
        <v>367</v>
      </c>
      <c r="O61" s="274">
        <v>3044</v>
      </c>
      <c r="P61" s="150"/>
      <c r="Q61" s="392">
        <v>136</v>
      </c>
      <c r="R61" s="248"/>
    </row>
    <row r="62" spans="1:18" s="129" customFormat="1" ht="12.75">
      <c r="A62" s="266">
        <v>1974</v>
      </c>
      <c r="B62" s="191"/>
      <c r="C62" s="211">
        <v>3186</v>
      </c>
      <c r="D62" s="213">
        <v>165</v>
      </c>
      <c r="E62" s="212">
        <v>-303</v>
      </c>
      <c r="F62" s="213">
        <v>120</v>
      </c>
      <c r="G62" s="215">
        <v>3168</v>
      </c>
      <c r="H62" s="150"/>
      <c r="I62" s="251">
        <v>-52</v>
      </c>
      <c r="J62" s="224"/>
      <c r="K62" s="217">
        <v>3220</v>
      </c>
      <c r="L62" s="218" t="s">
        <v>56</v>
      </c>
      <c r="M62" s="228">
        <v>3220</v>
      </c>
      <c r="N62" s="220">
        <v>337</v>
      </c>
      <c r="O62" s="274">
        <v>2883</v>
      </c>
      <c r="P62" s="150"/>
      <c r="Q62" s="392">
        <v>16</v>
      </c>
      <c r="R62" s="248"/>
    </row>
    <row r="63" spans="1:18" s="129" customFormat="1" ht="12.75">
      <c r="A63" s="266">
        <v>1975</v>
      </c>
      <c r="B63" s="191"/>
      <c r="C63" s="211">
        <v>3259</v>
      </c>
      <c r="D63" s="213">
        <v>120</v>
      </c>
      <c r="E63" s="212">
        <v>-271</v>
      </c>
      <c r="F63" s="213">
        <v>-16</v>
      </c>
      <c r="G63" s="215">
        <v>3092</v>
      </c>
      <c r="H63" s="150"/>
      <c r="I63" s="251">
        <v>140</v>
      </c>
      <c r="J63" s="224"/>
      <c r="K63" s="217">
        <v>2952</v>
      </c>
      <c r="L63" s="218" t="s">
        <v>56</v>
      </c>
      <c r="M63" s="228">
        <v>2952</v>
      </c>
      <c r="N63" s="220">
        <v>328</v>
      </c>
      <c r="O63" s="274">
        <v>2624</v>
      </c>
      <c r="P63" s="150"/>
      <c r="Q63" s="392">
        <v>32</v>
      </c>
      <c r="R63" s="248"/>
    </row>
    <row r="64" spans="1:18" s="129" customFormat="1" ht="12.75">
      <c r="A64" s="266">
        <v>1976</v>
      </c>
      <c r="B64" s="191"/>
      <c r="C64" s="211">
        <v>2830</v>
      </c>
      <c r="D64" s="213">
        <v>82</v>
      </c>
      <c r="E64" s="212">
        <v>-273</v>
      </c>
      <c r="F64" s="213">
        <v>-25</v>
      </c>
      <c r="G64" s="215">
        <v>2614</v>
      </c>
      <c r="H64" s="150"/>
      <c r="I64" s="251">
        <v>-56</v>
      </c>
      <c r="J64" s="224"/>
      <c r="K64" s="217">
        <v>2670</v>
      </c>
      <c r="L64" s="218" t="s">
        <v>56</v>
      </c>
      <c r="M64" s="228">
        <v>2670</v>
      </c>
      <c r="N64" s="220">
        <v>221</v>
      </c>
      <c r="O64" s="274">
        <v>2449</v>
      </c>
      <c r="P64" s="150"/>
      <c r="Q64" s="392">
        <v>57</v>
      </c>
      <c r="R64" s="248"/>
    </row>
    <row r="65" spans="1:18" s="129" customFormat="1" ht="12.75">
      <c r="A65" s="266">
        <v>1977</v>
      </c>
      <c r="B65" s="191"/>
      <c r="C65" s="211">
        <v>2679</v>
      </c>
      <c r="D65" s="213">
        <v>86</v>
      </c>
      <c r="E65" s="212">
        <v>-167</v>
      </c>
      <c r="F65" s="213">
        <v>-5</v>
      </c>
      <c r="G65" s="215">
        <v>2593</v>
      </c>
      <c r="H65" s="150"/>
      <c r="I65" s="251">
        <v>-33</v>
      </c>
      <c r="J65" s="224"/>
      <c r="K65" s="217">
        <v>2626</v>
      </c>
      <c r="L65" s="218" t="s">
        <v>56</v>
      </c>
      <c r="M65" s="228">
        <v>2626</v>
      </c>
      <c r="N65" s="220">
        <v>251</v>
      </c>
      <c r="O65" s="274">
        <v>2375</v>
      </c>
      <c r="P65" s="150"/>
      <c r="Q65" s="392">
        <v>62</v>
      </c>
      <c r="R65" s="248"/>
    </row>
    <row r="66" spans="1:18" s="129" customFormat="1" ht="12.75">
      <c r="A66" s="266">
        <v>1978</v>
      </c>
      <c r="B66" s="191"/>
      <c r="C66" s="211">
        <v>2597</v>
      </c>
      <c r="D66" s="213">
        <v>77</v>
      </c>
      <c r="E66" s="212">
        <v>-179</v>
      </c>
      <c r="F66" s="213">
        <v>-24</v>
      </c>
      <c r="G66" s="215">
        <v>2471</v>
      </c>
      <c r="H66" s="150"/>
      <c r="I66" s="251">
        <v>2</v>
      </c>
      <c r="J66" s="224"/>
      <c r="K66" s="217">
        <v>2469</v>
      </c>
      <c r="L66" s="218" t="s">
        <v>56</v>
      </c>
      <c r="M66" s="228">
        <v>2469</v>
      </c>
      <c r="N66" s="220">
        <v>282</v>
      </c>
      <c r="O66" s="274">
        <v>2187</v>
      </c>
      <c r="P66" s="150"/>
      <c r="Q66" s="392">
        <v>86</v>
      </c>
      <c r="R66" s="248"/>
    </row>
    <row r="67" spans="1:18" s="129" customFormat="1" ht="12.75">
      <c r="A67" s="266">
        <v>1979</v>
      </c>
      <c r="B67" s="191"/>
      <c r="C67" s="211">
        <v>2389</v>
      </c>
      <c r="D67" s="213">
        <v>92</v>
      </c>
      <c r="E67" s="212">
        <v>-191</v>
      </c>
      <c r="F67" s="213">
        <v>-25</v>
      </c>
      <c r="G67" s="215">
        <v>2265</v>
      </c>
      <c r="H67" s="150"/>
      <c r="I67" s="251">
        <v>-114</v>
      </c>
      <c r="J67" s="224"/>
      <c r="K67" s="217">
        <v>2379</v>
      </c>
      <c r="L67" s="218" t="s">
        <v>56</v>
      </c>
      <c r="M67" s="228">
        <v>2379</v>
      </c>
      <c r="N67" s="220">
        <v>236</v>
      </c>
      <c r="O67" s="274">
        <v>2143</v>
      </c>
      <c r="P67" s="150"/>
      <c r="Q67" s="392">
        <v>111</v>
      </c>
      <c r="R67" s="248"/>
    </row>
    <row r="68" spans="1:18" s="129" customFormat="1" ht="12.75">
      <c r="A68" s="266">
        <v>1980</v>
      </c>
      <c r="B68" s="191"/>
      <c r="C68" s="211">
        <v>2484</v>
      </c>
      <c r="D68" s="213">
        <v>172</v>
      </c>
      <c r="E68" s="212">
        <v>-132</v>
      </c>
      <c r="F68" s="213">
        <v>-40</v>
      </c>
      <c r="G68" s="215">
        <v>2484</v>
      </c>
      <c r="H68" s="150"/>
      <c r="I68" s="251">
        <v>219</v>
      </c>
      <c r="J68" s="150"/>
      <c r="K68" s="217">
        <v>2265</v>
      </c>
      <c r="L68" s="218" t="s">
        <v>56</v>
      </c>
      <c r="M68" s="228">
        <v>2265</v>
      </c>
      <c r="N68" s="220">
        <v>214</v>
      </c>
      <c r="O68" s="274">
        <v>2051</v>
      </c>
      <c r="P68" s="150"/>
      <c r="Q68" s="392">
        <v>151</v>
      </c>
      <c r="R68" s="248"/>
    </row>
    <row r="69" spans="1:18" s="129" customFormat="1" ht="12.75">
      <c r="A69" s="266">
        <v>1981</v>
      </c>
      <c r="B69" s="191"/>
      <c r="C69" s="211">
        <v>2065</v>
      </c>
      <c r="D69" s="213">
        <v>132</v>
      </c>
      <c r="E69" s="212">
        <v>-98</v>
      </c>
      <c r="F69" s="213">
        <v>-115</v>
      </c>
      <c r="G69" s="215">
        <v>1984</v>
      </c>
      <c r="H69" s="150"/>
      <c r="I69" s="251">
        <v>-3</v>
      </c>
      <c r="J69" s="150"/>
      <c r="K69" s="217">
        <v>1987</v>
      </c>
      <c r="L69" s="218" t="s">
        <v>56</v>
      </c>
      <c r="M69" s="228">
        <v>1987</v>
      </c>
      <c r="N69" s="220">
        <v>187</v>
      </c>
      <c r="O69" s="274">
        <v>1800</v>
      </c>
      <c r="P69" s="150"/>
      <c r="Q69" s="392">
        <v>266</v>
      </c>
      <c r="R69" s="248"/>
    </row>
    <row r="70" spans="1:18" s="129" customFormat="1" ht="12.75">
      <c r="A70" s="266">
        <v>1982</v>
      </c>
      <c r="B70" s="191"/>
      <c r="C70" s="211">
        <v>1933</v>
      </c>
      <c r="D70" s="213">
        <v>89</v>
      </c>
      <c r="E70" s="212">
        <v>-122</v>
      </c>
      <c r="F70" s="213">
        <v>33</v>
      </c>
      <c r="G70" s="215">
        <v>1933</v>
      </c>
      <c r="H70" s="150"/>
      <c r="I70" s="251" t="s">
        <v>56</v>
      </c>
      <c r="J70" s="150"/>
      <c r="K70" s="217">
        <v>1933</v>
      </c>
      <c r="L70" s="218" t="s">
        <v>56</v>
      </c>
      <c r="M70" s="228">
        <v>1933</v>
      </c>
      <c r="N70" s="220">
        <v>228</v>
      </c>
      <c r="O70" s="274">
        <v>1705</v>
      </c>
      <c r="P70" s="150"/>
      <c r="Q70" s="392">
        <v>233</v>
      </c>
      <c r="R70" s="248"/>
    </row>
    <row r="71" spans="1:18" s="130" customFormat="1" ht="12.75">
      <c r="A71" s="266">
        <v>1983</v>
      </c>
      <c r="B71" s="191"/>
      <c r="C71" s="211">
        <v>1784</v>
      </c>
      <c r="D71" s="213">
        <v>94</v>
      </c>
      <c r="E71" s="212">
        <v>-142</v>
      </c>
      <c r="F71" s="213">
        <v>160</v>
      </c>
      <c r="G71" s="215">
        <v>1896</v>
      </c>
      <c r="H71" s="151"/>
      <c r="I71" s="251">
        <v>-1</v>
      </c>
      <c r="J71" s="150"/>
      <c r="K71" s="217">
        <v>1897</v>
      </c>
      <c r="L71" s="218" t="s">
        <v>56</v>
      </c>
      <c r="M71" s="228">
        <v>1897</v>
      </c>
      <c r="N71" s="220">
        <v>199</v>
      </c>
      <c r="O71" s="274">
        <v>1698</v>
      </c>
      <c r="P71" s="150"/>
      <c r="Q71" s="392">
        <v>73</v>
      </c>
      <c r="R71" s="311"/>
    </row>
    <row r="72" spans="1:18" s="129" customFormat="1" ht="12.75">
      <c r="A72" s="266">
        <v>1984</v>
      </c>
      <c r="B72" s="191"/>
      <c r="C72" s="211">
        <v>1067</v>
      </c>
      <c r="D72" s="213">
        <v>171</v>
      </c>
      <c r="E72" s="212">
        <v>-98</v>
      </c>
      <c r="F72" s="213">
        <v>46</v>
      </c>
      <c r="G72" s="215">
        <v>1186</v>
      </c>
      <c r="H72" s="150"/>
      <c r="I72" s="251" t="s">
        <v>56</v>
      </c>
      <c r="J72" s="150"/>
      <c r="K72" s="217">
        <v>1186</v>
      </c>
      <c r="L72" s="218" t="s">
        <v>56</v>
      </c>
      <c r="M72" s="228">
        <v>1186</v>
      </c>
      <c r="N72" s="220">
        <v>99</v>
      </c>
      <c r="O72" s="274">
        <v>1087</v>
      </c>
      <c r="P72" s="150"/>
      <c r="Q72" s="392">
        <v>27</v>
      </c>
      <c r="R72" s="248"/>
    </row>
    <row r="73" spans="1:18" s="129" customFormat="1" ht="12.75">
      <c r="A73" s="266">
        <v>1985</v>
      </c>
      <c r="B73" s="191"/>
      <c r="C73" s="211">
        <v>1763</v>
      </c>
      <c r="D73" s="213">
        <v>192</v>
      </c>
      <c r="E73" s="212">
        <v>-110</v>
      </c>
      <c r="F73" s="213">
        <v>-187</v>
      </c>
      <c r="G73" s="215">
        <v>1658</v>
      </c>
      <c r="H73" s="150"/>
      <c r="I73" s="251" t="s">
        <v>56</v>
      </c>
      <c r="J73" s="150"/>
      <c r="K73" s="217">
        <v>1658</v>
      </c>
      <c r="L73" s="218" t="s">
        <v>56</v>
      </c>
      <c r="M73" s="228">
        <v>1658</v>
      </c>
      <c r="N73" s="220">
        <v>225</v>
      </c>
      <c r="O73" s="274">
        <v>1433</v>
      </c>
      <c r="P73" s="150"/>
      <c r="Q73" s="392">
        <v>214</v>
      </c>
      <c r="R73" s="248"/>
    </row>
    <row r="74" spans="1:18" s="129" customFormat="1" ht="12.75">
      <c r="A74" s="266">
        <v>1986</v>
      </c>
      <c r="B74" s="191"/>
      <c r="C74" s="211">
        <v>1599</v>
      </c>
      <c r="D74" s="213">
        <v>89</v>
      </c>
      <c r="E74" s="212">
        <v>-110</v>
      </c>
      <c r="F74" s="213">
        <v>23</v>
      </c>
      <c r="G74" s="215">
        <v>1601</v>
      </c>
      <c r="H74" s="150"/>
      <c r="I74" s="251" t="s">
        <v>56</v>
      </c>
      <c r="J74" s="150"/>
      <c r="K74" s="217">
        <v>1601</v>
      </c>
      <c r="L74" s="218" t="s">
        <v>56</v>
      </c>
      <c r="M74" s="228">
        <v>1601</v>
      </c>
      <c r="N74" s="220">
        <v>154</v>
      </c>
      <c r="O74" s="274">
        <v>1447</v>
      </c>
      <c r="P74" s="150"/>
      <c r="Q74" s="392">
        <v>191</v>
      </c>
      <c r="R74" s="248"/>
    </row>
    <row r="75" spans="1:18" s="129" customFormat="1" ht="12.75">
      <c r="A75" s="266">
        <v>1987</v>
      </c>
      <c r="B75" s="191"/>
      <c r="C75" s="211">
        <v>1637</v>
      </c>
      <c r="D75" s="213">
        <v>129</v>
      </c>
      <c r="E75" s="212">
        <v>-115</v>
      </c>
      <c r="F75" s="213">
        <v>1</v>
      </c>
      <c r="G75" s="215">
        <v>1652</v>
      </c>
      <c r="H75" s="150"/>
      <c r="I75" s="251" t="s">
        <v>56</v>
      </c>
      <c r="J75" s="150"/>
      <c r="K75" s="217">
        <v>1652</v>
      </c>
      <c r="L75" s="218" t="s">
        <v>56</v>
      </c>
      <c r="M75" s="228">
        <v>1652</v>
      </c>
      <c r="N75" s="220">
        <v>126</v>
      </c>
      <c r="O75" s="274">
        <v>1526</v>
      </c>
      <c r="P75" s="150"/>
      <c r="Q75" s="392">
        <v>190</v>
      </c>
      <c r="R75" s="248"/>
    </row>
    <row r="76" spans="1:18" s="129" customFormat="1" ht="12.75">
      <c r="A76" s="266">
        <v>1988</v>
      </c>
      <c r="B76" s="191"/>
      <c r="C76" s="211">
        <v>1464</v>
      </c>
      <c r="D76" s="213">
        <v>159</v>
      </c>
      <c r="E76" s="212">
        <v>-91</v>
      </c>
      <c r="F76" s="213">
        <v>-89</v>
      </c>
      <c r="G76" s="215">
        <v>1443</v>
      </c>
      <c r="H76" s="150"/>
      <c r="I76" s="251">
        <v>1</v>
      </c>
      <c r="J76" s="150"/>
      <c r="K76" s="217">
        <v>1442</v>
      </c>
      <c r="L76" s="218">
        <v>2</v>
      </c>
      <c r="M76" s="228">
        <v>1440</v>
      </c>
      <c r="N76" s="220">
        <v>82</v>
      </c>
      <c r="O76" s="274">
        <v>1358</v>
      </c>
      <c r="P76" s="150"/>
      <c r="Q76" s="392">
        <v>279</v>
      </c>
      <c r="R76" s="248"/>
    </row>
    <row r="77" spans="1:18" s="130" customFormat="1" ht="12.75">
      <c r="A77" s="266">
        <v>1989</v>
      </c>
      <c r="B77" s="191"/>
      <c r="C77" s="211">
        <v>1207</v>
      </c>
      <c r="D77" s="213">
        <v>131</v>
      </c>
      <c r="E77" s="212">
        <v>-122</v>
      </c>
      <c r="F77" s="213">
        <v>37</v>
      </c>
      <c r="G77" s="215">
        <v>1253</v>
      </c>
      <c r="H77" s="150"/>
      <c r="I77" s="251" t="s">
        <v>56</v>
      </c>
      <c r="J77" s="151"/>
      <c r="K77" s="217">
        <v>1253</v>
      </c>
      <c r="L77" s="218">
        <v>3</v>
      </c>
      <c r="M77" s="228">
        <v>1250</v>
      </c>
      <c r="N77" s="220">
        <v>45</v>
      </c>
      <c r="O77" s="274">
        <v>1205</v>
      </c>
      <c r="P77" s="150"/>
      <c r="Q77" s="392">
        <v>242</v>
      </c>
      <c r="R77" s="311"/>
    </row>
    <row r="78" spans="1:18" s="129" customFormat="1" ht="12.75">
      <c r="A78" s="266">
        <v>1990</v>
      </c>
      <c r="B78" s="191"/>
      <c r="C78" s="211">
        <v>1139</v>
      </c>
      <c r="D78" s="213">
        <v>120</v>
      </c>
      <c r="E78" s="212">
        <v>-141</v>
      </c>
      <c r="F78" s="213">
        <v>97</v>
      </c>
      <c r="G78" s="215">
        <v>1215</v>
      </c>
      <c r="H78" s="150"/>
      <c r="I78" s="251">
        <v>2</v>
      </c>
      <c r="J78" s="150"/>
      <c r="K78" s="217">
        <v>1213</v>
      </c>
      <c r="L78" s="218">
        <v>2</v>
      </c>
      <c r="M78" s="228">
        <v>1211</v>
      </c>
      <c r="N78" s="220">
        <v>62</v>
      </c>
      <c r="O78" s="274">
        <v>1149</v>
      </c>
      <c r="P78" s="150"/>
      <c r="Q78" s="392">
        <v>145</v>
      </c>
      <c r="R78" s="248"/>
    </row>
    <row r="79" spans="1:18" s="129" customFormat="1" ht="12.75">
      <c r="A79" s="266">
        <v>1991</v>
      </c>
      <c r="B79" s="191"/>
      <c r="C79" s="211">
        <v>1198</v>
      </c>
      <c r="D79" s="213">
        <v>146</v>
      </c>
      <c r="E79" s="212">
        <v>-103</v>
      </c>
      <c r="F79" s="213">
        <v>-40</v>
      </c>
      <c r="G79" s="215">
        <v>1201</v>
      </c>
      <c r="H79" s="150"/>
      <c r="I79" s="251">
        <v>1</v>
      </c>
      <c r="J79" s="150"/>
      <c r="K79" s="217">
        <v>1200</v>
      </c>
      <c r="L79" s="218" t="s">
        <v>56</v>
      </c>
      <c r="M79" s="228">
        <v>1200</v>
      </c>
      <c r="N79" s="220">
        <v>21</v>
      </c>
      <c r="O79" s="274">
        <v>1179</v>
      </c>
      <c r="P79" s="150"/>
      <c r="Q79" s="392">
        <v>185</v>
      </c>
      <c r="R79" s="248"/>
    </row>
    <row r="80" spans="1:18" s="129" customFormat="1" ht="12.75">
      <c r="A80" s="266">
        <v>1992</v>
      </c>
      <c r="B80" s="191"/>
      <c r="C80" s="211">
        <v>1056</v>
      </c>
      <c r="D80" s="213">
        <v>135</v>
      </c>
      <c r="E80" s="212">
        <v>-80</v>
      </c>
      <c r="F80" s="213">
        <v>-22</v>
      </c>
      <c r="G80" s="215">
        <v>1089</v>
      </c>
      <c r="H80" s="150"/>
      <c r="I80" s="251" t="s">
        <v>56</v>
      </c>
      <c r="J80" s="150"/>
      <c r="K80" s="217">
        <v>1089</v>
      </c>
      <c r="L80" s="218" t="s">
        <v>56</v>
      </c>
      <c r="M80" s="228">
        <v>1089</v>
      </c>
      <c r="N80" s="220">
        <v>21</v>
      </c>
      <c r="O80" s="274">
        <v>1068</v>
      </c>
      <c r="P80" s="150"/>
      <c r="Q80" s="392">
        <v>207</v>
      </c>
      <c r="R80" s="248"/>
    </row>
    <row r="81" spans="1:18" s="130" customFormat="1" ht="12.75">
      <c r="A81" s="266">
        <v>1993</v>
      </c>
      <c r="B81" s="191"/>
      <c r="C81" s="211">
        <v>1111</v>
      </c>
      <c r="D81" s="213">
        <v>102</v>
      </c>
      <c r="E81" s="212">
        <v>-93</v>
      </c>
      <c r="F81" s="213">
        <v>41</v>
      </c>
      <c r="G81" s="215">
        <v>1161</v>
      </c>
      <c r="H81" s="150"/>
      <c r="I81" s="251">
        <v>1</v>
      </c>
      <c r="J81" s="150"/>
      <c r="K81" s="217">
        <v>1160</v>
      </c>
      <c r="L81" s="218">
        <v>22</v>
      </c>
      <c r="M81" s="228">
        <v>1138</v>
      </c>
      <c r="N81" s="220">
        <v>11</v>
      </c>
      <c r="O81" s="274">
        <v>1127</v>
      </c>
      <c r="P81" s="150"/>
      <c r="Q81" s="392">
        <v>166</v>
      </c>
      <c r="R81" s="311"/>
    </row>
    <row r="82" spans="1:18" s="129" customFormat="1" ht="12.75">
      <c r="A82" s="266">
        <v>1994</v>
      </c>
      <c r="B82" s="191"/>
      <c r="C82" s="211">
        <v>1034</v>
      </c>
      <c r="D82" s="213">
        <v>71</v>
      </c>
      <c r="E82" s="212">
        <v>-99</v>
      </c>
      <c r="F82" s="213">
        <v>-33</v>
      </c>
      <c r="G82" s="215">
        <v>973</v>
      </c>
      <c r="H82" s="150"/>
      <c r="I82" s="251" t="s">
        <v>56</v>
      </c>
      <c r="J82" s="150"/>
      <c r="K82" s="217">
        <v>973</v>
      </c>
      <c r="L82" s="218">
        <v>24</v>
      </c>
      <c r="M82" s="228">
        <v>949</v>
      </c>
      <c r="N82" s="220">
        <v>45</v>
      </c>
      <c r="O82" s="274">
        <v>904</v>
      </c>
      <c r="P82" s="150"/>
      <c r="Q82" s="216">
        <v>199</v>
      </c>
      <c r="R82" s="248"/>
    </row>
    <row r="83" spans="1:18" s="129" customFormat="1" ht="12.75">
      <c r="A83" s="266">
        <v>1995</v>
      </c>
      <c r="B83" s="191"/>
      <c r="C83" s="211">
        <v>841</v>
      </c>
      <c r="D83" s="213">
        <v>46</v>
      </c>
      <c r="E83" s="212">
        <v>-103</v>
      </c>
      <c r="F83" s="213">
        <v>-51</v>
      </c>
      <c r="G83" s="215">
        <v>733</v>
      </c>
      <c r="H83" s="150"/>
      <c r="I83" s="251">
        <v>-38</v>
      </c>
      <c r="J83" s="150"/>
      <c r="K83" s="217">
        <v>771</v>
      </c>
      <c r="L83" s="218">
        <v>29</v>
      </c>
      <c r="M83" s="228">
        <v>742</v>
      </c>
      <c r="N83" s="220">
        <v>34</v>
      </c>
      <c r="O83" s="274">
        <v>708</v>
      </c>
      <c r="P83" s="150"/>
      <c r="Q83" s="216">
        <v>251</v>
      </c>
      <c r="R83" s="248"/>
    </row>
    <row r="84" spans="1:18" s="129" customFormat="1" ht="12.75">
      <c r="A84" s="266">
        <v>1996</v>
      </c>
      <c r="B84" s="191"/>
      <c r="C84" s="225">
        <v>862</v>
      </c>
      <c r="D84" s="283">
        <v>50</v>
      </c>
      <c r="E84" s="226">
        <v>-90</v>
      </c>
      <c r="F84" s="213">
        <v>71</v>
      </c>
      <c r="G84" s="215">
        <v>893</v>
      </c>
      <c r="H84" s="150"/>
      <c r="I84" s="251">
        <v>25</v>
      </c>
      <c r="J84" s="150"/>
      <c r="K84" s="217">
        <v>868</v>
      </c>
      <c r="L84" s="218">
        <v>33</v>
      </c>
      <c r="M84" s="228">
        <v>835</v>
      </c>
      <c r="N84" s="220">
        <v>20</v>
      </c>
      <c r="O84" s="274">
        <v>815</v>
      </c>
      <c r="P84" s="150"/>
      <c r="Q84" s="216">
        <v>180</v>
      </c>
      <c r="R84" s="248"/>
    </row>
    <row r="85" spans="1:18" s="129" customFormat="1" ht="12.75">
      <c r="A85" s="266">
        <v>1997</v>
      </c>
      <c r="B85" s="191"/>
      <c r="C85" s="225">
        <v>741</v>
      </c>
      <c r="D85" s="283">
        <v>24</v>
      </c>
      <c r="E85" s="226">
        <v>-83</v>
      </c>
      <c r="F85" s="213">
        <v>119.57134292235907</v>
      </c>
      <c r="G85" s="215">
        <v>801.571342922359</v>
      </c>
      <c r="H85" s="150"/>
      <c r="I85" s="251">
        <v>156.571342922359</v>
      </c>
      <c r="J85" s="150"/>
      <c r="K85" s="217">
        <v>645</v>
      </c>
      <c r="L85" s="218">
        <v>29</v>
      </c>
      <c r="M85" s="228">
        <v>616</v>
      </c>
      <c r="N85" s="220">
        <v>38</v>
      </c>
      <c r="O85" s="274">
        <v>578</v>
      </c>
      <c r="P85" s="150"/>
      <c r="Q85" s="216">
        <v>60.42865707764094</v>
      </c>
      <c r="R85" s="248"/>
    </row>
    <row r="86" spans="1:18" s="129" customFormat="1" ht="12.75">
      <c r="A86" s="266">
        <v>1998</v>
      </c>
      <c r="B86" s="191"/>
      <c r="C86" s="225">
        <v>616</v>
      </c>
      <c r="D86" s="283">
        <v>10</v>
      </c>
      <c r="E86" s="226">
        <v>-56</v>
      </c>
      <c r="F86" s="213">
        <v>-73.9843429223591</v>
      </c>
      <c r="G86" s="215">
        <v>496.01565707764087</v>
      </c>
      <c r="H86" s="150"/>
      <c r="I86" s="251">
        <v>-147.98434292235913</v>
      </c>
      <c r="J86" s="150"/>
      <c r="K86" s="217">
        <v>644</v>
      </c>
      <c r="L86" s="218">
        <v>14</v>
      </c>
      <c r="M86" s="228">
        <v>630</v>
      </c>
      <c r="N86" s="220">
        <v>32</v>
      </c>
      <c r="O86" s="274">
        <v>598</v>
      </c>
      <c r="P86" s="150"/>
      <c r="Q86" s="216">
        <v>134.41300000000004</v>
      </c>
      <c r="R86" s="248"/>
    </row>
    <row r="87" spans="1:18" s="129" customFormat="1" ht="12.75">
      <c r="A87" s="266">
        <v>1999</v>
      </c>
      <c r="B87" s="191"/>
      <c r="C87" s="225">
        <v>635</v>
      </c>
      <c r="D87" s="283">
        <v>6</v>
      </c>
      <c r="E87" s="226">
        <v>-54</v>
      </c>
      <c r="F87" s="213">
        <v>-6.604935483870946</v>
      </c>
      <c r="G87" s="215">
        <v>580.3950645161291</v>
      </c>
      <c r="H87" s="150"/>
      <c r="I87" s="251">
        <v>-4.604935483870918</v>
      </c>
      <c r="J87" s="150"/>
      <c r="K87" s="217">
        <v>585</v>
      </c>
      <c r="L87" s="218">
        <v>13</v>
      </c>
      <c r="M87" s="228">
        <v>572</v>
      </c>
      <c r="N87" s="220">
        <v>18</v>
      </c>
      <c r="O87" s="274">
        <v>554</v>
      </c>
      <c r="P87" s="150"/>
      <c r="Q87" s="216">
        <v>141.01793548387099</v>
      </c>
      <c r="R87" s="248"/>
    </row>
    <row r="88" spans="1:18" s="129" customFormat="1" ht="12.75">
      <c r="A88" s="266">
        <v>2000</v>
      </c>
      <c r="B88" s="191"/>
      <c r="C88" s="225">
        <v>537</v>
      </c>
      <c r="D88" s="283">
        <v>14</v>
      </c>
      <c r="E88" s="226">
        <v>-79</v>
      </c>
      <c r="F88" s="213">
        <v>38.35826160249745</v>
      </c>
      <c r="G88" s="215">
        <v>510.35826160249746</v>
      </c>
      <c r="H88" s="150"/>
      <c r="I88" s="251">
        <v>-21.641738397502536</v>
      </c>
      <c r="J88" s="150"/>
      <c r="K88" s="217">
        <v>532</v>
      </c>
      <c r="L88" s="218">
        <v>11</v>
      </c>
      <c r="M88" s="228">
        <v>521</v>
      </c>
      <c r="N88" s="220">
        <v>25</v>
      </c>
      <c r="O88" s="274">
        <v>496</v>
      </c>
      <c r="P88" s="150"/>
      <c r="Q88" s="216">
        <v>102.65967388137354</v>
      </c>
      <c r="R88" s="248"/>
    </row>
    <row r="89" spans="1:18" s="129" customFormat="1" ht="12.75">
      <c r="A89" s="266">
        <v>2001</v>
      </c>
      <c r="B89" s="191"/>
      <c r="C89" s="225">
        <v>487</v>
      </c>
      <c r="D89" s="283">
        <v>8</v>
      </c>
      <c r="E89" s="226">
        <v>-75</v>
      </c>
      <c r="F89" s="213">
        <v>36.93101680373259</v>
      </c>
      <c r="G89" s="215">
        <v>456.9310168037326</v>
      </c>
      <c r="H89" s="150"/>
      <c r="I89" s="251">
        <v>-38.068983196267425</v>
      </c>
      <c r="J89" s="150"/>
      <c r="K89" s="217">
        <v>495</v>
      </c>
      <c r="L89" s="218">
        <v>12</v>
      </c>
      <c r="M89" s="228">
        <v>483</v>
      </c>
      <c r="N89" s="220">
        <v>37</v>
      </c>
      <c r="O89" s="274">
        <v>446</v>
      </c>
      <c r="P89" s="150"/>
      <c r="Q89" s="216">
        <v>65.72865707764095</v>
      </c>
      <c r="R89" s="248"/>
    </row>
    <row r="90" spans="1:18" s="129" customFormat="1" ht="12.75">
      <c r="A90" s="266">
        <v>2002</v>
      </c>
      <c r="B90" s="191"/>
      <c r="C90" s="225">
        <v>430.5010867152272</v>
      </c>
      <c r="D90" s="283">
        <v>17.124789</v>
      </c>
      <c r="E90" s="226">
        <v>-67.49193</v>
      </c>
      <c r="F90" s="213">
        <v>13.964611638861854</v>
      </c>
      <c r="G90" s="215">
        <v>394.0985573540891</v>
      </c>
      <c r="H90" s="150"/>
      <c r="I90" s="251">
        <v>-29.433615967797834</v>
      </c>
      <c r="J90" s="150"/>
      <c r="K90" s="217">
        <v>423.53217332188694</v>
      </c>
      <c r="L90" s="218">
        <v>9.96448144294138</v>
      </c>
      <c r="M90" s="228">
        <v>413.56769187894554</v>
      </c>
      <c r="N90" s="220">
        <v>21.99243843218869</v>
      </c>
      <c r="O90" s="274">
        <v>391.57525344675685</v>
      </c>
      <c r="P90" s="150"/>
      <c r="Q90" s="216">
        <v>51.76404543877909</v>
      </c>
      <c r="R90" s="248"/>
    </row>
    <row r="91" spans="1:18" s="129" customFormat="1" ht="12.75">
      <c r="A91" s="266">
        <v>2003</v>
      </c>
      <c r="B91" s="191"/>
      <c r="C91" s="225">
        <v>392</v>
      </c>
      <c r="D91" s="283">
        <v>5.011301</v>
      </c>
      <c r="E91" s="226">
        <v>-55</v>
      </c>
      <c r="F91" s="213">
        <v>0</v>
      </c>
      <c r="G91" s="215">
        <v>342.26346372968345</v>
      </c>
      <c r="H91" s="150"/>
      <c r="I91" s="251">
        <v>-20.297887218287485</v>
      </c>
      <c r="J91" s="150"/>
      <c r="K91" s="217">
        <v>362.56135094797094</v>
      </c>
      <c r="L91" s="218">
        <v>4</v>
      </c>
      <c r="M91" s="228">
        <v>358</v>
      </c>
      <c r="N91" s="220">
        <v>17</v>
      </c>
      <c r="O91" s="274">
        <v>341</v>
      </c>
      <c r="P91" s="150"/>
      <c r="Q91" s="216">
        <v>51</v>
      </c>
      <c r="R91" s="248"/>
    </row>
    <row r="92" spans="1:18" s="129" customFormat="1" ht="12.75">
      <c r="A92" s="266">
        <v>2004</v>
      </c>
      <c r="B92" s="191"/>
      <c r="C92" s="225">
        <v>318</v>
      </c>
      <c r="D92" s="283">
        <v>5</v>
      </c>
      <c r="E92" s="226">
        <v>-39</v>
      </c>
      <c r="F92" s="213">
        <v>22</v>
      </c>
      <c r="G92" s="215">
        <v>305</v>
      </c>
      <c r="H92" s="150"/>
      <c r="I92" s="251">
        <v>-14</v>
      </c>
      <c r="J92" s="150"/>
      <c r="K92" s="217">
        <v>320</v>
      </c>
      <c r="L92" s="218">
        <v>4</v>
      </c>
      <c r="M92" s="228">
        <v>316</v>
      </c>
      <c r="N92" s="220">
        <v>12</v>
      </c>
      <c r="O92" s="274">
        <v>303</v>
      </c>
      <c r="P92" s="150"/>
      <c r="Q92" s="216">
        <v>30</v>
      </c>
      <c r="R92" s="248"/>
    </row>
    <row r="93" spans="1:18" s="129" customFormat="1" ht="12.75">
      <c r="A93" s="266">
        <v>2005</v>
      </c>
      <c r="B93" s="191"/>
      <c r="C93" s="225">
        <v>257.55</v>
      </c>
      <c r="D93" s="283">
        <v>5.773957</v>
      </c>
      <c r="E93" s="226">
        <v>-14.760444</v>
      </c>
      <c r="F93" s="213">
        <v>5.8590000000000195</v>
      </c>
      <c r="G93" s="215">
        <v>254.422513</v>
      </c>
      <c r="H93" s="150"/>
      <c r="I93" s="251">
        <v>-1.588443999999953</v>
      </c>
      <c r="J93" s="150"/>
      <c r="K93" s="217">
        <v>256.01095699999996</v>
      </c>
      <c r="L93" s="284">
        <v>0</v>
      </c>
      <c r="M93" s="228">
        <v>256.01095699999996</v>
      </c>
      <c r="N93" s="284">
        <v>0</v>
      </c>
      <c r="O93" s="274">
        <v>256.01095699999996</v>
      </c>
      <c r="P93" s="150"/>
      <c r="Q93" s="216">
        <v>23.976999999999975</v>
      </c>
      <c r="R93" s="248"/>
    </row>
    <row r="94" spans="1:18" s="129" customFormat="1" ht="12.75">
      <c r="A94" s="266">
        <v>2006</v>
      </c>
      <c r="B94" s="191"/>
      <c r="C94" s="225">
        <v>260.421</v>
      </c>
      <c r="D94" s="283">
        <v>10.287476999999999</v>
      </c>
      <c r="E94" s="226">
        <v>-12.439462</v>
      </c>
      <c r="F94" s="213">
        <v>2.048999999999989</v>
      </c>
      <c r="G94" s="215">
        <v>260.318015</v>
      </c>
      <c r="H94" s="150"/>
      <c r="I94" s="251">
        <v>3.3015379999999936</v>
      </c>
      <c r="J94" s="150"/>
      <c r="K94" s="217">
        <v>257.016477</v>
      </c>
      <c r="L94" s="284">
        <v>0</v>
      </c>
      <c r="M94" s="228">
        <v>257.016477</v>
      </c>
      <c r="N94" s="284">
        <v>0</v>
      </c>
      <c r="O94" s="274">
        <v>257.016477</v>
      </c>
      <c r="P94" s="150"/>
      <c r="Q94" s="216">
        <v>25.38000000000001</v>
      </c>
      <c r="R94" s="248"/>
    </row>
    <row r="95" spans="1:18" s="129" customFormat="1" ht="12.75">
      <c r="A95" s="266">
        <v>2007</v>
      </c>
      <c r="B95" s="153"/>
      <c r="C95" s="225">
        <v>226.83119</v>
      </c>
      <c r="D95" s="283">
        <v>13.378825</v>
      </c>
      <c r="E95" s="226">
        <v>-6.99632</v>
      </c>
      <c r="F95" s="324">
        <v>1.8500399999999892</v>
      </c>
      <c r="G95" s="215">
        <v>235.06373499999998</v>
      </c>
      <c r="H95" s="150"/>
      <c r="I95" s="251">
        <v>0</v>
      </c>
      <c r="J95" s="150"/>
      <c r="K95" s="217">
        <v>234.60278499999998</v>
      </c>
      <c r="L95" s="284">
        <v>0</v>
      </c>
      <c r="M95" s="218">
        <v>234.60278499999998</v>
      </c>
      <c r="N95" s="284">
        <v>0</v>
      </c>
      <c r="O95" s="274">
        <v>234.60278499999998</v>
      </c>
      <c r="P95" s="150"/>
      <c r="Q95" s="216">
        <v>27.15622000000002</v>
      </c>
      <c r="R95" s="248"/>
    </row>
    <row r="96" spans="1:18" s="129" customFormat="1" ht="12.75">
      <c r="A96" s="266">
        <v>2008</v>
      </c>
      <c r="B96" s="331"/>
      <c r="C96" s="225">
        <v>301.9981142857143</v>
      </c>
      <c r="D96" s="283">
        <v>15.927202000000001</v>
      </c>
      <c r="E96" s="226">
        <v>-24.949502000000003</v>
      </c>
      <c r="F96" s="324">
        <v>5.820378571428584</v>
      </c>
      <c r="G96" s="348">
        <v>298.7961928571429</v>
      </c>
      <c r="H96" s="150"/>
      <c r="I96" s="251">
        <v>4.488118000000043</v>
      </c>
      <c r="J96" s="150"/>
      <c r="K96" s="349">
        <v>294.30807485714286</v>
      </c>
      <c r="L96" s="284">
        <v>0</v>
      </c>
      <c r="M96" s="218">
        <v>294.30807485714286</v>
      </c>
      <c r="N96" s="284">
        <v>0</v>
      </c>
      <c r="O96" s="246">
        <v>294.30807485714286</v>
      </c>
      <c r="P96" s="150"/>
      <c r="Q96" s="216">
        <v>23.685221428571428</v>
      </c>
      <c r="R96" s="248"/>
    </row>
    <row r="97" spans="1:18" s="129" customFormat="1" ht="12.75">
      <c r="A97" s="266">
        <v>2009</v>
      </c>
      <c r="B97" s="331"/>
      <c r="C97" s="225">
        <v>302.8436471428571</v>
      </c>
      <c r="D97" s="283">
        <v>5.943251999999999</v>
      </c>
      <c r="E97" s="226">
        <v>-31.04396857142857</v>
      </c>
      <c r="F97" s="324">
        <v>-9.642711428571435</v>
      </c>
      <c r="G97" s="348">
        <v>268.10021914285704</v>
      </c>
      <c r="H97" s="150"/>
      <c r="I97" s="251">
        <v>-1.3432000000000812</v>
      </c>
      <c r="J97" s="150"/>
      <c r="K97" s="349">
        <v>269.4434191428571</v>
      </c>
      <c r="L97" s="284">
        <v>0</v>
      </c>
      <c r="M97" s="218">
        <v>269.4434191428571</v>
      </c>
      <c r="N97" s="284">
        <v>0</v>
      </c>
      <c r="O97" s="246">
        <v>269.4434191428571</v>
      </c>
      <c r="P97" s="150"/>
      <c r="Q97" s="216">
        <v>33.32793285714286</v>
      </c>
      <c r="R97" s="248"/>
    </row>
    <row r="98" spans="1:18" s="129" customFormat="1" ht="12.75">
      <c r="A98" s="266">
        <v>2010</v>
      </c>
      <c r="B98" s="331"/>
      <c r="C98" s="225">
        <v>317.72632857142855</v>
      </c>
      <c r="D98" s="283">
        <v>9.820737</v>
      </c>
      <c r="E98" s="226">
        <v>-34.90703142857143</v>
      </c>
      <c r="F98" s="324">
        <v>13.054952857142847</v>
      </c>
      <c r="G98" s="348">
        <v>305.69498699999997</v>
      </c>
      <c r="H98" s="150"/>
      <c r="I98" s="251">
        <v>-5.170370000000048</v>
      </c>
      <c r="J98" s="150"/>
      <c r="K98" s="349">
        <v>310.865357</v>
      </c>
      <c r="L98" s="284">
        <v>0</v>
      </c>
      <c r="M98" s="218">
        <v>310.865357</v>
      </c>
      <c r="N98" s="284">
        <v>0</v>
      </c>
      <c r="O98" s="246">
        <v>310.865357</v>
      </c>
      <c r="P98" s="150"/>
      <c r="Q98" s="216">
        <v>18.42705000000002</v>
      </c>
      <c r="R98" s="248"/>
    </row>
    <row r="99" spans="1:18" s="129" customFormat="1" ht="12.75">
      <c r="A99" s="266">
        <v>2011</v>
      </c>
      <c r="B99" s="331"/>
      <c r="C99" s="225">
        <v>289.44813</v>
      </c>
      <c r="D99" s="283">
        <v>21.030331</v>
      </c>
      <c r="E99" s="226">
        <v>-32.042300000000004</v>
      </c>
      <c r="F99" s="324">
        <v>-13.12116999999998</v>
      </c>
      <c r="G99" s="348">
        <v>265.31499099999996</v>
      </c>
      <c r="H99" s="150"/>
      <c r="I99" s="251">
        <v>-4.219650000000058</v>
      </c>
      <c r="J99" s="150"/>
      <c r="K99" s="349">
        <v>269.534641</v>
      </c>
      <c r="L99" s="284">
        <v>0</v>
      </c>
      <c r="M99" s="218">
        <v>269.534641</v>
      </c>
      <c r="N99" s="284">
        <v>0</v>
      </c>
      <c r="O99" s="246">
        <v>269.534641</v>
      </c>
      <c r="P99" s="150"/>
      <c r="Q99" s="216">
        <v>31.54822</v>
      </c>
      <c r="R99" s="248"/>
    </row>
    <row r="100" spans="1:18" s="129" customFormat="1" ht="12.75">
      <c r="A100" s="266">
        <v>2012</v>
      </c>
      <c r="B100" s="331"/>
      <c r="C100" s="225">
        <v>257.58399</v>
      </c>
      <c r="D100" s="283">
        <v>14.811471999999998</v>
      </c>
      <c r="E100" s="226">
        <v>-31.803559999999997</v>
      </c>
      <c r="F100" s="324">
        <v>7.320039999999986</v>
      </c>
      <c r="G100" s="348">
        <v>247.91194199999993</v>
      </c>
      <c r="H100" s="150"/>
      <c r="I100" s="251">
        <v>-4.71383000000003</v>
      </c>
      <c r="J100" s="150"/>
      <c r="K100" s="349">
        <v>252.62577199999996</v>
      </c>
      <c r="L100" s="284" t="s">
        <v>56</v>
      </c>
      <c r="M100" s="218">
        <v>252.62577199999996</v>
      </c>
      <c r="N100" s="284" t="s">
        <v>56</v>
      </c>
      <c r="O100" s="246">
        <v>252.62577199999996</v>
      </c>
      <c r="P100" s="150"/>
      <c r="Q100" s="216">
        <v>24.228180000000012</v>
      </c>
      <c r="R100" s="248"/>
    </row>
    <row r="101" spans="1:18" s="129" customFormat="1" ht="12.75">
      <c r="A101" s="266">
        <v>2013</v>
      </c>
      <c r="B101" s="331"/>
      <c r="C101" s="395">
        <v>335.77648000000005</v>
      </c>
      <c r="D101" s="420">
        <v>14.656328</v>
      </c>
      <c r="E101" s="397">
        <v>-30.45132</v>
      </c>
      <c r="F101" s="421">
        <v>-17.31456255152335</v>
      </c>
      <c r="G101" s="423">
        <v>302.66692544847666</v>
      </c>
      <c r="H101" s="387"/>
      <c r="I101" s="416">
        <v>-1.4764660044183415</v>
      </c>
      <c r="J101" s="387"/>
      <c r="K101" s="425">
        <v>304.143391452895</v>
      </c>
      <c r="L101" s="428" t="s">
        <v>56</v>
      </c>
      <c r="M101" s="407">
        <v>304.143391452895</v>
      </c>
      <c r="N101" s="428" t="s">
        <v>56</v>
      </c>
      <c r="O101" s="418">
        <v>304.143391452895</v>
      </c>
      <c r="P101" s="387"/>
      <c r="Q101" s="392">
        <v>41.54274255152336</v>
      </c>
      <c r="R101" s="248"/>
    </row>
    <row r="102" spans="1:18" s="129" customFormat="1" ht="12.75">
      <c r="A102" s="266">
        <v>2014</v>
      </c>
      <c r="B102" s="331"/>
      <c r="C102" s="395">
        <v>274.05318</v>
      </c>
      <c r="D102" s="420">
        <v>14.381913</v>
      </c>
      <c r="E102" s="397">
        <v>-23.737019999999998</v>
      </c>
      <c r="F102" s="421">
        <v>-15.45182999999999</v>
      </c>
      <c r="G102" s="423">
        <v>249.24624300000002</v>
      </c>
      <c r="H102" s="387"/>
      <c r="I102" s="416">
        <v>-0.5833300000000179</v>
      </c>
      <c r="J102" s="387"/>
      <c r="K102" s="425">
        <v>249.82957300000004</v>
      </c>
      <c r="L102" s="428" t="s">
        <v>56</v>
      </c>
      <c r="M102" s="407">
        <v>249.82957300000004</v>
      </c>
      <c r="N102" s="428" t="s">
        <v>56</v>
      </c>
      <c r="O102" s="418">
        <v>249.82957300000004</v>
      </c>
      <c r="P102" s="387"/>
      <c r="Q102" s="392">
        <v>56.99457255152335</v>
      </c>
      <c r="R102" s="248"/>
    </row>
    <row r="103" spans="1:18" s="129" customFormat="1" ht="12.75">
      <c r="A103" s="266">
        <v>2015</v>
      </c>
      <c r="B103" s="331"/>
      <c r="C103" s="395">
        <v>230.82646</v>
      </c>
      <c r="D103" s="420">
        <v>19.610983</v>
      </c>
      <c r="E103" s="397">
        <v>-21.5141</v>
      </c>
      <c r="F103" s="421">
        <v>3.0805599999999913</v>
      </c>
      <c r="G103" s="423">
        <v>232.00390299999998</v>
      </c>
      <c r="H103" s="387"/>
      <c r="I103" s="416">
        <v>0.02397999999999456</v>
      </c>
      <c r="J103" s="387"/>
      <c r="K103" s="425">
        <v>231.97992299999999</v>
      </c>
      <c r="L103" s="428" t="s">
        <v>56</v>
      </c>
      <c r="M103" s="407">
        <v>231.97992299999999</v>
      </c>
      <c r="N103" s="428" t="s">
        <v>56</v>
      </c>
      <c r="O103" s="418">
        <v>231.97992299999999</v>
      </c>
      <c r="P103" s="387"/>
      <c r="Q103" s="392">
        <v>53.914012551523356</v>
      </c>
      <c r="R103" s="248"/>
    </row>
    <row r="104" spans="1:18" s="129" customFormat="1" ht="12.75">
      <c r="A104" s="266">
        <v>2016</v>
      </c>
      <c r="B104" s="331"/>
      <c r="C104" s="395">
        <v>245.1531</v>
      </c>
      <c r="D104" s="420">
        <v>28.892609</v>
      </c>
      <c r="E104" s="397">
        <v>-22.38008</v>
      </c>
      <c r="F104" s="421">
        <v>-16.084740000000014</v>
      </c>
      <c r="G104" s="423">
        <v>235.58088899999998</v>
      </c>
      <c r="H104" s="387"/>
      <c r="I104" s="416">
        <v>0.07694000000000756</v>
      </c>
      <c r="J104" s="387"/>
      <c r="K104" s="425">
        <v>235.50394899999998</v>
      </c>
      <c r="L104" s="428" t="s">
        <v>56</v>
      </c>
      <c r="M104" s="407">
        <v>235.50394899999998</v>
      </c>
      <c r="N104" s="428" t="s">
        <v>56</v>
      </c>
      <c r="O104" s="418">
        <v>235.50394899999998</v>
      </c>
      <c r="P104" s="387"/>
      <c r="Q104" s="392">
        <v>69.99875255152338</v>
      </c>
      <c r="R104" s="248"/>
    </row>
    <row r="105" spans="1:18" s="129" customFormat="1" ht="12.75">
      <c r="A105" s="266">
        <v>2017</v>
      </c>
      <c r="B105" s="331"/>
      <c r="C105" s="395">
        <v>201.15729999999996</v>
      </c>
      <c r="D105" s="420">
        <v>57.13027099999999</v>
      </c>
      <c r="E105" s="397">
        <v>-19.631619999999998</v>
      </c>
      <c r="F105" s="421">
        <v>2.910600000000027</v>
      </c>
      <c r="G105" s="423">
        <v>241.56655099999998</v>
      </c>
      <c r="H105" s="387"/>
      <c r="I105" s="416">
        <v>-0.6571200000000488</v>
      </c>
      <c r="J105" s="387"/>
      <c r="K105" s="425">
        <v>242.22367100000002</v>
      </c>
      <c r="L105" s="428" t="s">
        <v>56</v>
      </c>
      <c r="M105" s="407">
        <v>242.22367100000002</v>
      </c>
      <c r="N105" s="428" t="s">
        <v>56</v>
      </c>
      <c r="O105" s="418">
        <v>242.22367100000002</v>
      </c>
      <c r="P105" s="387"/>
      <c r="Q105" s="392">
        <v>67.08815255152335</v>
      </c>
      <c r="R105" s="248"/>
    </row>
    <row r="106" spans="1:18" s="129" customFormat="1" ht="12.75">
      <c r="A106" s="266">
        <v>2018</v>
      </c>
      <c r="B106" s="331"/>
      <c r="C106" s="395">
        <v>197.19</v>
      </c>
      <c r="D106" s="420">
        <v>33.31</v>
      </c>
      <c r="E106" s="397">
        <v>-11.72</v>
      </c>
      <c r="F106" s="421">
        <v>20.64</v>
      </c>
      <c r="G106" s="423">
        <v>239.41</v>
      </c>
      <c r="H106" s="387"/>
      <c r="I106" s="416">
        <v>-0.65</v>
      </c>
      <c r="J106" s="387"/>
      <c r="K106" s="425">
        <v>240.06</v>
      </c>
      <c r="L106" s="428" t="s">
        <v>56</v>
      </c>
      <c r="M106" s="407">
        <v>240.06</v>
      </c>
      <c r="N106" s="428" t="s">
        <v>56</v>
      </c>
      <c r="O106" s="418">
        <v>240.06</v>
      </c>
      <c r="P106" s="387"/>
      <c r="Q106" s="392">
        <v>46.45</v>
      </c>
      <c r="R106" s="248"/>
    </row>
    <row r="107" spans="1:18" s="129" customFormat="1" ht="12.75">
      <c r="A107" s="266">
        <v>2019</v>
      </c>
      <c r="B107" s="331"/>
      <c r="C107" s="395">
        <v>182.36</v>
      </c>
      <c r="D107" s="420">
        <v>18.19</v>
      </c>
      <c r="E107" s="397">
        <v>-11.05</v>
      </c>
      <c r="F107" s="421">
        <v>10.33</v>
      </c>
      <c r="G107" s="423">
        <v>199.83</v>
      </c>
      <c r="H107" s="387"/>
      <c r="I107" s="416">
        <v>0.29</v>
      </c>
      <c r="J107" s="387"/>
      <c r="K107" s="425">
        <v>199.54</v>
      </c>
      <c r="L107" s="428" t="s">
        <v>56</v>
      </c>
      <c r="M107" s="407">
        <v>199.54</v>
      </c>
      <c r="N107" s="428" t="s">
        <v>56</v>
      </c>
      <c r="O107" s="418">
        <v>199.54</v>
      </c>
      <c r="P107" s="387"/>
      <c r="Q107" s="392">
        <v>36.12</v>
      </c>
      <c r="R107" s="248"/>
    </row>
    <row r="108" spans="1:18" s="129" customFormat="1" ht="12.75">
      <c r="A108" s="266">
        <v>2020</v>
      </c>
      <c r="B108" s="331"/>
      <c r="C108" s="395">
        <v>198.4</v>
      </c>
      <c r="D108" s="420">
        <v>11.79</v>
      </c>
      <c r="E108" s="397">
        <v>-11.53</v>
      </c>
      <c r="F108" s="421">
        <v>-1.24</v>
      </c>
      <c r="G108" s="423">
        <v>197.42</v>
      </c>
      <c r="H108" s="387"/>
      <c r="I108" s="416">
        <v>-0.47</v>
      </c>
      <c r="J108" s="387"/>
      <c r="K108" s="425">
        <v>197.89</v>
      </c>
      <c r="L108" s="428" t="s">
        <v>56</v>
      </c>
      <c r="M108" s="407">
        <v>197.89</v>
      </c>
      <c r="N108" s="428" t="s">
        <v>56</v>
      </c>
      <c r="O108" s="418">
        <v>197.89</v>
      </c>
      <c r="P108" s="387"/>
      <c r="Q108" s="392">
        <v>37.36</v>
      </c>
      <c r="R108" s="248"/>
    </row>
    <row r="109" spans="1:18" s="129" customFormat="1" ht="12.75">
      <c r="A109" s="266">
        <v>2021</v>
      </c>
      <c r="B109" s="331"/>
      <c r="C109" s="395">
        <v>201.76</v>
      </c>
      <c r="D109" s="420">
        <v>7.31</v>
      </c>
      <c r="E109" s="397">
        <v>-11.07</v>
      </c>
      <c r="F109" s="421">
        <v>14.28</v>
      </c>
      <c r="G109" s="423">
        <v>211.98</v>
      </c>
      <c r="H109" s="387"/>
      <c r="I109" s="416">
        <v>0</v>
      </c>
      <c r="J109" s="387"/>
      <c r="K109" s="425">
        <v>211.97</v>
      </c>
      <c r="L109" s="428" t="s">
        <v>56</v>
      </c>
      <c r="M109" s="407">
        <v>211.97</v>
      </c>
      <c r="N109" s="428" t="s">
        <v>56</v>
      </c>
      <c r="O109" s="418">
        <v>211.97</v>
      </c>
      <c r="P109" s="387"/>
      <c r="Q109" s="392">
        <v>23.08</v>
      </c>
      <c r="R109" s="248"/>
    </row>
    <row r="110" spans="1:18" s="129" customFormat="1" ht="13.5" thickBot="1">
      <c r="A110" s="332">
        <v>2022</v>
      </c>
      <c r="B110" s="152"/>
      <c r="C110" s="419">
        <v>244.41</v>
      </c>
      <c r="D110" s="285">
        <v>25.42</v>
      </c>
      <c r="E110" s="229">
        <v>-17.55</v>
      </c>
      <c r="F110" s="422">
        <v>29.52</v>
      </c>
      <c r="G110" s="424">
        <v>281.81</v>
      </c>
      <c r="H110" s="216"/>
      <c r="I110" s="417">
        <v>-0.02</v>
      </c>
      <c r="J110" s="216"/>
      <c r="K110" s="426">
        <v>281.83</v>
      </c>
      <c r="L110" s="427" t="s">
        <v>56</v>
      </c>
      <c r="M110" s="427">
        <v>281.83</v>
      </c>
      <c r="N110" s="427" t="s">
        <v>56</v>
      </c>
      <c r="O110" s="429">
        <v>281.83</v>
      </c>
      <c r="P110" s="216"/>
      <c r="Q110" s="430">
        <v>-6.44</v>
      </c>
      <c r="R110" s="248"/>
    </row>
    <row r="111" spans="1:17" s="129" customFormat="1" ht="12.75" thickTop="1">
      <c r="A111" s="153"/>
      <c r="B111" s="153"/>
      <c r="C111" s="153"/>
      <c r="D111" s="153"/>
      <c r="E111" s="153"/>
      <c r="F111" s="153"/>
      <c r="G111" s="153"/>
      <c r="H111" s="153"/>
      <c r="I111" s="153"/>
      <c r="J111" s="153"/>
      <c r="K111" s="153"/>
      <c r="L111" s="153"/>
      <c r="M111" s="153"/>
      <c r="N111" s="153"/>
      <c r="O111" s="153"/>
      <c r="P111" s="153"/>
      <c r="Q111" s="153"/>
    </row>
    <row r="112" spans="1:17" s="368" customFormat="1" ht="12.75">
      <c r="A112" s="364"/>
      <c r="B112" s="364"/>
      <c r="C112" s="433" t="s">
        <v>118</v>
      </c>
      <c r="D112" s="364"/>
      <c r="E112" s="364"/>
      <c r="F112" s="364"/>
      <c r="G112" s="364"/>
      <c r="H112" s="364"/>
      <c r="I112" s="433" t="s">
        <v>119</v>
      </c>
      <c r="J112" s="364"/>
      <c r="K112" s="364"/>
      <c r="L112" s="364"/>
      <c r="M112" s="364"/>
      <c r="N112" s="364"/>
      <c r="O112" s="365"/>
      <c r="P112" s="365"/>
      <c r="Q112" s="365"/>
    </row>
    <row r="113" spans="3:17" s="368" customFormat="1" ht="12">
      <c r="C113" s="375" t="s">
        <v>307</v>
      </c>
      <c r="H113" s="365"/>
      <c r="I113" s="325" t="s">
        <v>231</v>
      </c>
      <c r="O113" s="365"/>
      <c r="P113" s="365"/>
      <c r="Q113" s="365"/>
    </row>
    <row r="114" spans="3:17" s="368" customFormat="1" ht="12">
      <c r="C114" s="375" t="s">
        <v>191</v>
      </c>
      <c r="G114" s="448"/>
      <c r="H114" s="365"/>
      <c r="I114" s="325" t="s">
        <v>232</v>
      </c>
      <c r="O114" s="365"/>
      <c r="P114" s="365"/>
      <c r="Q114" s="365"/>
    </row>
    <row r="115" spans="3:17" s="368" customFormat="1" ht="12">
      <c r="C115" s="375" t="s">
        <v>308</v>
      </c>
      <c r="G115" s="448"/>
      <c r="H115" s="365"/>
      <c r="I115" s="375" t="s">
        <v>285</v>
      </c>
      <c r="O115" s="365"/>
      <c r="P115" s="365"/>
      <c r="Q115" s="365"/>
    </row>
    <row r="116" spans="3:17" s="368" customFormat="1" ht="12">
      <c r="C116" s="375" t="s">
        <v>192</v>
      </c>
      <c r="G116" s="448"/>
      <c r="H116" s="365"/>
      <c r="I116" s="375" t="s">
        <v>286</v>
      </c>
      <c r="O116" s="365"/>
      <c r="P116" s="365"/>
      <c r="Q116" s="365"/>
    </row>
    <row r="117" spans="3:17" s="368" customFormat="1" ht="12">
      <c r="C117" s="375" t="s">
        <v>193</v>
      </c>
      <c r="G117" s="448"/>
      <c r="H117" s="365"/>
      <c r="I117" s="375" t="s">
        <v>313</v>
      </c>
      <c r="L117" s="448"/>
      <c r="M117" s="448"/>
      <c r="N117" s="448"/>
      <c r="O117" s="450"/>
      <c r="P117" s="365"/>
      <c r="Q117" s="365"/>
    </row>
    <row r="118" spans="3:17" s="368" customFormat="1" ht="12">
      <c r="C118" s="375" t="s">
        <v>194</v>
      </c>
      <c r="H118" s="365"/>
      <c r="L118" s="448"/>
      <c r="M118" s="448"/>
      <c r="N118" s="448"/>
      <c r="O118" s="450"/>
      <c r="P118" s="365"/>
      <c r="Q118" s="450"/>
    </row>
    <row r="119" spans="3:17" s="368" customFormat="1" ht="12">
      <c r="C119" s="375" t="s">
        <v>195</v>
      </c>
      <c r="H119" s="365"/>
      <c r="O119" s="365"/>
      <c r="P119" s="365"/>
      <c r="Q119" s="450"/>
    </row>
    <row r="120" spans="3:17" s="368" customFormat="1" ht="12">
      <c r="C120" s="375" t="s">
        <v>196</v>
      </c>
      <c r="H120" s="365"/>
      <c r="O120" s="365"/>
      <c r="P120" s="365"/>
      <c r="Q120" s="450"/>
    </row>
    <row r="121" spans="1:17" s="368" customFormat="1" ht="12.75">
      <c r="A121" s="364"/>
      <c r="B121" s="364"/>
      <c r="C121" s="375" t="s">
        <v>246</v>
      </c>
      <c r="D121" s="364"/>
      <c r="E121" s="364"/>
      <c r="F121" s="364"/>
      <c r="G121" s="364"/>
      <c r="H121" s="364"/>
      <c r="I121" s="433" t="s">
        <v>275</v>
      </c>
      <c r="J121" s="364"/>
      <c r="K121" s="364"/>
      <c r="L121" s="364"/>
      <c r="M121" s="364"/>
      <c r="N121" s="364"/>
      <c r="O121" s="365"/>
      <c r="P121" s="365"/>
      <c r="Q121" s="450"/>
    </row>
    <row r="122" spans="1:17" s="368" customFormat="1" ht="12">
      <c r="A122" s="364"/>
      <c r="B122" s="364"/>
      <c r="C122" s="375" t="s">
        <v>197</v>
      </c>
      <c r="D122" s="364"/>
      <c r="E122" s="364"/>
      <c r="F122" s="364"/>
      <c r="G122" s="364"/>
      <c r="H122" s="364"/>
      <c r="I122" s="325" t="s">
        <v>309</v>
      </c>
      <c r="J122" s="364"/>
      <c r="K122" s="364"/>
      <c r="L122" s="364"/>
      <c r="M122" s="364"/>
      <c r="N122" s="364"/>
      <c r="O122" s="365"/>
      <c r="P122" s="365"/>
      <c r="Q122" s="365"/>
    </row>
    <row r="123" spans="1:17" s="368" customFormat="1" ht="12">
      <c r="A123" s="364"/>
      <c r="B123" s="364"/>
      <c r="C123" s="375" t="s">
        <v>198</v>
      </c>
      <c r="D123" s="364"/>
      <c r="E123" s="364"/>
      <c r="F123" s="364"/>
      <c r="G123" s="364"/>
      <c r="H123" s="364"/>
      <c r="I123" s="325" t="s">
        <v>311</v>
      </c>
      <c r="J123" s="364"/>
      <c r="K123" s="364"/>
      <c r="L123" s="364"/>
      <c r="M123" s="364"/>
      <c r="N123" s="364"/>
      <c r="O123" s="365"/>
      <c r="P123" s="365"/>
      <c r="Q123" s="365"/>
    </row>
    <row r="124" spans="1:17" s="368" customFormat="1" ht="12">
      <c r="A124" s="364"/>
      <c r="B124" s="364"/>
      <c r="C124" s="375" t="s">
        <v>199</v>
      </c>
      <c r="D124" s="364"/>
      <c r="E124" s="364"/>
      <c r="F124" s="364"/>
      <c r="G124" s="364"/>
      <c r="H124" s="364"/>
      <c r="I124" s="325" t="s">
        <v>312</v>
      </c>
      <c r="J124" s="364"/>
      <c r="K124" s="364"/>
      <c r="L124" s="364"/>
      <c r="M124" s="364"/>
      <c r="N124" s="364"/>
      <c r="O124" s="365"/>
      <c r="P124" s="365"/>
      <c r="Q124" s="365"/>
    </row>
    <row r="125" spans="1:17" s="368" customFormat="1" ht="12">
      <c r="A125" s="364"/>
      <c r="B125" s="364"/>
      <c r="C125" s="375" t="s">
        <v>200</v>
      </c>
      <c r="D125" s="364"/>
      <c r="E125" s="364"/>
      <c r="F125" s="364"/>
      <c r="G125" s="364"/>
      <c r="H125" s="364"/>
      <c r="I125" s="364"/>
      <c r="J125" s="364"/>
      <c r="K125" s="364"/>
      <c r="L125" s="364"/>
      <c r="M125" s="364"/>
      <c r="N125" s="364"/>
      <c r="O125" s="365"/>
      <c r="P125" s="365"/>
      <c r="Q125" s="365"/>
    </row>
    <row r="126" spans="1:17" s="368" customFormat="1" ht="12">
      <c r="A126" s="364"/>
      <c r="B126" s="364"/>
      <c r="C126" s="375" t="s">
        <v>201</v>
      </c>
      <c r="D126" s="364"/>
      <c r="E126" s="364"/>
      <c r="F126" s="364"/>
      <c r="G126" s="447"/>
      <c r="H126" s="364"/>
      <c r="I126" s="364"/>
      <c r="J126" s="364"/>
      <c r="K126" s="364"/>
      <c r="L126" s="364"/>
      <c r="M126" s="364"/>
      <c r="N126" s="364"/>
      <c r="O126" s="365"/>
      <c r="P126" s="365"/>
      <c r="Q126" s="365"/>
    </row>
    <row r="127" spans="3:17" s="368" customFormat="1" ht="12">
      <c r="C127" s="375" t="s">
        <v>202</v>
      </c>
      <c r="G127" s="448"/>
      <c r="H127" s="365"/>
      <c r="I127" s="448"/>
      <c r="K127" s="454"/>
      <c r="L127" s="454"/>
      <c r="M127" s="454"/>
      <c r="N127" s="454"/>
      <c r="O127" s="365"/>
      <c r="P127" s="365"/>
      <c r="Q127" s="365"/>
    </row>
    <row r="128" spans="3:17" s="368" customFormat="1" ht="12">
      <c r="C128" s="375" t="s">
        <v>203</v>
      </c>
      <c r="G128" s="448"/>
      <c r="H128" s="365"/>
      <c r="I128" s="448"/>
      <c r="K128" s="454"/>
      <c r="L128" s="454"/>
      <c r="M128" s="454"/>
      <c r="N128" s="454"/>
      <c r="O128" s="365"/>
      <c r="P128" s="365"/>
      <c r="Q128" s="365"/>
    </row>
    <row r="129" spans="3:17" s="368" customFormat="1" ht="12">
      <c r="C129" s="375" t="s">
        <v>204</v>
      </c>
      <c r="G129" s="448"/>
      <c r="H129" s="365"/>
      <c r="I129" s="448"/>
      <c r="K129" s="454"/>
      <c r="L129" s="454"/>
      <c r="M129" s="454"/>
      <c r="N129" s="454"/>
      <c r="O129" s="365"/>
      <c r="P129" s="365"/>
      <c r="Q129" s="365"/>
    </row>
    <row r="130" spans="3:17" s="368" customFormat="1" ht="12">
      <c r="C130" s="375" t="s">
        <v>205</v>
      </c>
      <c r="H130" s="365"/>
      <c r="I130" s="448"/>
      <c r="K130" s="454"/>
      <c r="L130" s="454"/>
      <c r="M130" s="454"/>
      <c r="N130" s="454"/>
      <c r="O130" s="365"/>
      <c r="P130" s="365"/>
      <c r="Q130" s="365"/>
    </row>
    <row r="131" spans="1:17" s="368" customFormat="1" ht="12">
      <c r="A131" s="364"/>
      <c r="B131" s="364"/>
      <c r="C131" s="325" t="s">
        <v>206</v>
      </c>
      <c r="D131" s="364"/>
      <c r="E131" s="364"/>
      <c r="F131" s="364"/>
      <c r="G131" s="364"/>
      <c r="H131" s="364"/>
      <c r="I131" s="447"/>
      <c r="J131" s="364"/>
      <c r="K131" s="364"/>
      <c r="L131" s="364"/>
      <c r="M131" s="364"/>
      <c r="N131" s="364"/>
      <c r="O131" s="365"/>
      <c r="P131" s="365"/>
      <c r="Q131" s="365"/>
    </row>
    <row r="132" spans="1:17" s="368" customFormat="1" ht="12">
      <c r="A132" s="364"/>
      <c r="B132" s="364"/>
      <c r="C132" s="375" t="s">
        <v>208</v>
      </c>
      <c r="D132" s="364"/>
      <c r="E132" s="364"/>
      <c r="F132" s="364"/>
      <c r="G132" s="364"/>
      <c r="H132" s="364"/>
      <c r="I132" s="447"/>
      <c r="J132" s="364"/>
      <c r="K132" s="364"/>
      <c r="L132" s="364"/>
      <c r="M132" s="364"/>
      <c r="N132" s="364"/>
      <c r="O132" s="365"/>
      <c r="P132" s="365"/>
      <c r="Q132" s="365"/>
    </row>
    <row r="133" spans="1:17" s="368" customFormat="1" ht="12">
      <c r="A133" s="364"/>
      <c r="B133" s="364"/>
      <c r="C133" s="325" t="s">
        <v>207</v>
      </c>
      <c r="D133" s="364"/>
      <c r="E133" s="364"/>
      <c r="F133" s="364"/>
      <c r="G133" s="364"/>
      <c r="H133" s="364"/>
      <c r="I133" s="364"/>
      <c r="J133" s="364"/>
      <c r="K133" s="364"/>
      <c r="L133" s="364"/>
      <c r="M133" s="364"/>
      <c r="N133" s="364"/>
      <c r="O133" s="365"/>
      <c r="P133" s="365"/>
      <c r="Q133" s="365"/>
    </row>
    <row r="134" spans="1:17" s="368" customFormat="1" ht="12">
      <c r="A134" s="364"/>
      <c r="B134" s="364"/>
      <c r="C134" s="375" t="s">
        <v>165</v>
      </c>
      <c r="D134" s="364"/>
      <c r="E134" s="364"/>
      <c r="F134" s="364"/>
      <c r="G134" s="364"/>
      <c r="H134" s="364"/>
      <c r="I134" s="364"/>
      <c r="J134" s="364"/>
      <c r="K134" s="364"/>
      <c r="L134" s="364"/>
      <c r="M134" s="364"/>
      <c r="N134" s="364"/>
      <c r="O134" s="365"/>
      <c r="P134" s="365"/>
      <c r="Q134" s="365"/>
    </row>
    <row r="135" spans="1:17" s="368" customFormat="1" ht="12">
      <c r="A135" s="364"/>
      <c r="B135" s="364"/>
      <c r="C135" s="375" t="s">
        <v>166</v>
      </c>
      <c r="D135" s="364"/>
      <c r="E135" s="364"/>
      <c r="F135" s="364"/>
      <c r="G135" s="364"/>
      <c r="H135" s="364"/>
      <c r="I135" s="364"/>
      <c r="J135" s="364"/>
      <c r="K135" s="364"/>
      <c r="L135" s="364"/>
      <c r="M135" s="364"/>
      <c r="N135" s="364"/>
      <c r="O135" s="365"/>
      <c r="P135" s="365"/>
      <c r="Q135" s="365"/>
    </row>
    <row r="136" spans="1:17" s="368" customFormat="1" ht="12">
      <c r="A136" s="364"/>
      <c r="B136" s="364"/>
      <c r="C136" s="325" t="s">
        <v>337</v>
      </c>
      <c r="D136" s="364"/>
      <c r="E136" s="364"/>
      <c r="F136" s="364"/>
      <c r="G136" s="364"/>
      <c r="H136" s="364"/>
      <c r="I136" s="364"/>
      <c r="J136" s="364"/>
      <c r="K136" s="364"/>
      <c r="L136" s="364"/>
      <c r="M136" s="364"/>
      <c r="N136" s="364"/>
      <c r="O136" s="365"/>
      <c r="P136" s="365"/>
      <c r="Q136" s="365"/>
    </row>
  </sheetData>
  <sheetProtection/>
  <mergeCells count="1">
    <mergeCell ref="C5:F5"/>
  </mergeCells>
  <printOptions headings="1"/>
  <pageMargins left="0.3" right="0.23" top="0.39" bottom="0.51" header="0.19" footer="0.31"/>
  <pageSetup fitToHeight="1" fitToWidth="1" horizontalDpi="600" verticalDpi="600" orientation="landscape" paperSize="9" scale="66" r:id="rId1"/>
  <headerFooter alignWithMargins="0">
    <oddHeader>&amp;C&amp;F</oddHeader>
    <oddFooter>&amp;C&amp;A</oddFooter>
  </headerFooter>
</worksheet>
</file>

<file path=xl/worksheets/sheet6.xml><?xml version="1.0" encoding="utf-8"?>
<worksheet xmlns="http://schemas.openxmlformats.org/spreadsheetml/2006/main" xmlns:r="http://schemas.openxmlformats.org/officeDocument/2006/relationships">
  <dimension ref="A1:DB78"/>
  <sheetViews>
    <sheetView zoomScalePageLayoutView="0" workbookViewId="0" topLeftCell="A1">
      <pane xSplit="1" ySplit="5" topLeftCell="BF6" activePane="bottomRight" state="frozen"/>
      <selection pane="topLeft" activeCell="A1" sqref="A1"/>
      <selection pane="topRight" activeCell="B1" sqref="B1"/>
      <selection pane="bottomLeft" activeCell="A2" sqref="A2"/>
      <selection pane="bottomRight" activeCell="D60" sqref="D60"/>
    </sheetView>
  </sheetViews>
  <sheetFormatPr defaultColWidth="8.88671875" defaultRowHeight="15"/>
  <cols>
    <col min="1" max="1" width="77.5546875" style="101" bestFit="1" customWidth="1"/>
    <col min="2" max="23" width="7.5546875" style="101" customWidth="1"/>
    <col min="24" max="24" width="7.5546875" style="103" customWidth="1"/>
    <col min="25" max="33" width="7.5546875" style="101" customWidth="1"/>
    <col min="34" max="34" width="7.88671875" style="101" customWidth="1"/>
    <col min="35" max="44" width="8.88671875" style="101" customWidth="1"/>
    <col min="45" max="45" width="8.88671875" style="103" customWidth="1"/>
    <col min="46" max="47" width="8.88671875" style="101" customWidth="1"/>
    <col min="48" max="16384" width="8.88671875" style="101" customWidth="1"/>
  </cols>
  <sheetData>
    <row r="1" spans="1:106" s="30" customFormat="1" ht="23.25">
      <c r="A1" s="100" t="s">
        <v>115</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row>
    <row r="2" spans="1:106" s="30" customFormat="1" ht="23.25">
      <c r="A2" s="100" t="s">
        <v>116</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row>
    <row r="3" spans="1:106" s="30" customFormat="1" ht="23.25">
      <c r="A3" s="10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row>
    <row r="4" spans="1:106" s="30" customFormat="1" ht="15.75" thickBot="1">
      <c r="A4" s="104" t="s">
        <v>117</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104" t="s">
        <v>117</v>
      </c>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row>
    <row r="5" spans="1:59" s="102" customFormat="1" ht="15.75" thickTop="1">
      <c r="A5" s="27"/>
      <c r="B5" s="27">
        <v>1950</v>
      </c>
      <c r="C5" s="27">
        <v>1951</v>
      </c>
      <c r="D5" s="27">
        <v>1952</v>
      </c>
      <c r="E5" s="27">
        <v>1953</v>
      </c>
      <c r="F5" s="27">
        <v>1954</v>
      </c>
      <c r="G5" s="27">
        <v>1955</v>
      </c>
      <c r="H5" s="27">
        <v>1956</v>
      </c>
      <c r="I5" s="27">
        <v>1957</v>
      </c>
      <c r="J5" s="27">
        <v>1958</v>
      </c>
      <c r="K5" s="27">
        <v>1959</v>
      </c>
      <c r="L5" s="27">
        <v>1960</v>
      </c>
      <c r="M5" s="27">
        <v>1961</v>
      </c>
      <c r="N5" s="27">
        <v>1962</v>
      </c>
      <c r="O5" s="27">
        <v>1963</v>
      </c>
      <c r="P5" s="27">
        <v>1964</v>
      </c>
      <c r="Q5" s="27">
        <v>1965</v>
      </c>
      <c r="R5" s="27">
        <v>1966</v>
      </c>
      <c r="S5" s="27">
        <v>1967</v>
      </c>
      <c r="T5" s="27">
        <v>1968</v>
      </c>
      <c r="U5" s="27">
        <v>1969</v>
      </c>
      <c r="V5" s="27">
        <v>1970</v>
      </c>
      <c r="W5" s="27">
        <v>1971</v>
      </c>
      <c r="X5" s="69">
        <v>1972</v>
      </c>
      <c r="Y5" s="27">
        <v>1973</v>
      </c>
      <c r="Z5" s="27">
        <v>1974</v>
      </c>
      <c r="AA5" s="27">
        <v>1975</v>
      </c>
      <c r="AB5" s="27">
        <v>1976</v>
      </c>
      <c r="AC5" s="27">
        <v>1977</v>
      </c>
      <c r="AD5" s="27">
        <v>1978</v>
      </c>
      <c r="AE5" s="27">
        <v>1979</v>
      </c>
      <c r="AF5" s="27">
        <v>1980</v>
      </c>
      <c r="AG5" s="27">
        <v>1981</v>
      </c>
      <c r="AH5" s="27">
        <v>1982</v>
      </c>
      <c r="AI5" s="27">
        <v>1983</v>
      </c>
      <c r="AJ5" s="27">
        <v>1984</v>
      </c>
      <c r="AK5" s="27">
        <v>1985</v>
      </c>
      <c r="AL5" s="27">
        <v>1986</v>
      </c>
      <c r="AM5" s="27">
        <v>1987</v>
      </c>
      <c r="AN5" s="27">
        <v>1988</v>
      </c>
      <c r="AO5" s="27">
        <v>1989</v>
      </c>
      <c r="AP5" s="28">
        <v>1990</v>
      </c>
      <c r="AQ5" s="28">
        <v>1991</v>
      </c>
      <c r="AR5" s="28">
        <v>1992</v>
      </c>
      <c r="AS5" s="28">
        <v>1993</v>
      </c>
      <c r="AT5" s="27">
        <v>1994</v>
      </c>
      <c r="AU5" s="27">
        <v>1995</v>
      </c>
      <c r="AV5" s="27">
        <v>1996</v>
      </c>
      <c r="AW5" s="27">
        <v>1997</v>
      </c>
      <c r="AX5" s="27">
        <v>1998</v>
      </c>
      <c r="AY5" s="27">
        <v>1999</v>
      </c>
      <c r="AZ5" s="27">
        <v>2000</v>
      </c>
      <c r="BA5" s="27">
        <v>2001</v>
      </c>
      <c r="BB5" s="27">
        <v>2002</v>
      </c>
      <c r="BC5" s="27">
        <v>2003</v>
      </c>
      <c r="BD5" s="27">
        <v>2004</v>
      </c>
      <c r="BE5" s="27">
        <v>2005</v>
      </c>
      <c r="BF5" s="27">
        <v>2006</v>
      </c>
      <c r="BG5" s="27">
        <v>2007</v>
      </c>
    </row>
    <row r="6" spans="1:59" ht="15">
      <c r="A6" s="31" t="s">
        <v>25</v>
      </c>
      <c r="B6" s="31"/>
      <c r="C6" s="31"/>
      <c r="D6" s="31"/>
      <c r="E6" s="31"/>
      <c r="F6" s="31"/>
      <c r="G6" s="31"/>
      <c r="H6" s="31"/>
      <c r="I6" s="31"/>
      <c r="J6" s="31"/>
      <c r="K6" s="31"/>
      <c r="L6" s="31"/>
      <c r="M6" s="31"/>
      <c r="N6" s="31"/>
      <c r="O6" s="31"/>
      <c r="P6" s="31"/>
      <c r="Q6" s="31"/>
      <c r="R6" s="31"/>
      <c r="S6" s="31"/>
      <c r="T6" s="31"/>
      <c r="U6" s="31"/>
      <c r="V6" s="31"/>
      <c r="W6" s="31"/>
      <c r="X6" s="70"/>
      <c r="Y6" s="31"/>
      <c r="Z6" s="31"/>
      <c r="AA6" s="31"/>
      <c r="AB6" s="31"/>
      <c r="AC6" s="31"/>
      <c r="AD6" s="31"/>
      <c r="AE6" s="31"/>
      <c r="AF6" s="31"/>
      <c r="AG6" s="31"/>
      <c r="AH6" s="31"/>
      <c r="AI6" s="31"/>
      <c r="AJ6" s="31"/>
      <c r="AK6" s="31"/>
      <c r="AL6" s="31"/>
      <c r="AM6" s="31"/>
      <c r="AN6" s="31"/>
      <c r="AO6" s="31"/>
      <c r="AP6" s="32"/>
      <c r="AQ6" s="32"/>
      <c r="AR6" s="32"/>
      <c r="AS6" s="77"/>
      <c r="AT6" s="31"/>
      <c r="AU6" s="31"/>
      <c r="AV6" s="33"/>
      <c r="AW6" s="33"/>
      <c r="AX6" s="33"/>
      <c r="AY6" s="33"/>
      <c r="AZ6" s="33"/>
      <c r="BA6" s="33"/>
      <c r="BB6" s="33"/>
      <c r="BC6" s="33"/>
      <c r="BD6" s="33"/>
      <c r="BE6" s="33"/>
      <c r="BF6" s="33"/>
      <c r="BG6" s="33"/>
    </row>
    <row r="7" spans="1:59" ht="15">
      <c r="A7" s="34" t="s">
        <v>26</v>
      </c>
      <c r="B7" s="34"/>
      <c r="C7" s="34"/>
      <c r="D7" s="34"/>
      <c r="E7" s="34"/>
      <c r="F7" s="34"/>
      <c r="G7" s="34"/>
      <c r="H7" s="34"/>
      <c r="I7" s="34"/>
      <c r="J7" s="34"/>
      <c r="K7" s="34"/>
      <c r="L7" s="34"/>
      <c r="M7" s="34"/>
      <c r="N7" s="34"/>
      <c r="O7" s="34"/>
      <c r="P7" s="34"/>
      <c r="Q7" s="34"/>
      <c r="R7" s="34"/>
      <c r="S7" s="34"/>
      <c r="T7" s="34"/>
      <c r="U7" s="34"/>
      <c r="V7" s="34"/>
      <c r="W7" s="34"/>
      <c r="X7" s="71"/>
      <c r="Y7" s="34"/>
      <c r="Z7" s="34"/>
      <c r="AA7" s="34"/>
      <c r="AB7" s="34"/>
      <c r="AC7" s="34"/>
      <c r="AD7" s="34"/>
      <c r="AE7" s="34"/>
      <c r="AF7" s="34"/>
      <c r="AG7" s="34"/>
      <c r="AH7" s="34"/>
      <c r="AI7" s="34"/>
      <c r="AJ7" s="34"/>
      <c r="AK7" s="34"/>
      <c r="AL7" s="34"/>
      <c r="AM7" s="34"/>
      <c r="AN7" s="34"/>
      <c r="AO7" s="34"/>
      <c r="AP7" s="35"/>
      <c r="AQ7" s="35"/>
      <c r="AR7" s="35"/>
      <c r="AS7" s="78"/>
      <c r="AT7" s="34"/>
      <c r="AU7" s="34"/>
      <c r="AV7" s="33"/>
      <c r="AW7" s="33"/>
      <c r="AX7" s="33"/>
      <c r="AY7" s="33"/>
      <c r="AZ7" s="33"/>
      <c r="BA7" s="33"/>
      <c r="BB7" s="33"/>
      <c r="BC7" s="33"/>
      <c r="BD7" s="33"/>
      <c r="BE7" s="33"/>
      <c r="BF7" s="33"/>
      <c r="BG7" s="33"/>
    </row>
    <row r="8" spans="1:59" ht="15">
      <c r="A8" s="36" t="s">
        <v>0</v>
      </c>
      <c r="B8" s="36">
        <v>15689.072</v>
      </c>
      <c r="C8" s="36">
        <v>16326.104</v>
      </c>
      <c r="D8" s="36">
        <v>17365.472</v>
      </c>
      <c r="E8" s="36">
        <v>17760.696</v>
      </c>
      <c r="F8" s="36">
        <v>18088.864</v>
      </c>
      <c r="G8" s="36">
        <v>18343.88</v>
      </c>
      <c r="H8" s="36">
        <v>19847.56</v>
      </c>
      <c r="I8" s="36">
        <v>20758.912</v>
      </c>
      <c r="J8" s="36">
        <v>18724.88</v>
      </c>
      <c r="K8" s="36">
        <v>17275.048</v>
      </c>
      <c r="L8" s="36">
        <v>19051.016</v>
      </c>
      <c r="M8" s="36">
        <v>18066.512</v>
      </c>
      <c r="N8" s="36">
        <v>15784.576000000001</v>
      </c>
      <c r="O8" s="36">
        <v>15737.84</v>
      </c>
      <c r="P8" s="36">
        <v>17129.76</v>
      </c>
      <c r="Q8" s="36">
        <v>17343.12</v>
      </c>
      <c r="R8" s="36">
        <v>16377.92</v>
      </c>
      <c r="S8" s="36">
        <v>15565.12</v>
      </c>
      <c r="T8" s="36">
        <v>16510</v>
      </c>
      <c r="U8" s="36">
        <v>16845.28</v>
      </c>
      <c r="V8" s="36">
        <v>16591.28</v>
      </c>
      <c r="W8" s="36">
        <v>15372.08</v>
      </c>
      <c r="X8" s="72">
        <v>13411.2</v>
      </c>
      <c r="Y8" s="36">
        <v>14880</v>
      </c>
      <c r="Z8" s="36">
        <v>12530</v>
      </c>
      <c r="AA8" s="36">
        <v>12570</v>
      </c>
      <c r="AB8" s="36">
        <v>12950</v>
      </c>
      <c r="AC8" s="36">
        <v>11518</v>
      </c>
      <c r="AD8" s="36">
        <v>9879</v>
      </c>
      <c r="AE8" s="36">
        <v>10259</v>
      </c>
      <c r="AF8" s="36">
        <v>7829</v>
      </c>
      <c r="AG8" s="36">
        <v>7367</v>
      </c>
      <c r="AH8" s="36">
        <v>7203</v>
      </c>
      <c r="AI8" s="36">
        <v>7192</v>
      </c>
      <c r="AJ8" s="36">
        <v>5866</v>
      </c>
      <c r="AK8" s="36">
        <v>7838</v>
      </c>
      <c r="AL8" s="36">
        <v>7795</v>
      </c>
      <c r="AM8" s="36">
        <v>7585</v>
      </c>
      <c r="AN8" s="36">
        <v>7610</v>
      </c>
      <c r="AO8" s="36">
        <v>7572</v>
      </c>
      <c r="AP8" s="29">
        <v>7521</v>
      </c>
      <c r="AQ8" s="29">
        <v>7011</v>
      </c>
      <c r="AR8" s="29">
        <v>6397</v>
      </c>
      <c r="AS8" s="79">
        <v>6033</v>
      </c>
      <c r="AT8" s="36">
        <v>6164</v>
      </c>
      <c r="AU8" s="36">
        <v>6187</v>
      </c>
      <c r="AV8" s="48">
        <v>6178</v>
      </c>
      <c r="AW8" s="48">
        <v>6192</v>
      </c>
      <c r="AX8" s="48">
        <v>6178</v>
      </c>
      <c r="AY8" s="48">
        <v>5837</v>
      </c>
      <c r="AZ8" s="48">
        <v>6058</v>
      </c>
      <c r="BA8" s="48">
        <v>5306</v>
      </c>
      <c r="BB8" s="48">
        <v>4335.334999999999</v>
      </c>
      <c r="BC8" s="48">
        <v>4286</v>
      </c>
      <c r="BD8" s="48">
        <v>4038</v>
      </c>
      <c r="BE8" s="48">
        <v>4104.714999999999</v>
      </c>
      <c r="BF8" s="48">
        <v>4383.960999999999</v>
      </c>
      <c r="BG8" s="48">
        <v>4451.339</v>
      </c>
    </row>
    <row r="9" spans="1:59" ht="15">
      <c r="A9" s="36" t="s">
        <v>27</v>
      </c>
      <c r="B9" s="29" t="s">
        <v>56</v>
      </c>
      <c r="C9" s="29" t="s">
        <v>56</v>
      </c>
      <c r="D9" s="29" t="s">
        <v>56</v>
      </c>
      <c r="E9" s="29" t="s">
        <v>56</v>
      </c>
      <c r="F9" s="29" t="s">
        <v>56</v>
      </c>
      <c r="G9" s="29" t="s">
        <v>56</v>
      </c>
      <c r="H9" s="29" t="s">
        <v>56</v>
      </c>
      <c r="I9" s="29" t="s">
        <v>56</v>
      </c>
      <c r="J9" s="29" t="s">
        <v>56</v>
      </c>
      <c r="K9" s="29" t="s">
        <v>56</v>
      </c>
      <c r="L9" s="29" t="s">
        <v>56</v>
      </c>
      <c r="M9" s="29" t="s">
        <v>56</v>
      </c>
      <c r="N9" s="29" t="s">
        <v>56</v>
      </c>
      <c r="O9" s="29" t="s">
        <v>56</v>
      </c>
      <c r="P9" s="29" t="s">
        <v>56</v>
      </c>
      <c r="Q9" s="29" t="s">
        <v>56</v>
      </c>
      <c r="R9" s="29" t="s">
        <v>56</v>
      </c>
      <c r="S9" s="29" t="s">
        <v>56</v>
      </c>
      <c r="T9" s="29" t="s">
        <v>56</v>
      </c>
      <c r="U9" s="29" t="s">
        <v>56</v>
      </c>
      <c r="V9" s="29" t="s">
        <v>56</v>
      </c>
      <c r="W9" s="36">
        <v>20.32</v>
      </c>
      <c r="X9" s="72">
        <v>91.44</v>
      </c>
      <c r="Y9" s="36">
        <v>50</v>
      </c>
      <c r="Z9" s="29" t="s">
        <v>56</v>
      </c>
      <c r="AA9" s="29" t="s">
        <v>56</v>
      </c>
      <c r="AB9" s="29" t="s">
        <v>56</v>
      </c>
      <c r="AC9" s="36">
        <v>9</v>
      </c>
      <c r="AD9" s="36">
        <v>15</v>
      </c>
      <c r="AE9" s="36">
        <v>48</v>
      </c>
      <c r="AF9" s="29" t="s">
        <v>56</v>
      </c>
      <c r="AG9" s="29" t="s">
        <v>56</v>
      </c>
      <c r="AH9" s="36">
        <v>451</v>
      </c>
      <c r="AI9" s="36">
        <v>702</v>
      </c>
      <c r="AJ9" s="36">
        <v>1998</v>
      </c>
      <c r="AK9" s="36">
        <v>374</v>
      </c>
      <c r="AL9" s="36">
        <v>164</v>
      </c>
      <c r="AM9" s="36">
        <v>142</v>
      </c>
      <c r="AN9" s="36">
        <v>466</v>
      </c>
      <c r="AO9" s="36">
        <v>330</v>
      </c>
      <c r="AP9" s="29">
        <v>170</v>
      </c>
      <c r="AQ9" s="29">
        <v>93</v>
      </c>
      <c r="AR9" s="29">
        <v>93</v>
      </c>
      <c r="AS9" s="79">
        <v>599</v>
      </c>
      <c r="AT9" s="36">
        <v>434</v>
      </c>
      <c r="AU9" s="36">
        <v>553</v>
      </c>
      <c r="AV9" s="48">
        <v>668</v>
      </c>
      <c r="AW9" s="48">
        <v>749</v>
      </c>
      <c r="AX9" s="48">
        <v>753</v>
      </c>
      <c r="AY9" s="48">
        <v>389</v>
      </c>
      <c r="AZ9" s="48">
        <v>421</v>
      </c>
      <c r="BA9" s="48">
        <v>101</v>
      </c>
      <c r="BB9" s="48">
        <v>226.21781367648967</v>
      </c>
      <c r="BC9" s="48">
        <v>929</v>
      </c>
      <c r="BD9" s="48">
        <v>847</v>
      </c>
      <c r="BE9" s="49">
        <v>674.236</v>
      </c>
      <c r="BF9" s="48">
        <v>748.159</v>
      </c>
      <c r="BG9" s="48">
        <v>744.704</v>
      </c>
    </row>
    <row r="10" spans="1:59" ht="15">
      <c r="A10" s="36" t="s">
        <v>28</v>
      </c>
      <c r="B10" s="36">
        <v>-866.648</v>
      </c>
      <c r="C10" s="36">
        <v>-153.416</v>
      </c>
      <c r="D10" s="36">
        <v>-427.736</v>
      </c>
      <c r="E10" s="36">
        <v>-376.936</v>
      </c>
      <c r="F10" s="36">
        <v>-540.5120000000001</v>
      </c>
      <c r="G10" s="36">
        <v>-645.16</v>
      </c>
      <c r="H10" s="36">
        <v>-881.888</v>
      </c>
      <c r="I10" s="36">
        <v>-996.696</v>
      </c>
      <c r="J10" s="36">
        <v>-325.12</v>
      </c>
      <c r="K10" s="36">
        <v>-368.808</v>
      </c>
      <c r="L10" s="36">
        <v>-477.52</v>
      </c>
      <c r="M10" s="36">
        <v>-520.192</v>
      </c>
      <c r="N10" s="36">
        <v>-742.696</v>
      </c>
      <c r="O10" s="36">
        <v>-1198.88</v>
      </c>
      <c r="P10" s="36">
        <v>-589.28</v>
      </c>
      <c r="Q10" s="36">
        <v>-233.68</v>
      </c>
      <c r="R10" s="36">
        <v>-233.68</v>
      </c>
      <c r="S10" s="36">
        <v>-142.24</v>
      </c>
      <c r="T10" s="36">
        <v>-172.72</v>
      </c>
      <c r="U10" s="36">
        <v>-365.76</v>
      </c>
      <c r="V10" s="36">
        <v>-365.76</v>
      </c>
      <c r="W10" s="36">
        <v>-254</v>
      </c>
      <c r="X10" s="72">
        <v>-243.84</v>
      </c>
      <c r="Y10" s="36">
        <v>-410</v>
      </c>
      <c r="Z10" s="36">
        <v>-1200</v>
      </c>
      <c r="AA10" s="36">
        <v>-830</v>
      </c>
      <c r="AB10" s="36">
        <v>-590</v>
      </c>
      <c r="AC10" s="36">
        <v>-472</v>
      </c>
      <c r="AD10" s="36">
        <v>-492</v>
      </c>
      <c r="AE10" s="36">
        <v>-466</v>
      </c>
      <c r="AF10" s="36">
        <v>-880</v>
      </c>
      <c r="AG10" s="36">
        <v>-813</v>
      </c>
      <c r="AH10" s="36">
        <v>-866</v>
      </c>
      <c r="AI10" s="36">
        <v>-472</v>
      </c>
      <c r="AJ10" s="36">
        <v>-103</v>
      </c>
      <c r="AK10" s="36">
        <v>-1014</v>
      </c>
      <c r="AL10" s="36">
        <v>-856</v>
      </c>
      <c r="AM10" s="36">
        <v>-262</v>
      </c>
      <c r="AN10" s="36">
        <v>-362</v>
      </c>
      <c r="AO10" s="36">
        <v>-339</v>
      </c>
      <c r="AP10" s="29">
        <v>-224</v>
      </c>
      <c r="AQ10" s="29">
        <v>-183</v>
      </c>
      <c r="AR10" s="29">
        <v>-122</v>
      </c>
      <c r="AS10" s="79">
        <v>-88</v>
      </c>
      <c r="AT10" s="36">
        <v>-97</v>
      </c>
      <c r="AU10" s="36">
        <v>-89</v>
      </c>
      <c r="AV10" s="48">
        <v>-88</v>
      </c>
      <c r="AW10" s="48">
        <v>-61</v>
      </c>
      <c r="AX10" s="48">
        <v>-93</v>
      </c>
      <c r="AY10" s="48">
        <v>-79</v>
      </c>
      <c r="AZ10" s="48">
        <v>-243</v>
      </c>
      <c r="BA10" s="48">
        <v>-176</v>
      </c>
      <c r="BB10" s="48">
        <v>-271.99877494121785</v>
      </c>
      <c r="BC10" s="48">
        <v>-74</v>
      </c>
      <c r="BD10" s="48">
        <v>-80</v>
      </c>
      <c r="BE10" s="48">
        <v>-64</v>
      </c>
      <c r="BF10" s="48">
        <v>-94</v>
      </c>
      <c r="BG10" s="48">
        <v>-105.3</v>
      </c>
    </row>
    <row r="11" spans="1:59" ht="15">
      <c r="A11" s="36" t="s">
        <v>62</v>
      </c>
      <c r="B11" s="29" t="s">
        <v>56</v>
      </c>
      <c r="C11" s="29" t="s">
        <v>56</v>
      </c>
      <c r="D11" s="29" t="s">
        <v>56</v>
      </c>
      <c r="E11" s="29" t="s">
        <v>56</v>
      </c>
      <c r="F11" s="29" t="s">
        <v>56</v>
      </c>
      <c r="G11" s="29" t="s">
        <v>56</v>
      </c>
      <c r="H11" s="29" t="s">
        <v>56</v>
      </c>
      <c r="I11" s="29" t="s">
        <v>56</v>
      </c>
      <c r="J11" s="29" t="s">
        <v>56</v>
      </c>
      <c r="K11" s="29" t="s">
        <v>56</v>
      </c>
      <c r="L11" s="29" t="s">
        <v>56</v>
      </c>
      <c r="M11" s="29" t="s">
        <v>56</v>
      </c>
      <c r="N11" s="29" t="s">
        <v>56</v>
      </c>
      <c r="O11" s="36">
        <v>-264.16</v>
      </c>
      <c r="P11" s="36">
        <v>-162.56</v>
      </c>
      <c r="Q11" s="36">
        <v>-142.24</v>
      </c>
      <c r="R11" s="36">
        <v>-121.92</v>
      </c>
      <c r="S11" s="36">
        <v>-91.44</v>
      </c>
      <c r="T11" s="36">
        <v>-71.12</v>
      </c>
      <c r="U11" s="36">
        <v>-50.8</v>
      </c>
      <c r="V11" s="36">
        <v>-30.48</v>
      </c>
      <c r="W11" s="36">
        <v>-111.76</v>
      </c>
      <c r="X11" s="72">
        <v>-81.28</v>
      </c>
      <c r="Y11" s="29" t="s">
        <v>56</v>
      </c>
      <c r="Z11" s="29" t="s">
        <v>56</v>
      </c>
      <c r="AA11" s="29" t="s">
        <v>56</v>
      </c>
      <c r="AB11" s="29" t="s">
        <v>56</v>
      </c>
      <c r="AC11" s="29" t="s">
        <v>56</v>
      </c>
      <c r="AD11" s="29" t="s">
        <v>56</v>
      </c>
      <c r="AE11" s="29" t="s">
        <v>56</v>
      </c>
      <c r="AF11" s="29" t="s">
        <v>56</v>
      </c>
      <c r="AG11" s="29" t="s">
        <v>56</v>
      </c>
      <c r="AH11" s="29" t="s">
        <v>56</v>
      </c>
      <c r="AI11" s="29" t="s">
        <v>56</v>
      </c>
      <c r="AJ11" s="29" t="s">
        <v>56</v>
      </c>
      <c r="AK11" s="29" t="s">
        <v>56</v>
      </c>
      <c r="AL11" s="29" t="s">
        <v>56</v>
      </c>
      <c r="AM11" s="29" t="s">
        <v>56</v>
      </c>
      <c r="AN11" s="29" t="s">
        <v>56</v>
      </c>
      <c r="AO11" s="29" t="s">
        <v>56</v>
      </c>
      <c r="AP11" s="29" t="s">
        <v>56</v>
      </c>
      <c r="AQ11" s="29" t="s">
        <v>56</v>
      </c>
      <c r="AR11" s="29" t="s">
        <v>56</v>
      </c>
      <c r="AS11" s="79" t="s">
        <v>56</v>
      </c>
      <c r="AT11" s="29" t="s">
        <v>56</v>
      </c>
      <c r="AU11" s="29" t="s">
        <v>56</v>
      </c>
      <c r="AV11" s="29" t="s">
        <v>56</v>
      </c>
      <c r="AW11" s="29" t="s">
        <v>56</v>
      </c>
      <c r="AX11" s="29" t="s">
        <v>56</v>
      </c>
      <c r="AY11" s="29" t="s">
        <v>56</v>
      </c>
      <c r="AZ11" s="29" t="s">
        <v>56</v>
      </c>
      <c r="BA11" s="29" t="s">
        <v>56</v>
      </c>
      <c r="BB11" s="29" t="s">
        <v>56</v>
      </c>
      <c r="BC11" s="29" t="s">
        <v>56</v>
      </c>
      <c r="BD11" s="29" t="s">
        <v>56</v>
      </c>
      <c r="BE11" s="29" t="s">
        <v>56</v>
      </c>
      <c r="BF11" s="29" t="s">
        <v>56</v>
      </c>
      <c r="BG11" s="29" t="s">
        <v>56</v>
      </c>
    </row>
    <row r="12" spans="1:59" ht="15">
      <c r="A12" s="36" t="s">
        <v>49</v>
      </c>
      <c r="B12" s="36">
        <v>208.28</v>
      </c>
      <c r="C12" s="36">
        <v>51.816</v>
      </c>
      <c r="D12" s="36">
        <v>-179.832</v>
      </c>
      <c r="E12" s="36">
        <v>-363.728</v>
      </c>
      <c r="F12" s="36">
        <v>-280.416</v>
      </c>
      <c r="G12" s="36">
        <v>584.2</v>
      </c>
      <c r="H12" s="36">
        <v>-420.624</v>
      </c>
      <c r="I12" s="36">
        <v>-1167.384</v>
      </c>
      <c r="J12" s="36">
        <v>-2093.976</v>
      </c>
      <c r="K12" s="36">
        <v>-1505.712</v>
      </c>
      <c r="L12" s="36">
        <v>-314.96</v>
      </c>
      <c r="M12" s="36">
        <v>-146.304</v>
      </c>
      <c r="N12" s="36">
        <v>569.976</v>
      </c>
      <c r="O12" s="36">
        <v>2062.48</v>
      </c>
      <c r="P12" s="36">
        <v>985.52</v>
      </c>
      <c r="Q12" s="36">
        <v>518.16</v>
      </c>
      <c r="R12" s="36">
        <v>132.08</v>
      </c>
      <c r="S12" s="36">
        <v>-10.16</v>
      </c>
      <c r="T12" s="36">
        <v>304.8</v>
      </c>
      <c r="U12" s="36">
        <v>375.92</v>
      </c>
      <c r="V12" s="36">
        <v>487.68</v>
      </c>
      <c r="W12" s="36">
        <v>-1117.6</v>
      </c>
      <c r="X12" s="72">
        <v>-243.84</v>
      </c>
      <c r="Y12" s="36">
        <v>-530</v>
      </c>
      <c r="Z12" s="36">
        <v>1340</v>
      </c>
      <c r="AA12" s="36">
        <v>-890</v>
      </c>
      <c r="AB12" s="36">
        <v>-710</v>
      </c>
      <c r="AC12" s="36">
        <v>-540</v>
      </c>
      <c r="AD12" s="36">
        <v>167</v>
      </c>
      <c r="AE12" s="36">
        <v>620</v>
      </c>
      <c r="AF12" s="36">
        <v>-1045</v>
      </c>
      <c r="AG12" s="36">
        <v>1167</v>
      </c>
      <c r="AH12" s="36">
        <v>220</v>
      </c>
      <c r="AI12" s="36">
        <v>-43</v>
      </c>
      <c r="AJ12" s="36">
        <v>-209</v>
      </c>
      <c r="AK12" s="36">
        <v>823</v>
      </c>
      <c r="AL12" s="36">
        <v>48</v>
      </c>
      <c r="AM12" s="36">
        <v>305</v>
      </c>
      <c r="AN12" s="36">
        <v>230</v>
      </c>
      <c r="AO12" s="36">
        <v>51</v>
      </c>
      <c r="AP12" s="29">
        <v>-74</v>
      </c>
      <c r="AQ12" s="29">
        <v>161</v>
      </c>
      <c r="AR12" s="29">
        <v>0</v>
      </c>
      <c r="AS12" s="79">
        <v>-44</v>
      </c>
      <c r="AT12" s="29">
        <v>123</v>
      </c>
      <c r="AU12" s="36">
        <v>-124</v>
      </c>
      <c r="AV12" s="50">
        <v>167.369</v>
      </c>
      <c r="AW12" s="48">
        <v>-191.17959999999974</v>
      </c>
      <c r="AX12" s="50">
        <v>-194.95640000000031</v>
      </c>
      <c r="AY12" s="50">
        <v>290.01980000000003</v>
      </c>
      <c r="AZ12" s="50">
        <v>-215.72419999999966</v>
      </c>
      <c r="BA12" s="50">
        <v>120.66079999999994</v>
      </c>
      <c r="BB12" s="50">
        <v>257.0486000000001</v>
      </c>
      <c r="BC12" s="50">
        <v>-60</v>
      </c>
      <c r="BD12" s="50">
        <v>-88</v>
      </c>
      <c r="BE12" s="50">
        <v>-94.32799999999946</v>
      </c>
      <c r="BF12" s="51">
        <v>-237.185</v>
      </c>
      <c r="BG12" s="50">
        <v>33.90299999999934</v>
      </c>
    </row>
    <row r="13" spans="1:59" ht="15">
      <c r="A13" s="36" t="s">
        <v>60</v>
      </c>
      <c r="B13" s="29" t="s">
        <v>56</v>
      </c>
      <c r="C13" s="29" t="s">
        <v>56</v>
      </c>
      <c r="D13" s="29" t="s">
        <v>56</v>
      </c>
      <c r="E13" s="29" t="s">
        <v>56</v>
      </c>
      <c r="F13" s="29" t="s">
        <v>56</v>
      </c>
      <c r="G13" s="29" t="s">
        <v>56</v>
      </c>
      <c r="H13" s="29" t="s">
        <v>56</v>
      </c>
      <c r="I13" s="29" t="s">
        <v>56</v>
      </c>
      <c r="J13" s="29" t="s">
        <v>56</v>
      </c>
      <c r="K13" s="29" t="s">
        <v>56</v>
      </c>
      <c r="L13" s="29" t="s">
        <v>56</v>
      </c>
      <c r="M13" s="29" t="s">
        <v>56</v>
      </c>
      <c r="N13" s="29" t="s">
        <v>56</v>
      </c>
      <c r="O13" s="36">
        <v>-670.56</v>
      </c>
      <c r="P13" s="36">
        <v>-741.68</v>
      </c>
      <c r="Q13" s="36">
        <v>-741.68</v>
      </c>
      <c r="R13" s="36">
        <v>-863.6</v>
      </c>
      <c r="S13" s="36">
        <v>-680.72</v>
      </c>
      <c r="T13" s="36">
        <v>-792.48</v>
      </c>
      <c r="U13" s="36">
        <v>-802.64</v>
      </c>
      <c r="V13" s="36">
        <v>-833.12</v>
      </c>
      <c r="W13" s="36">
        <v>-721.36</v>
      </c>
      <c r="X13" s="72">
        <v>-680.72</v>
      </c>
      <c r="Y13" s="36">
        <v>-710</v>
      </c>
      <c r="Z13" s="36">
        <v>-930</v>
      </c>
      <c r="AA13" s="36">
        <v>-800</v>
      </c>
      <c r="AB13" s="36">
        <v>-770</v>
      </c>
      <c r="AC13" s="36">
        <v>-695</v>
      </c>
      <c r="AD13" s="36">
        <v>-648</v>
      </c>
      <c r="AE13" s="36">
        <v>-707</v>
      </c>
      <c r="AF13" s="36">
        <v>-411</v>
      </c>
      <c r="AG13" s="36">
        <v>-690</v>
      </c>
      <c r="AH13" s="36">
        <v>-670</v>
      </c>
      <c r="AI13" s="36">
        <v>-699</v>
      </c>
      <c r="AJ13" s="36">
        <v>-725</v>
      </c>
      <c r="AK13" s="36">
        <v>-709</v>
      </c>
      <c r="AL13" s="36">
        <v>-700</v>
      </c>
      <c r="AM13" s="36">
        <v>-737</v>
      </c>
      <c r="AN13" s="36">
        <v>-800</v>
      </c>
      <c r="AO13" s="36">
        <v>-851</v>
      </c>
      <c r="AP13" s="29">
        <v>-869</v>
      </c>
      <c r="AQ13" s="29">
        <v>-902</v>
      </c>
      <c r="AR13" s="29">
        <v>-762</v>
      </c>
      <c r="AS13" s="79">
        <v>-862</v>
      </c>
      <c r="AT13" s="36">
        <v>-1121</v>
      </c>
      <c r="AU13" s="36">
        <v>-1080</v>
      </c>
      <c r="AV13" s="48">
        <v>-1209</v>
      </c>
      <c r="AW13" s="48">
        <v>-1257</v>
      </c>
      <c r="AX13" s="48">
        <v>-1223</v>
      </c>
      <c r="AY13" s="48">
        <v>-951</v>
      </c>
      <c r="AZ13" s="48">
        <v>-827</v>
      </c>
      <c r="BA13" s="48">
        <v>-982</v>
      </c>
      <c r="BB13" s="48">
        <v>-926.546</v>
      </c>
      <c r="BC13" s="48">
        <v>-1095</v>
      </c>
      <c r="BD13" s="48">
        <v>-1012</v>
      </c>
      <c r="BE13" s="48">
        <v>-982.868</v>
      </c>
      <c r="BF13" s="48">
        <v>-954.7180000000001</v>
      </c>
      <c r="BG13" s="48">
        <v>-1114.5379999999998</v>
      </c>
    </row>
    <row r="14" spans="1:59" ht="15">
      <c r="A14" s="37" t="s">
        <v>31</v>
      </c>
      <c r="B14" s="37">
        <v>15030.704</v>
      </c>
      <c r="C14" s="37">
        <v>16224.504</v>
      </c>
      <c r="D14" s="37">
        <v>16757.904</v>
      </c>
      <c r="E14" s="37">
        <v>17020.032</v>
      </c>
      <c r="F14" s="37">
        <v>17267.936</v>
      </c>
      <c r="G14" s="37">
        <v>18282.92</v>
      </c>
      <c r="H14" s="37">
        <v>18545.048</v>
      </c>
      <c r="I14" s="37">
        <v>18594.832</v>
      </c>
      <c r="J14" s="37">
        <v>16305.784</v>
      </c>
      <c r="K14" s="37">
        <v>15400.528</v>
      </c>
      <c r="L14" s="37">
        <v>18258.536</v>
      </c>
      <c r="M14" s="37">
        <v>17400.016</v>
      </c>
      <c r="N14" s="37">
        <v>15611.856</v>
      </c>
      <c r="O14" s="37">
        <v>15666.72</v>
      </c>
      <c r="P14" s="37">
        <v>16621.76</v>
      </c>
      <c r="Q14" s="37">
        <v>16743.68</v>
      </c>
      <c r="R14" s="37">
        <v>15290.8</v>
      </c>
      <c r="S14" s="37">
        <v>14640.56</v>
      </c>
      <c r="T14" s="37">
        <v>15778.48</v>
      </c>
      <c r="U14" s="37">
        <v>16002</v>
      </c>
      <c r="V14" s="37">
        <v>15849.6</v>
      </c>
      <c r="W14" s="37">
        <v>13187.68</v>
      </c>
      <c r="X14" s="73">
        <v>12252.96</v>
      </c>
      <c r="Y14" s="37">
        <v>13280</v>
      </c>
      <c r="Z14" s="37">
        <v>11740</v>
      </c>
      <c r="AA14" s="37">
        <v>10050</v>
      </c>
      <c r="AB14" s="37">
        <v>10880</v>
      </c>
      <c r="AC14" s="37">
        <v>9820</v>
      </c>
      <c r="AD14" s="37">
        <v>8921</v>
      </c>
      <c r="AE14" s="37">
        <v>9754</v>
      </c>
      <c r="AF14" s="37">
        <v>5493</v>
      </c>
      <c r="AG14" s="37">
        <v>7031</v>
      </c>
      <c r="AH14" s="37">
        <v>6338</v>
      </c>
      <c r="AI14" s="37">
        <v>6680</v>
      </c>
      <c r="AJ14" s="37">
        <v>6827</v>
      </c>
      <c r="AK14" s="37">
        <v>7312</v>
      </c>
      <c r="AL14" s="37">
        <v>6451</v>
      </c>
      <c r="AM14" s="37">
        <v>7033</v>
      </c>
      <c r="AN14" s="37">
        <v>7144</v>
      </c>
      <c r="AO14" s="37">
        <v>6763</v>
      </c>
      <c r="AP14" s="38">
        <v>6524</v>
      </c>
      <c r="AQ14" s="38">
        <v>6180</v>
      </c>
      <c r="AR14" s="38">
        <v>5606</v>
      </c>
      <c r="AS14" s="38">
        <v>5638</v>
      </c>
      <c r="AT14" s="37">
        <v>5503</v>
      </c>
      <c r="AU14" s="37">
        <v>5447</v>
      </c>
      <c r="AV14" s="53">
        <v>5716.369</v>
      </c>
      <c r="AW14" s="53">
        <v>5431.8204000000005</v>
      </c>
      <c r="AX14" s="53">
        <v>5420.0436</v>
      </c>
      <c r="AY14" s="53">
        <v>5486.0198</v>
      </c>
      <c r="AZ14" s="53">
        <v>5193.2758</v>
      </c>
      <c r="BA14" s="53">
        <v>4369.6608</v>
      </c>
      <c r="BB14" s="53">
        <v>3620.056638735271</v>
      </c>
      <c r="BC14" s="53">
        <v>3986</v>
      </c>
      <c r="BD14" s="53">
        <v>3704</v>
      </c>
      <c r="BE14" s="52">
        <v>3637.7549999999997</v>
      </c>
      <c r="BF14" s="53">
        <v>3846.2169999999996</v>
      </c>
      <c r="BG14" s="53">
        <v>4010.1079999999993</v>
      </c>
    </row>
    <row r="15" spans="1:59" ht="15">
      <c r="A15" s="37" t="s">
        <v>32</v>
      </c>
      <c r="B15" s="39">
        <v>53.848</v>
      </c>
      <c r="C15" s="39">
        <v>-55.88</v>
      </c>
      <c r="D15" s="39">
        <v>-97.536</v>
      </c>
      <c r="E15" s="39">
        <v>9.144</v>
      </c>
      <c r="F15" s="39">
        <v>-50.8</v>
      </c>
      <c r="G15" s="39">
        <v>38.608000000000004</v>
      </c>
      <c r="H15" s="39">
        <v>-187.96</v>
      </c>
      <c r="I15" s="39">
        <v>2.032</v>
      </c>
      <c r="J15" s="39">
        <v>70.104</v>
      </c>
      <c r="K15" s="39">
        <v>90.424</v>
      </c>
      <c r="L15" s="39">
        <v>-75.184</v>
      </c>
      <c r="M15" s="39">
        <v>93.47200000000001</v>
      </c>
      <c r="N15" s="39">
        <v>-7.112</v>
      </c>
      <c r="O15" s="39">
        <v>0</v>
      </c>
      <c r="P15" s="39">
        <v>0</v>
      </c>
      <c r="Q15" s="39">
        <v>0</v>
      </c>
      <c r="R15" s="39">
        <v>0</v>
      </c>
      <c r="S15" s="39">
        <v>0</v>
      </c>
      <c r="T15" s="39">
        <v>0</v>
      </c>
      <c r="U15" s="39">
        <v>0</v>
      </c>
      <c r="V15" s="39">
        <v>0</v>
      </c>
      <c r="W15" s="39">
        <v>0</v>
      </c>
      <c r="X15" s="74">
        <v>0</v>
      </c>
      <c r="Y15" s="39">
        <v>0</v>
      </c>
      <c r="Z15" s="39">
        <v>0</v>
      </c>
      <c r="AA15" s="39">
        <v>0</v>
      </c>
      <c r="AB15" s="39">
        <v>0</v>
      </c>
      <c r="AC15" s="39">
        <v>0</v>
      </c>
      <c r="AD15" s="39">
        <v>0</v>
      </c>
      <c r="AE15" s="39">
        <v>0</v>
      </c>
      <c r="AF15" s="39">
        <v>-10</v>
      </c>
      <c r="AG15" s="39">
        <v>18</v>
      </c>
      <c r="AH15" s="39">
        <v>-8</v>
      </c>
      <c r="AI15" s="39">
        <v>-72</v>
      </c>
      <c r="AJ15" s="39">
        <v>-65</v>
      </c>
      <c r="AK15" s="39">
        <v>33</v>
      </c>
      <c r="AL15" s="39">
        <v>-176</v>
      </c>
      <c r="AM15" s="39">
        <v>-171</v>
      </c>
      <c r="AN15" s="39">
        <v>-250</v>
      </c>
      <c r="AO15" s="39">
        <v>-154</v>
      </c>
      <c r="AP15" s="40">
        <v>-62</v>
      </c>
      <c r="AQ15" s="40">
        <v>22</v>
      </c>
      <c r="AR15" s="40">
        <v>-304</v>
      </c>
      <c r="AS15" s="40">
        <v>4</v>
      </c>
      <c r="AT15" s="39">
        <v>-50</v>
      </c>
      <c r="AU15" s="39">
        <v>-78</v>
      </c>
      <c r="AV15" s="65">
        <v>-101.63100000000031</v>
      </c>
      <c r="AW15" s="65">
        <v>-213.17959999999948</v>
      </c>
      <c r="AX15" s="50">
        <v>-11.95640000000003</v>
      </c>
      <c r="AY15" s="50">
        <v>-153.98019999999997</v>
      </c>
      <c r="AZ15" s="50">
        <v>-122.72419999999966</v>
      </c>
      <c r="BA15" s="50">
        <v>-24.339200000000346</v>
      </c>
      <c r="BB15" s="50">
        <v>-36.999819651533926</v>
      </c>
      <c r="BC15" s="51">
        <v>-18.132000000000517</v>
      </c>
      <c r="BD15" s="50">
        <v>-14</v>
      </c>
      <c r="BE15" s="51">
        <v>-1.6170000000001892</v>
      </c>
      <c r="BF15" s="51">
        <v>-21.355000000000473</v>
      </c>
      <c r="BG15" s="50">
        <v>-13.877000000001317</v>
      </c>
    </row>
    <row r="16" spans="1:59" ht="15">
      <c r="A16" s="37" t="s">
        <v>33</v>
      </c>
      <c r="B16" s="37">
        <v>14976.856</v>
      </c>
      <c r="C16" s="37">
        <v>16280.384</v>
      </c>
      <c r="D16" s="37">
        <v>16855.44</v>
      </c>
      <c r="E16" s="37">
        <v>17010.888</v>
      </c>
      <c r="F16" s="37">
        <v>17318.736</v>
      </c>
      <c r="G16" s="37">
        <v>18244.312</v>
      </c>
      <c r="H16" s="37">
        <v>18733.008</v>
      </c>
      <c r="I16" s="37">
        <v>18592.8</v>
      </c>
      <c r="J16" s="37">
        <v>16235.68</v>
      </c>
      <c r="K16" s="37">
        <v>15310.104</v>
      </c>
      <c r="L16" s="37">
        <v>18333.72</v>
      </c>
      <c r="M16" s="37">
        <v>17306.544</v>
      </c>
      <c r="N16" s="37">
        <v>15618.968</v>
      </c>
      <c r="O16" s="37">
        <v>15666.72</v>
      </c>
      <c r="P16" s="37">
        <v>16621.76</v>
      </c>
      <c r="Q16" s="37">
        <v>16743.68</v>
      </c>
      <c r="R16" s="37">
        <v>15290.8</v>
      </c>
      <c r="S16" s="37">
        <v>14640.56</v>
      </c>
      <c r="T16" s="37">
        <v>15778.48</v>
      </c>
      <c r="U16" s="37">
        <v>16002</v>
      </c>
      <c r="V16" s="37">
        <v>15849.6</v>
      </c>
      <c r="W16" s="37">
        <v>13187.68</v>
      </c>
      <c r="X16" s="73">
        <v>12252.96</v>
      </c>
      <c r="Y16" s="37">
        <v>13280</v>
      </c>
      <c r="Z16" s="37">
        <v>11740</v>
      </c>
      <c r="AA16" s="37">
        <v>10050</v>
      </c>
      <c r="AB16" s="37">
        <v>10880</v>
      </c>
      <c r="AC16" s="37">
        <v>9820</v>
      </c>
      <c r="AD16" s="37">
        <v>8921</v>
      </c>
      <c r="AE16" s="37">
        <v>9754</v>
      </c>
      <c r="AF16" s="37">
        <v>5503</v>
      </c>
      <c r="AG16" s="37">
        <v>7013</v>
      </c>
      <c r="AH16" s="37">
        <v>6346</v>
      </c>
      <c r="AI16" s="37">
        <v>6752</v>
      </c>
      <c r="AJ16" s="37">
        <v>6892</v>
      </c>
      <c r="AK16" s="37">
        <v>7279</v>
      </c>
      <c r="AL16" s="37">
        <v>6627</v>
      </c>
      <c r="AM16" s="37">
        <v>7204</v>
      </c>
      <c r="AN16" s="37">
        <v>7394</v>
      </c>
      <c r="AO16" s="37">
        <v>6917</v>
      </c>
      <c r="AP16" s="38">
        <v>6586</v>
      </c>
      <c r="AQ16" s="38">
        <v>6158</v>
      </c>
      <c r="AR16" s="38">
        <v>5910</v>
      </c>
      <c r="AS16" s="38">
        <v>5642</v>
      </c>
      <c r="AT16" s="37">
        <v>5553</v>
      </c>
      <c r="AU16" s="37">
        <v>5525</v>
      </c>
      <c r="AV16" s="53">
        <v>5818</v>
      </c>
      <c r="AW16" s="53">
        <v>5645</v>
      </c>
      <c r="AX16" s="53">
        <v>5432</v>
      </c>
      <c r="AY16" s="53">
        <v>5640</v>
      </c>
      <c r="AZ16" s="53">
        <v>5316</v>
      </c>
      <c r="BA16" s="53">
        <v>4394</v>
      </c>
      <c r="BB16" s="53">
        <v>3657.056458386805</v>
      </c>
      <c r="BC16" s="53">
        <v>4003.6721658636397</v>
      </c>
      <c r="BD16" s="53">
        <v>3718</v>
      </c>
      <c r="BE16" s="52">
        <v>3639.372</v>
      </c>
      <c r="BF16" s="53">
        <v>3867.572</v>
      </c>
      <c r="BG16" s="53">
        <v>4023.9850000000006</v>
      </c>
    </row>
    <row r="17" spans="1:59" ht="15">
      <c r="A17" s="41" t="s">
        <v>34</v>
      </c>
      <c r="B17" s="41">
        <v>10258.552</v>
      </c>
      <c r="C17" s="41">
        <v>10746.232</v>
      </c>
      <c r="D17" s="41">
        <v>11864.848</v>
      </c>
      <c r="E17" s="41">
        <v>12316.968</v>
      </c>
      <c r="F17" s="41">
        <v>12373.864</v>
      </c>
      <c r="G17" s="41">
        <v>12801.6</v>
      </c>
      <c r="H17" s="41">
        <v>13682.472</v>
      </c>
      <c r="I17" s="41">
        <v>14076.68</v>
      </c>
      <c r="J17" s="41">
        <v>11901.424</v>
      </c>
      <c r="K17" s="41">
        <v>11045.952</v>
      </c>
      <c r="L17" s="41">
        <v>13818.616</v>
      </c>
      <c r="M17" s="41">
        <v>12719.304</v>
      </c>
      <c r="N17" s="41">
        <v>11016.488</v>
      </c>
      <c r="O17" s="41">
        <v>10657.84</v>
      </c>
      <c r="P17" s="41">
        <v>12019.28</v>
      </c>
      <c r="Q17" s="41">
        <v>12090.4</v>
      </c>
      <c r="R17" s="41">
        <v>10769.6</v>
      </c>
      <c r="S17" s="41">
        <v>10099.04</v>
      </c>
      <c r="T17" s="41">
        <v>10942.32</v>
      </c>
      <c r="U17" s="41">
        <v>10820.4</v>
      </c>
      <c r="V17" s="41">
        <v>10789.92</v>
      </c>
      <c r="W17" s="41">
        <v>9418.32</v>
      </c>
      <c r="X17" s="75">
        <v>8971.28</v>
      </c>
      <c r="Y17" s="41">
        <v>9960</v>
      </c>
      <c r="Z17" s="41">
        <v>8360</v>
      </c>
      <c r="AA17" s="41">
        <v>7250</v>
      </c>
      <c r="AB17" s="41">
        <v>8380</v>
      </c>
      <c r="AC17" s="41">
        <v>7356</v>
      </c>
      <c r="AD17" s="41">
        <v>6707</v>
      </c>
      <c r="AE17" s="41">
        <v>7531</v>
      </c>
      <c r="AF17" s="41">
        <v>3714</v>
      </c>
      <c r="AG17" s="41">
        <v>5412</v>
      </c>
      <c r="AH17" s="41">
        <v>4848</v>
      </c>
      <c r="AI17" s="41">
        <v>5288</v>
      </c>
      <c r="AJ17" s="41">
        <v>5340</v>
      </c>
      <c r="AK17" s="41">
        <v>5695</v>
      </c>
      <c r="AL17" s="41">
        <v>5075</v>
      </c>
      <c r="AM17" s="41">
        <v>5779</v>
      </c>
      <c r="AN17" s="41">
        <v>6207</v>
      </c>
      <c r="AO17" s="41">
        <v>5887</v>
      </c>
      <c r="AP17" s="42">
        <v>5728</v>
      </c>
      <c r="AQ17" s="42">
        <v>5455</v>
      </c>
      <c r="AR17" s="42">
        <v>5193</v>
      </c>
      <c r="AS17" s="46">
        <v>5045</v>
      </c>
      <c r="AT17" s="41">
        <v>4838</v>
      </c>
      <c r="AU17" s="41">
        <v>4846</v>
      </c>
      <c r="AV17" s="54">
        <v>5180</v>
      </c>
      <c r="AW17" s="54">
        <v>5196</v>
      </c>
      <c r="AX17" s="54">
        <v>4908</v>
      </c>
      <c r="AY17" s="54">
        <v>5113</v>
      </c>
      <c r="AZ17" s="54">
        <v>4764</v>
      </c>
      <c r="BA17" s="54">
        <v>3957</v>
      </c>
      <c r="BB17" s="54">
        <v>3223.794</v>
      </c>
      <c r="BC17" s="54">
        <v>3716</v>
      </c>
      <c r="BD17" s="54">
        <v>3569</v>
      </c>
      <c r="BE17" s="54">
        <v>3516.075</v>
      </c>
      <c r="BF17" s="54">
        <v>3745.3050000000003</v>
      </c>
      <c r="BG17" s="54">
        <v>3909.8620000000005</v>
      </c>
    </row>
    <row r="18" spans="1:59" ht="15">
      <c r="A18" s="36" t="s">
        <v>8</v>
      </c>
      <c r="B18" s="36">
        <v>10258.552</v>
      </c>
      <c r="C18" s="36">
        <v>10746.232</v>
      </c>
      <c r="D18" s="36">
        <v>11864.848</v>
      </c>
      <c r="E18" s="36">
        <v>12316.968</v>
      </c>
      <c r="F18" s="36">
        <v>12373.864</v>
      </c>
      <c r="G18" s="36">
        <v>12801.6</v>
      </c>
      <c r="H18" s="36">
        <v>13682.472</v>
      </c>
      <c r="I18" s="36">
        <v>14076.68</v>
      </c>
      <c r="J18" s="36">
        <v>11901.424</v>
      </c>
      <c r="K18" s="36">
        <v>11045.952</v>
      </c>
      <c r="L18" s="36">
        <v>13818.616</v>
      </c>
      <c r="M18" s="36">
        <v>12719.304</v>
      </c>
      <c r="N18" s="36">
        <v>11016.488</v>
      </c>
      <c r="O18" s="36">
        <v>10657.84</v>
      </c>
      <c r="P18" s="36">
        <v>12019.28</v>
      </c>
      <c r="Q18" s="36">
        <v>12090.4</v>
      </c>
      <c r="R18" s="36">
        <v>10769.6</v>
      </c>
      <c r="S18" s="36">
        <v>10099.04</v>
      </c>
      <c r="T18" s="36">
        <v>10942.32</v>
      </c>
      <c r="U18" s="36">
        <v>10820.4</v>
      </c>
      <c r="V18" s="36">
        <v>10789.92</v>
      </c>
      <c r="W18" s="36">
        <v>9418.32</v>
      </c>
      <c r="X18" s="72">
        <v>8971.28</v>
      </c>
      <c r="Y18" s="36">
        <v>9960</v>
      </c>
      <c r="Z18" s="36">
        <v>8360</v>
      </c>
      <c r="AA18" s="36">
        <v>7250</v>
      </c>
      <c r="AB18" s="36">
        <v>8380</v>
      </c>
      <c r="AC18" s="36">
        <v>7356</v>
      </c>
      <c r="AD18" s="36">
        <v>6707</v>
      </c>
      <c r="AE18" s="36">
        <v>7531</v>
      </c>
      <c r="AF18" s="36">
        <v>3714</v>
      </c>
      <c r="AG18" s="36">
        <v>5412</v>
      </c>
      <c r="AH18" s="36">
        <v>4848</v>
      </c>
      <c r="AI18" s="36">
        <v>5288</v>
      </c>
      <c r="AJ18" s="36">
        <v>5340</v>
      </c>
      <c r="AK18" s="36">
        <v>5695</v>
      </c>
      <c r="AL18" s="36">
        <v>5075</v>
      </c>
      <c r="AM18" s="36">
        <v>5779</v>
      </c>
      <c r="AN18" s="36">
        <v>6207</v>
      </c>
      <c r="AO18" s="36">
        <v>5887</v>
      </c>
      <c r="AP18" s="29">
        <v>5728</v>
      </c>
      <c r="AQ18" s="29">
        <v>5455</v>
      </c>
      <c r="AR18" s="29">
        <v>5193</v>
      </c>
      <c r="AS18" s="79">
        <v>5045</v>
      </c>
      <c r="AT18" s="36">
        <v>4838</v>
      </c>
      <c r="AU18" s="36">
        <v>4846</v>
      </c>
      <c r="AV18" s="48">
        <v>5180</v>
      </c>
      <c r="AW18" s="48">
        <v>5196</v>
      </c>
      <c r="AX18" s="48">
        <v>4908</v>
      </c>
      <c r="AY18" s="48">
        <v>5113</v>
      </c>
      <c r="AZ18" s="48">
        <v>4764</v>
      </c>
      <c r="BA18" s="48">
        <v>3957</v>
      </c>
      <c r="BB18" s="48">
        <v>3223.794</v>
      </c>
      <c r="BC18" s="48">
        <v>3716</v>
      </c>
      <c r="BD18" s="55">
        <v>3569</v>
      </c>
      <c r="BE18" s="55">
        <v>3516.075</v>
      </c>
      <c r="BF18" s="48">
        <v>3745.3050000000003</v>
      </c>
      <c r="BG18" s="48">
        <v>3909.8620000000005</v>
      </c>
    </row>
    <row r="19" spans="1:59" ht="15">
      <c r="A19" s="37" t="s">
        <v>35</v>
      </c>
      <c r="B19" s="38" t="s">
        <v>56</v>
      </c>
      <c r="C19" s="38" t="s">
        <v>56</v>
      </c>
      <c r="D19" s="38" t="s">
        <v>56</v>
      </c>
      <c r="E19" s="38" t="s">
        <v>56</v>
      </c>
      <c r="F19" s="38" t="s">
        <v>56</v>
      </c>
      <c r="G19" s="38" t="s">
        <v>56</v>
      </c>
      <c r="H19" s="38" t="s">
        <v>56</v>
      </c>
      <c r="I19" s="38" t="s">
        <v>56</v>
      </c>
      <c r="J19" s="38" t="s">
        <v>56</v>
      </c>
      <c r="K19" s="38" t="s">
        <v>56</v>
      </c>
      <c r="L19" s="38" t="s">
        <v>56</v>
      </c>
      <c r="M19" s="38" t="s">
        <v>56</v>
      </c>
      <c r="N19" s="38" t="s">
        <v>56</v>
      </c>
      <c r="O19" s="38" t="s">
        <v>56</v>
      </c>
      <c r="P19" s="38" t="s">
        <v>56</v>
      </c>
      <c r="Q19" s="38" t="s">
        <v>56</v>
      </c>
      <c r="R19" s="38" t="s">
        <v>56</v>
      </c>
      <c r="S19" s="38" t="s">
        <v>56</v>
      </c>
      <c r="T19" s="38" t="s">
        <v>56</v>
      </c>
      <c r="U19" s="38" t="s">
        <v>56</v>
      </c>
      <c r="V19" s="38" t="s">
        <v>56</v>
      </c>
      <c r="W19" s="38" t="s">
        <v>56</v>
      </c>
      <c r="X19" s="68" t="s">
        <v>56</v>
      </c>
      <c r="Y19" s="38" t="s">
        <v>56</v>
      </c>
      <c r="Z19" s="38" t="s">
        <v>56</v>
      </c>
      <c r="AA19" s="38" t="s">
        <v>56</v>
      </c>
      <c r="AB19" s="38" t="s">
        <v>56</v>
      </c>
      <c r="AC19" s="38" t="s">
        <v>56</v>
      </c>
      <c r="AD19" s="38" t="s">
        <v>56</v>
      </c>
      <c r="AE19" s="38" t="s">
        <v>56</v>
      </c>
      <c r="AF19" s="38" t="s">
        <v>56</v>
      </c>
      <c r="AG19" s="38" t="s">
        <v>56</v>
      </c>
      <c r="AH19" s="38" t="s">
        <v>56</v>
      </c>
      <c r="AI19" s="38" t="s">
        <v>56</v>
      </c>
      <c r="AJ19" s="38" t="s">
        <v>56</v>
      </c>
      <c r="AK19" s="38" t="s">
        <v>56</v>
      </c>
      <c r="AL19" s="38" t="s">
        <v>56</v>
      </c>
      <c r="AM19" s="38" t="s">
        <v>56</v>
      </c>
      <c r="AN19" s="38" t="s">
        <v>56</v>
      </c>
      <c r="AO19" s="38" t="s">
        <v>56</v>
      </c>
      <c r="AP19" s="38" t="s">
        <v>56</v>
      </c>
      <c r="AQ19" s="38" t="s">
        <v>56</v>
      </c>
      <c r="AR19" s="38" t="s">
        <v>56</v>
      </c>
      <c r="AS19" s="38" t="s">
        <v>56</v>
      </c>
      <c r="AT19" s="38" t="s">
        <v>56</v>
      </c>
      <c r="AU19" s="38" t="s">
        <v>56</v>
      </c>
      <c r="AV19" s="53">
        <v>0</v>
      </c>
      <c r="AW19" s="53">
        <v>18</v>
      </c>
      <c r="AX19" s="53">
        <v>27</v>
      </c>
      <c r="AY19" s="53">
        <v>20</v>
      </c>
      <c r="AZ19" s="53">
        <v>37</v>
      </c>
      <c r="BA19" s="53">
        <v>32</v>
      </c>
      <c r="BB19" s="53">
        <v>16.7</v>
      </c>
      <c r="BC19" s="57">
        <v>0</v>
      </c>
      <c r="BD19" s="56">
        <v>0</v>
      </c>
      <c r="BE19" s="56">
        <v>0</v>
      </c>
      <c r="BF19" s="57">
        <v>0</v>
      </c>
      <c r="BG19" s="57">
        <v>0</v>
      </c>
    </row>
    <row r="20" spans="1:59" ht="15">
      <c r="A20" s="37" t="s">
        <v>36</v>
      </c>
      <c r="B20" s="37">
        <v>4718.304</v>
      </c>
      <c r="C20" s="37">
        <v>5534.152</v>
      </c>
      <c r="D20" s="37">
        <v>4990.592</v>
      </c>
      <c r="E20" s="37">
        <v>4693.92</v>
      </c>
      <c r="F20" s="37">
        <v>4944.872</v>
      </c>
      <c r="G20" s="37">
        <v>5442.712</v>
      </c>
      <c r="H20" s="37">
        <v>5050.536</v>
      </c>
      <c r="I20" s="37">
        <v>4516.12</v>
      </c>
      <c r="J20" s="37">
        <v>4334.256</v>
      </c>
      <c r="K20" s="37">
        <v>4264.152</v>
      </c>
      <c r="L20" s="37">
        <v>4515.104</v>
      </c>
      <c r="M20" s="37">
        <v>4587.24</v>
      </c>
      <c r="N20" s="37">
        <v>4602.48</v>
      </c>
      <c r="O20" s="37">
        <v>5008.88</v>
      </c>
      <c r="P20" s="37">
        <v>4602.48</v>
      </c>
      <c r="Q20" s="37">
        <v>4653.28</v>
      </c>
      <c r="R20" s="37">
        <v>4521.2</v>
      </c>
      <c r="S20" s="37">
        <v>4541.52</v>
      </c>
      <c r="T20" s="37">
        <v>4836.16</v>
      </c>
      <c r="U20" s="37">
        <v>5181.6</v>
      </c>
      <c r="V20" s="37">
        <v>5059.68</v>
      </c>
      <c r="W20" s="37">
        <v>3769.36</v>
      </c>
      <c r="X20" s="73">
        <v>3281.68</v>
      </c>
      <c r="Y20" s="37">
        <v>3320</v>
      </c>
      <c r="Z20" s="37">
        <v>3380</v>
      </c>
      <c r="AA20" s="38">
        <v>2800</v>
      </c>
      <c r="AB20" s="37">
        <v>2500</v>
      </c>
      <c r="AC20" s="37">
        <v>2464</v>
      </c>
      <c r="AD20" s="37">
        <v>2214</v>
      </c>
      <c r="AE20" s="37">
        <v>2223</v>
      </c>
      <c r="AF20" s="37">
        <v>1789</v>
      </c>
      <c r="AG20" s="37">
        <v>1601</v>
      </c>
      <c r="AH20" s="37">
        <v>1498</v>
      </c>
      <c r="AI20" s="37">
        <v>1464</v>
      </c>
      <c r="AJ20" s="37">
        <v>1552</v>
      </c>
      <c r="AK20" s="37">
        <v>1584</v>
      </c>
      <c r="AL20" s="37">
        <v>1552</v>
      </c>
      <c r="AM20" s="37">
        <v>1425</v>
      </c>
      <c r="AN20" s="37">
        <v>1187</v>
      </c>
      <c r="AO20" s="37">
        <v>1030</v>
      </c>
      <c r="AP20" s="38">
        <v>858</v>
      </c>
      <c r="AQ20" s="38">
        <v>703</v>
      </c>
      <c r="AR20" s="38">
        <v>717</v>
      </c>
      <c r="AS20" s="38">
        <v>597</v>
      </c>
      <c r="AT20" s="37">
        <v>715</v>
      </c>
      <c r="AU20" s="37">
        <v>679</v>
      </c>
      <c r="AV20" s="53">
        <v>638</v>
      </c>
      <c r="AW20" s="53">
        <v>431</v>
      </c>
      <c r="AX20" s="53">
        <v>497</v>
      </c>
      <c r="AY20" s="53">
        <v>507</v>
      </c>
      <c r="AZ20" s="53">
        <v>515</v>
      </c>
      <c r="BA20" s="53">
        <v>405</v>
      </c>
      <c r="BB20" s="53">
        <v>416.56245838680536</v>
      </c>
      <c r="BC20" s="53">
        <v>287.88916586363985</v>
      </c>
      <c r="BD20" s="53">
        <v>149</v>
      </c>
      <c r="BE20" s="52">
        <v>123.297</v>
      </c>
      <c r="BF20" s="57">
        <v>122.267</v>
      </c>
      <c r="BG20" s="53">
        <v>114.12299999999995</v>
      </c>
    </row>
    <row r="21" spans="1:59" ht="15">
      <c r="A21" s="41" t="s">
        <v>37</v>
      </c>
      <c r="B21" s="29" t="s">
        <v>65</v>
      </c>
      <c r="C21" s="29" t="s">
        <v>65</v>
      </c>
      <c r="D21" s="41">
        <v>3543.808</v>
      </c>
      <c r="E21" s="41">
        <v>3353.8160000000003</v>
      </c>
      <c r="F21" s="41">
        <v>3419.856</v>
      </c>
      <c r="G21" s="41">
        <v>3670.808</v>
      </c>
      <c r="H21" s="41">
        <v>3397.504</v>
      </c>
      <c r="I21" s="41">
        <v>3263.392</v>
      </c>
      <c r="J21" s="41">
        <v>3004.312</v>
      </c>
      <c r="K21" s="41">
        <v>2975.864</v>
      </c>
      <c r="L21" s="41">
        <v>3212.592</v>
      </c>
      <c r="M21" s="41">
        <v>3249.168</v>
      </c>
      <c r="N21" s="41">
        <v>2922.016</v>
      </c>
      <c r="O21" s="41">
        <v>2489.2</v>
      </c>
      <c r="P21" s="41">
        <v>2357.12</v>
      </c>
      <c r="Q21" s="41">
        <v>2336.8</v>
      </c>
      <c r="R21" s="41">
        <v>2204.72</v>
      </c>
      <c r="S21" s="41">
        <v>2072.64</v>
      </c>
      <c r="T21" s="41">
        <v>1950.72</v>
      </c>
      <c r="U21" s="41">
        <v>2042.16</v>
      </c>
      <c r="V21" s="41">
        <v>2082.8</v>
      </c>
      <c r="W21" s="41">
        <v>1706.88</v>
      </c>
      <c r="X21" s="75">
        <v>1544.32</v>
      </c>
      <c r="Y21" s="41">
        <v>1390</v>
      </c>
      <c r="Z21" s="41">
        <v>1480</v>
      </c>
      <c r="AA21" s="41">
        <v>1230</v>
      </c>
      <c r="AB21" s="41">
        <v>1070</v>
      </c>
      <c r="AC21" s="41">
        <v>1089</v>
      </c>
      <c r="AD21" s="41">
        <v>1005</v>
      </c>
      <c r="AE21" s="41">
        <v>988</v>
      </c>
      <c r="AF21" s="41">
        <v>753</v>
      </c>
      <c r="AG21" s="41">
        <v>680</v>
      </c>
      <c r="AH21" s="41">
        <v>564</v>
      </c>
      <c r="AI21" s="41">
        <v>508</v>
      </c>
      <c r="AJ21" s="41">
        <v>605</v>
      </c>
      <c r="AK21" s="41">
        <v>476</v>
      </c>
      <c r="AL21" s="41">
        <v>376</v>
      </c>
      <c r="AM21" s="41">
        <v>325</v>
      </c>
      <c r="AN21" s="41">
        <v>330</v>
      </c>
      <c r="AO21" s="41">
        <v>495</v>
      </c>
      <c r="AP21" s="42">
        <v>289</v>
      </c>
      <c r="AQ21" s="42">
        <v>234</v>
      </c>
      <c r="AR21" s="42">
        <v>322</v>
      </c>
      <c r="AS21" s="80">
        <v>268</v>
      </c>
      <c r="AT21" s="41">
        <v>530</v>
      </c>
      <c r="AU21" s="41">
        <v>505</v>
      </c>
      <c r="AV21" s="54">
        <v>457</v>
      </c>
      <c r="AW21" s="54">
        <v>348</v>
      </c>
      <c r="AX21" s="54">
        <v>377</v>
      </c>
      <c r="AY21" s="54">
        <v>386</v>
      </c>
      <c r="AZ21" s="54">
        <v>370</v>
      </c>
      <c r="BA21" s="54">
        <v>338</v>
      </c>
      <c r="BB21" s="54">
        <v>238.50689167736107</v>
      </c>
      <c r="BC21" s="54">
        <v>159.2827553263706</v>
      </c>
      <c r="BD21" s="54">
        <v>98</v>
      </c>
      <c r="BE21" s="58">
        <v>88.89872140731613</v>
      </c>
      <c r="BF21" s="59">
        <v>110.59966656334004</v>
      </c>
      <c r="BG21" s="54">
        <v>99.25099999471998</v>
      </c>
    </row>
    <row r="22" spans="1:59" ht="15">
      <c r="A22" s="36" t="s">
        <v>38</v>
      </c>
      <c r="B22" s="29" t="s">
        <v>56</v>
      </c>
      <c r="C22" s="29" t="s">
        <v>56</v>
      </c>
      <c r="D22" s="36">
        <v>1302.512</v>
      </c>
      <c r="E22" s="36">
        <v>1274.064</v>
      </c>
      <c r="F22" s="36">
        <v>1278.128</v>
      </c>
      <c r="G22" s="36">
        <v>1475.232</v>
      </c>
      <c r="H22" s="36">
        <v>1286.256</v>
      </c>
      <c r="I22" s="36">
        <v>1260.856</v>
      </c>
      <c r="J22" s="36">
        <v>1109.472</v>
      </c>
      <c r="K22" s="36">
        <v>1027.176</v>
      </c>
      <c r="L22" s="36">
        <v>1080.008</v>
      </c>
      <c r="M22" s="36">
        <v>1203.96</v>
      </c>
      <c r="N22" s="36">
        <v>1192.784</v>
      </c>
      <c r="O22" s="36">
        <v>1513.84</v>
      </c>
      <c r="P22" s="36">
        <v>1270</v>
      </c>
      <c r="Q22" s="36">
        <v>1198.88</v>
      </c>
      <c r="R22" s="36">
        <v>1087.12</v>
      </c>
      <c r="S22" s="36">
        <v>1107.44</v>
      </c>
      <c r="T22" s="36">
        <v>924.56</v>
      </c>
      <c r="U22" s="36">
        <v>904.24</v>
      </c>
      <c r="V22" s="36">
        <v>1066.8</v>
      </c>
      <c r="W22" s="36">
        <v>812.8</v>
      </c>
      <c r="X22" s="72">
        <v>680.72</v>
      </c>
      <c r="Y22" s="36">
        <v>560</v>
      </c>
      <c r="Z22" s="36">
        <v>560</v>
      </c>
      <c r="AA22" s="36">
        <v>440</v>
      </c>
      <c r="AB22" s="36">
        <v>370</v>
      </c>
      <c r="AC22" s="36">
        <v>459</v>
      </c>
      <c r="AD22" s="36">
        <v>403</v>
      </c>
      <c r="AE22" s="36">
        <v>440</v>
      </c>
      <c r="AF22" s="36">
        <v>382</v>
      </c>
      <c r="AG22" s="36">
        <v>431</v>
      </c>
      <c r="AH22" s="36">
        <v>266</v>
      </c>
      <c r="AI22" s="36">
        <v>239</v>
      </c>
      <c r="AJ22" s="36">
        <v>378</v>
      </c>
      <c r="AK22" s="36">
        <v>253</v>
      </c>
      <c r="AL22" s="36">
        <v>158</v>
      </c>
      <c r="AM22" s="36">
        <v>130</v>
      </c>
      <c r="AN22" s="36">
        <v>156</v>
      </c>
      <c r="AO22" s="36">
        <v>312</v>
      </c>
      <c r="AP22" s="29">
        <v>289</v>
      </c>
      <c r="AQ22" s="29">
        <v>234</v>
      </c>
      <c r="AR22" s="29">
        <v>322</v>
      </c>
      <c r="AS22" s="79">
        <v>268</v>
      </c>
      <c r="AT22" s="36">
        <v>160</v>
      </c>
      <c r="AU22" s="36">
        <v>131</v>
      </c>
      <c r="AV22" s="48">
        <v>78</v>
      </c>
      <c r="AW22" s="48">
        <v>127</v>
      </c>
      <c r="AX22" s="48">
        <v>220</v>
      </c>
      <c r="AY22" s="48">
        <v>226</v>
      </c>
      <c r="AZ22" s="48">
        <v>191</v>
      </c>
      <c r="BA22" s="48">
        <v>181</v>
      </c>
      <c r="BB22" s="48">
        <v>150.56389167736108</v>
      </c>
      <c r="BC22" s="48">
        <v>113</v>
      </c>
      <c r="BD22" s="48">
        <v>76</v>
      </c>
      <c r="BE22" s="49">
        <v>66.60172140731613</v>
      </c>
      <c r="BF22" s="60">
        <v>84.33266656334004</v>
      </c>
      <c r="BG22" s="48">
        <v>76.32799999471997</v>
      </c>
    </row>
    <row r="23" spans="1:59" ht="15">
      <c r="A23" s="36" t="s">
        <v>39</v>
      </c>
      <c r="B23" s="29" t="s">
        <v>56</v>
      </c>
      <c r="C23" s="29" t="s">
        <v>56</v>
      </c>
      <c r="D23" s="36">
        <v>1398.016</v>
      </c>
      <c r="E23" s="36">
        <v>1212.088</v>
      </c>
      <c r="F23" s="36">
        <v>1204.976</v>
      </c>
      <c r="G23" s="36">
        <v>1205.992</v>
      </c>
      <c r="H23" s="36">
        <v>1133.856</v>
      </c>
      <c r="I23" s="36">
        <v>1038.352</v>
      </c>
      <c r="J23" s="36">
        <v>975.36</v>
      </c>
      <c r="K23" s="36">
        <v>959.104</v>
      </c>
      <c r="L23" s="36">
        <v>1050.544</v>
      </c>
      <c r="M23" s="36">
        <v>995.68</v>
      </c>
      <c r="N23" s="36">
        <v>936.7520000000001</v>
      </c>
      <c r="O23" s="36">
        <v>975.36</v>
      </c>
      <c r="P23" s="36">
        <v>1087.12</v>
      </c>
      <c r="Q23" s="36">
        <v>1137.92</v>
      </c>
      <c r="R23" s="36">
        <v>1117.6</v>
      </c>
      <c r="S23" s="36">
        <v>965.2</v>
      </c>
      <c r="T23" s="36">
        <v>1026.16</v>
      </c>
      <c r="U23" s="36">
        <v>1137.92</v>
      </c>
      <c r="V23" s="36">
        <v>1016</v>
      </c>
      <c r="W23" s="36">
        <v>894.08</v>
      </c>
      <c r="X23" s="72">
        <v>863.6</v>
      </c>
      <c r="Y23" s="36">
        <v>830</v>
      </c>
      <c r="Z23" s="36">
        <v>920</v>
      </c>
      <c r="AA23" s="36">
        <v>790</v>
      </c>
      <c r="AB23" s="36">
        <v>700</v>
      </c>
      <c r="AC23" s="36">
        <v>630</v>
      </c>
      <c r="AD23" s="36">
        <v>602</v>
      </c>
      <c r="AE23" s="36">
        <v>548</v>
      </c>
      <c r="AF23" s="36">
        <v>371</v>
      </c>
      <c r="AG23" s="36">
        <v>249</v>
      </c>
      <c r="AH23" s="36">
        <v>298</v>
      </c>
      <c r="AI23" s="36">
        <v>269</v>
      </c>
      <c r="AJ23" s="36">
        <v>227</v>
      </c>
      <c r="AK23" s="36">
        <v>223</v>
      </c>
      <c r="AL23" s="36">
        <v>218</v>
      </c>
      <c r="AM23" s="36">
        <v>195</v>
      </c>
      <c r="AN23" s="36">
        <v>174</v>
      </c>
      <c r="AO23" s="36">
        <v>183</v>
      </c>
      <c r="AP23" s="29" t="s">
        <v>56</v>
      </c>
      <c r="AQ23" s="29" t="s">
        <v>56</v>
      </c>
      <c r="AR23" s="29" t="s">
        <v>56</v>
      </c>
      <c r="AS23" s="79" t="s">
        <v>56</v>
      </c>
      <c r="AT23" s="36">
        <v>65</v>
      </c>
      <c r="AU23" s="36">
        <v>14</v>
      </c>
      <c r="AV23" s="48">
        <v>25</v>
      </c>
      <c r="AW23" s="48">
        <v>40</v>
      </c>
      <c r="AX23" s="48">
        <v>23</v>
      </c>
      <c r="AY23" s="48">
        <v>17</v>
      </c>
      <c r="AZ23" s="48">
        <v>19</v>
      </c>
      <c r="BA23" s="48">
        <v>32</v>
      </c>
      <c r="BB23" s="48">
        <v>28.637</v>
      </c>
      <c r="BC23" s="48">
        <v>23</v>
      </c>
      <c r="BD23" s="48">
        <v>22</v>
      </c>
      <c r="BE23" s="48">
        <v>22.296999999999997</v>
      </c>
      <c r="BF23" s="61">
        <v>26.266999999999996</v>
      </c>
      <c r="BG23" s="48">
        <v>22.923000000000002</v>
      </c>
    </row>
    <row r="24" spans="1:59" ht="15">
      <c r="A24" s="36" t="s">
        <v>40</v>
      </c>
      <c r="B24" s="29" t="s">
        <v>56</v>
      </c>
      <c r="C24" s="29" t="s">
        <v>56</v>
      </c>
      <c r="D24" s="29" t="s">
        <v>56</v>
      </c>
      <c r="E24" s="29" t="s">
        <v>56</v>
      </c>
      <c r="F24" s="29" t="s">
        <v>56</v>
      </c>
      <c r="G24" s="29" t="s">
        <v>56</v>
      </c>
      <c r="H24" s="29" t="s">
        <v>56</v>
      </c>
      <c r="I24" s="29" t="s">
        <v>56</v>
      </c>
      <c r="J24" s="29" t="s">
        <v>56</v>
      </c>
      <c r="K24" s="29" t="s">
        <v>56</v>
      </c>
      <c r="L24" s="29" t="s">
        <v>56</v>
      </c>
      <c r="M24" s="29" t="s">
        <v>56</v>
      </c>
      <c r="N24" s="29" t="s">
        <v>56</v>
      </c>
      <c r="O24" s="29" t="s">
        <v>56</v>
      </c>
      <c r="P24" s="29" t="s">
        <v>56</v>
      </c>
      <c r="Q24" s="29" t="s">
        <v>56</v>
      </c>
      <c r="R24" s="29" t="s">
        <v>56</v>
      </c>
      <c r="S24" s="29" t="s">
        <v>56</v>
      </c>
      <c r="T24" s="29" t="s">
        <v>56</v>
      </c>
      <c r="U24" s="29" t="s">
        <v>56</v>
      </c>
      <c r="V24" s="29" t="s">
        <v>56</v>
      </c>
      <c r="W24" s="29" t="s">
        <v>56</v>
      </c>
      <c r="X24" s="67" t="s">
        <v>56</v>
      </c>
      <c r="Y24" s="29" t="s">
        <v>56</v>
      </c>
      <c r="Z24" s="29" t="s">
        <v>56</v>
      </c>
      <c r="AA24" s="29" t="s">
        <v>56</v>
      </c>
      <c r="AB24" s="29" t="s">
        <v>56</v>
      </c>
      <c r="AC24" s="29" t="s">
        <v>56</v>
      </c>
      <c r="AD24" s="29" t="s">
        <v>56</v>
      </c>
      <c r="AE24" s="29" t="s">
        <v>56</v>
      </c>
      <c r="AF24" s="29" t="s">
        <v>56</v>
      </c>
      <c r="AG24" s="29" t="s">
        <v>56</v>
      </c>
      <c r="AH24" s="29" t="s">
        <v>56</v>
      </c>
      <c r="AI24" s="29" t="s">
        <v>56</v>
      </c>
      <c r="AJ24" s="29" t="s">
        <v>56</v>
      </c>
      <c r="AK24" s="29" t="s">
        <v>56</v>
      </c>
      <c r="AL24" s="29" t="s">
        <v>56</v>
      </c>
      <c r="AM24" s="29" t="s">
        <v>56</v>
      </c>
      <c r="AN24" s="29" t="s">
        <v>56</v>
      </c>
      <c r="AO24" s="29" t="s">
        <v>56</v>
      </c>
      <c r="AP24" s="29" t="s">
        <v>56</v>
      </c>
      <c r="AQ24" s="29" t="s">
        <v>56</v>
      </c>
      <c r="AR24" s="29" t="s">
        <v>56</v>
      </c>
      <c r="AS24" s="79" t="s">
        <v>56</v>
      </c>
      <c r="AT24" s="36">
        <v>305</v>
      </c>
      <c r="AU24" s="36">
        <v>360</v>
      </c>
      <c r="AV24" s="48">
        <v>354</v>
      </c>
      <c r="AW24" s="48">
        <v>181</v>
      </c>
      <c r="AX24" s="48">
        <v>134</v>
      </c>
      <c r="AY24" s="48">
        <v>143</v>
      </c>
      <c r="AZ24" s="48">
        <v>160</v>
      </c>
      <c r="BA24" s="48">
        <v>125</v>
      </c>
      <c r="BB24" s="48">
        <v>59.306</v>
      </c>
      <c r="BC24" s="48">
        <v>24</v>
      </c>
      <c r="BD24" s="56">
        <v>0</v>
      </c>
      <c r="BE24" s="56">
        <v>0</v>
      </c>
      <c r="BF24" s="56">
        <v>0</v>
      </c>
      <c r="BG24" s="56">
        <v>0</v>
      </c>
    </row>
    <row r="25" spans="1:59" ht="15">
      <c r="A25" s="36" t="s">
        <v>64</v>
      </c>
      <c r="B25" s="29" t="s">
        <v>56</v>
      </c>
      <c r="C25" s="29" t="s">
        <v>56</v>
      </c>
      <c r="D25" s="36">
        <v>843.28</v>
      </c>
      <c r="E25" s="36">
        <v>867.664</v>
      </c>
      <c r="F25" s="36">
        <v>936.7520000000001</v>
      </c>
      <c r="G25" s="36">
        <v>989.5840000000001</v>
      </c>
      <c r="H25" s="36">
        <v>977.392</v>
      </c>
      <c r="I25" s="36">
        <v>964.184</v>
      </c>
      <c r="J25" s="36">
        <v>919.48</v>
      </c>
      <c r="K25" s="36">
        <v>989.5840000000001</v>
      </c>
      <c r="L25" s="36">
        <v>1082.04</v>
      </c>
      <c r="M25" s="36">
        <v>1049.528</v>
      </c>
      <c r="N25" s="36">
        <v>792.48</v>
      </c>
      <c r="O25" s="36">
        <v>0</v>
      </c>
      <c r="P25" s="36">
        <v>0</v>
      </c>
      <c r="Q25" s="29">
        <v>0</v>
      </c>
      <c r="R25" s="29">
        <v>0</v>
      </c>
      <c r="S25" s="29">
        <v>0</v>
      </c>
      <c r="T25" s="29">
        <v>0</v>
      </c>
      <c r="U25" s="29">
        <v>0</v>
      </c>
      <c r="V25" s="29">
        <v>0</v>
      </c>
      <c r="W25" s="29">
        <v>0</v>
      </c>
      <c r="X25" s="67">
        <v>0</v>
      </c>
      <c r="Y25" s="29" t="s">
        <v>56</v>
      </c>
      <c r="Z25" s="29" t="s">
        <v>56</v>
      </c>
      <c r="AA25" s="29" t="s">
        <v>56</v>
      </c>
      <c r="AB25" s="29" t="s">
        <v>56</v>
      </c>
      <c r="AC25" s="29" t="s">
        <v>56</v>
      </c>
      <c r="AD25" s="29" t="s">
        <v>56</v>
      </c>
      <c r="AE25" s="29" t="s">
        <v>56</v>
      </c>
      <c r="AF25" s="29" t="s">
        <v>56</v>
      </c>
      <c r="AG25" s="29" t="s">
        <v>56</v>
      </c>
      <c r="AH25" s="29" t="s">
        <v>56</v>
      </c>
      <c r="AI25" s="29" t="s">
        <v>56</v>
      </c>
      <c r="AJ25" s="29" t="s">
        <v>56</v>
      </c>
      <c r="AK25" s="29" t="s">
        <v>56</v>
      </c>
      <c r="AL25" s="29" t="s">
        <v>56</v>
      </c>
      <c r="AM25" s="29" t="s">
        <v>56</v>
      </c>
      <c r="AN25" s="29" t="s">
        <v>56</v>
      </c>
      <c r="AO25" s="29" t="s">
        <v>56</v>
      </c>
      <c r="AP25" s="29" t="s">
        <v>56</v>
      </c>
      <c r="AQ25" s="29" t="s">
        <v>56</v>
      </c>
      <c r="AR25" s="29" t="s">
        <v>56</v>
      </c>
      <c r="AS25" s="79" t="s">
        <v>56</v>
      </c>
      <c r="AT25" s="29" t="s">
        <v>56</v>
      </c>
      <c r="AU25" s="29" t="s">
        <v>56</v>
      </c>
      <c r="AV25" s="29" t="s">
        <v>56</v>
      </c>
      <c r="AW25" s="29" t="s">
        <v>56</v>
      </c>
      <c r="AX25" s="29" t="s">
        <v>56</v>
      </c>
      <c r="AY25" s="29" t="s">
        <v>56</v>
      </c>
      <c r="AZ25" s="29" t="s">
        <v>56</v>
      </c>
      <c r="BA25" s="29" t="s">
        <v>56</v>
      </c>
      <c r="BB25" s="29" t="s">
        <v>56</v>
      </c>
      <c r="BC25" s="29" t="s">
        <v>56</v>
      </c>
      <c r="BD25" s="29" t="s">
        <v>56</v>
      </c>
      <c r="BE25" s="29" t="s">
        <v>56</v>
      </c>
      <c r="BF25" s="29" t="s">
        <v>56</v>
      </c>
      <c r="BG25" s="29" t="s">
        <v>56</v>
      </c>
    </row>
    <row r="26" spans="1:59" ht="15">
      <c r="A26" s="41" t="s">
        <v>41</v>
      </c>
      <c r="B26" s="41">
        <v>4718.304</v>
      </c>
      <c r="C26" s="41">
        <v>5534.152</v>
      </c>
      <c r="D26" s="41">
        <v>1446.784</v>
      </c>
      <c r="E26" s="41">
        <v>1340.104</v>
      </c>
      <c r="F26" s="41">
        <v>1525.016</v>
      </c>
      <c r="G26" s="41">
        <v>1771.904</v>
      </c>
      <c r="H26" s="41">
        <v>1653.032</v>
      </c>
      <c r="I26" s="41">
        <v>1252.728</v>
      </c>
      <c r="J26" s="41">
        <v>1329.944</v>
      </c>
      <c r="K26" s="41">
        <v>1288.288</v>
      </c>
      <c r="L26" s="41">
        <v>1302.512</v>
      </c>
      <c r="M26" s="41">
        <v>1338.0720000000001</v>
      </c>
      <c r="N26" s="41">
        <v>1680.464</v>
      </c>
      <c r="O26" s="41">
        <v>2519.68</v>
      </c>
      <c r="P26" s="41">
        <v>2245.36</v>
      </c>
      <c r="Q26" s="41">
        <v>2316.48</v>
      </c>
      <c r="R26" s="41">
        <v>2316.48</v>
      </c>
      <c r="S26" s="41">
        <v>2468.88</v>
      </c>
      <c r="T26" s="41">
        <v>2885.44</v>
      </c>
      <c r="U26" s="41">
        <v>3139.44</v>
      </c>
      <c r="V26" s="41">
        <v>2976.88</v>
      </c>
      <c r="W26" s="41">
        <v>2062.48</v>
      </c>
      <c r="X26" s="75">
        <v>1737.36</v>
      </c>
      <c r="Y26" s="41">
        <v>1930</v>
      </c>
      <c r="Z26" s="41">
        <v>1900</v>
      </c>
      <c r="AA26" s="41">
        <v>1570</v>
      </c>
      <c r="AB26" s="41">
        <v>1430</v>
      </c>
      <c r="AC26" s="41">
        <v>1375</v>
      </c>
      <c r="AD26" s="41">
        <v>1209</v>
      </c>
      <c r="AE26" s="41">
        <v>1235</v>
      </c>
      <c r="AF26" s="41">
        <v>1036</v>
      </c>
      <c r="AG26" s="41">
        <v>921</v>
      </c>
      <c r="AH26" s="41">
        <v>934</v>
      </c>
      <c r="AI26" s="41">
        <v>956</v>
      </c>
      <c r="AJ26" s="41">
        <v>947</v>
      </c>
      <c r="AK26" s="41">
        <v>1108</v>
      </c>
      <c r="AL26" s="41">
        <v>1176</v>
      </c>
      <c r="AM26" s="41">
        <v>1100</v>
      </c>
      <c r="AN26" s="41">
        <v>857</v>
      </c>
      <c r="AO26" s="41">
        <v>535</v>
      </c>
      <c r="AP26" s="42">
        <v>569</v>
      </c>
      <c r="AQ26" s="42">
        <v>469</v>
      </c>
      <c r="AR26" s="42">
        <v>395</v>
      </c>
      <c r="AS26" s="79">
        <v>329</v>
      </c>
      <c r="AT26" s="41">
        <v>185</v>
      </c>
      <c r="AU26" s="41">
        <v>174</v>
      </c>
      <c r="AV26" s="54">
        <v>181</v>
      </c>
      <c r="AW26" s="54">
        <v>83</v>
      </c>
      <c r="AX26" s="54">
        <v>120</v>
      </c>
      <c r="AY26" s="54">
        <v>121</v>
      </c>
      <c r="AZ26" s="54">
        <v>145</v>
      </c>
      <c r="BA26" s="54">
        <v>67</v>
      </c>
      <c r="BB26" s="54">
        <v>178.05556670944432</v>
      </c>
      <c r="BC26" s="54">
        <v>129</v>
      </c>
      <c r="BD26" s="54">
        <v>51</v>
      </c>
      <c r="BE26" s="54">
        <v>34.39827859268387</v>
      </c>
      <c r="BF26" s="58">
        <v>22</v>
      </c>
      <c r="BG26" s="54">
        <v>14.872000005279974</v>
      </c>
    </row>
    <row r="27" spans="1:59" ht="15">
      <c r="A27" s="36" t="s">
        <v>9</v>
      </c>
      <c r="B27" s="36">
        <v>304.8</v>
      </c>
      <c r="C27" s="36">
        <v>304.8</v>
      </c>
      <c r="D27" s="36">
        <v>306.832</v>
      </c>
      <c r="E27" s="36">
        <v>353.568</v>
      </c>
      <c r="F27" s="36">
        <v>416.56</v>
      </c>
      <c r="G27" s="36">
        <v>517.144</v>
      </c>
      <c r="H27" s="36">
        <v>470.408</v>
      </c>
      <c r="I27" s="36">
        <v>407.416</v>
      </c>
      <c r="J27" s="36">
        <v>402.336</v>
      </c>
      <c r="K27" s="36">
        <v>476.504</v>
      </c>
      <c r="L27" s="36">
        <v>486.664</v>
      </c>
      <c r="M27" s="36">
        <v>547.624</v>
      </c>
      <c r="N27" s="36">
        <v>703.072</v>
      </c>
      <c r="O27" s="36">
        <v>853.44</v>
      </c>
      <c r="P27" s="36">
        <v>1036.32</v>
      </c>
      <c r="Q27" s="36">
        <v>1137.92</v>
      </c>
      <c r="R27" s="36">
        <v>1270</v>
      </c>
      <c r="S27" s="36">
        <v>1452.88</v>
      </c>
      <c r="T27" s="36">
        <v>1524</v>
      </c>
      <c r="U27" s="36">
        <v>1554.48</v>
      </c>
      <c r="V27" s="36">
        <v>1503.68</v>
      </c>
      <c r="W27" s="36">
        <v>1188.72</v>
      </c>
      <c r="X27" s="72">
        <v>1076.96</v>
      </c>
      <c r="Y27" s="36">
        <v>1570</v>
      </c>
      <c r="Z27" s="36">
        <v>1650</v>
      </c>
      <c r="AA27" s="36">
        <v>1430</v>
      </c>
      <c r="AB27" s="36">
        <v>1310</v>
      </c>
      <c r="AC27" s="36">
        <v>1278</v>
      </c>
      <c r="AD27" s="36">
        <v>1130</v>
      </c>
      <c r="AE27" s="36">
        <v>1149</v>
      </c>
      <c r="AF27" s="36">
        <v>959</v>
      </c>
      <c r="AG27" s="36">
        <v>879</v>
      </c>
      <c r="AH27" s="36">
        <v>873</v>
      </c>
      <c r="AI27" s="36">
        <v>800</v>
      </c>
      <c r="AJ27" s="36">
        <v>799</v>
      </c>
      <c r="AK27" s="36">
        <v>926</v>
      </c>
      <c r="AL27" s="36">
        <v>804</v>
      </c>
      <c r="AM27" s="36">
        <v>748</v>
      </c>
      <c r="AN27" s="36">
        <v>663</v>
      </c>
      <c r="AO27" s="36">
        <v>535</v>
      </c>
      <c r="AP27" s="29">
        <v>569</v>
      </c>
      <c r="AQ27" s="29">
        <v>469</v>
      </c>
      <c r="AR27" s="29">
        <v>395</v>
      </c>
      <c r="AS27" s="79">
        <v>329</v>
      </c>
      <c r="AT27" s="36">
        <v>185</v>
      </c>
      <c r="AU27" s="36">
        <v>174</v>
      </c>
      <c r="AV27" s="48">
        <v>181</v>
      </c>
      <c r="AW27" s="48">
        <v>83</v>
      </c>
      <c r="AX27" s="48">
        <v>120</v>
      </c>
      <c r="AY27" s="48">
        <v>121</v>
      </c>
      <c r="AZ27" s="48">
        <v>145</v>
      </c>
      <c r="BA27" s="48">
        <v>67</v>
      </c>
      <c r="BB27" s="48">
        <v>178.05556670944432</v>
      </c>
      <c r="BC27" s="48">
        <v>129</v>
      </c>
      <c r="BD27" s="48">
        <v>51</v>
      </c>
      <c r="BE27" s="48">
        <v>34.39827859268387</v>
      </c>
      <c r="BF27" s="49">
        <v>22</v>
      </c>
      <c r="BG27" s="48">
        <v>14.872000005279974</v>
      </c>
    </row>
    <row r="28" spans="1:59" ht="15">
      <c r="A28" s="36" t="s">
        <v>63</v>
      </c>
      <c r="B28" s="29" t="s">
        <v>56</v>
      </c>
      <c r="C28" s="29" t="s">
        <v>56</v>
      </c>
      <c r="D28" s="29" t="s">
        <v>56</v>
      </c>
      <c r="E28" s="29" t="s">
        <v>56</v>
      </c>
      <c r="F28" s="29" t="s">
        <v>56</v>
      </c>
      <c r="G28" s="29" t="s">
        <v>56</v>
      </c>
      <c r="H28" s="29" t="s">
        <v>56</v>
      </c>
      <c r="I28" s="29" t="s">
        <v>56</v>
      </c>
      <c r="J28" s="29" t="s">
        <v>56</v>
      </c>
      <c r="K28" s="29" t="s">
        <v>56</v>
      </c>
      <c r="L28" s="29" t="s">
        <v>56</v>
      </c>
      <c r="M28" s="29" t="s">
        <v>56</v>
      </c>
      <c r="N28" s="29" t="s">
        <v>56</v>
      </c>
      <c r="O28" s="36">
        <v>243.84</v>
      </c>
      <c r="P28" s="36">
        <v>284.48</v>
      </c>
      <c r="Q28" s="36">
        <v>182.88</v>
      </c>
      <c r="R28" s="36">
        <v>223.52</v>
      </c>
      <c r="S28" s="36">
        <v>264.16</v>
      </c>
      <c r="T28" s="36">
        <v>467.36</v>
      </c>
      <c r="U28" s="36">
        <v>640.08</v>
      </c>
      <c r="V28" s="36">
        <v>619.76</v>
      </c>
      <c r="W28" s="36">
        <v>0</v>
      </c>
      <c r="X28" s="72">
        <v>0</v>
      </c>
      <c r="Y28" s="29" t="s">
        <v>56</v>
      </c>
      <c r="Z28" s="29" t="s">
        <v>56</v>
      </c>
      <c r="AA28" s="29" t="s">
        <v>56</v>
      </c>
      <c r="AB28" s="29" t="s">
        <v>56</v>
      </c>
      <c r="AC28" s="29" t="s">
        <v>56</v>
      </c>
      <c r="AD28" s="29" t="s">
        <v>56</v>
      </c>
      <c r="AE28" s="29" t="s">
        <v>56</v>
      </c>
      <c r="AF28" s="29" t="s">
        <v>56</v>
      </c>
      <c r="AG28" s="29" t="s">
        <v>56</v>
      </c>
      <c r="AH28" s="29" t="s">
        <v>56</v>
      </c>
      <c r="AI28" s="29" t="s">
        <v>56</v>
      </c>
      <c r="AJ28" s="29" t="s">
        <v>56</v>
      </c>
      <c r="AK28" s="29" t="s">
        <v>56</v>
      </c>
      <c r="AL28" s="29" t="s">
        <v>56</v>
      </c>
      <c r="AM28" s="29" t="s">
        <v>56</v>
      </c>
      <c r="AN28" s="29" t="s">
        <v>56</v>
      </c>
      <c r="AO28" s="29" t="s">
        <v>56</v>
      </c>
      <c r="AP28" s="29" t="s">
        <v>56</v>
      </c>
      <c r="AQ28" s="29" t="s">
        <v>56</v>
      </c>
      <c r="AR28" s="29" t="s">
        <v>56</v>
      </c>
      <c r="AS28" s="79" t="s">
        <v>56</v>
      </c>
      <c r="AT28" s="29" t="s">
        <v>56</v>
      </c>
      <c r="AU28" s="29" t="s">
        <v>56</v>
      </c>
      <c r="AV28" s="29" t="s">
        <v>56</v>
      </c>
      <c r="AW28" s="29" t="s">
        <v>56</v>
      </c>
      <c r="AX28" s="29" t="s">
        <v>56</v>
      </c>
      <c r="AY28" s="29" t="s">
        <v>56</v>
      </c>
      <c r="AZ28" s="29" t="s">
        <v>56</v>
      </c>
      <c r="BA28" s="29" t="s">
        <v>56</v>
      </c>
      <c r="BB28" s="29" t="s">
        <v>56</v>
      </c>
      <c r="BC28" s="29" t="s">
        <v>56</v>
      </c>
      <c r="BD28" s="29" t="s">
        <v>56</v>
      </c>
      <c r="BE28" s="29" t="s">
        <v>56</v>
      </c>
      <c r="BF28" s="29" t="s">
        <v>56</v>
      </c>
      <c r="BG28" s="29" t="s">
        <v>56</v>
      </c>
    </row>
    <row r="29" spans="1:59" ht="15">
      <c r="A29" s="36" t="s">
        <v>61</v>
      </c>
      <c r="B29" s="36">
        <v>4413.504</v>
      </c>
      <c r="C29" s="36">
        <v>5229.352</v>
      </c>
      <c r="D29" s="36">
        <v>1139.952</v>
      </c>
      <c r="E29" s="36">
        <v>986.5360000000001</v>
      </c>
      <c r="F29" s="36">
        <v>1108.456</v>
      </c>
      <c r="G29" s="36">
        <v>1254.76</v>
      </c>
      <c r="H29" s="36">
        <v>1182.624</v>
      </c>
      <c r="I29" s="36">
        <v>845.312</v>
      </c>
      <c r="J29" s="36">
        <v>927.6080000000001</v>
      </c>
      <c r="K29" s="36">
        <v>811.784</v>
      </c>
      <c r="L29" s="36">
        <v>815.848</v>
      </c>
      <c r="M29" s="36">
        <v>790.448</v>
      </c>
      <c r="N29" s="36">
        <v>977.392</v>
      </c>
      <c r="O29" s="36">
        <v>1381.76</v>
      </c>
      <c r="P29" s="36">
        <v>894.08</v>
      </c>
      <c r="Q29" s="36">
        <v>965.2</v>
      </c>
      <c r="R29" s="36">
        <v>802.64</v>
      </c>
      <c r="S29" s="36">
        <v>731.52</v>
      </c>
      <c r="T29" s="36">
        <v>873.76</v>
      </c>
      <c r="U29" s="36">
        <v>924.56</v>
      </c>
      <c r="V29" s="36">
        <v>833.12</v>
      </c>
      <c r="W29" s="36">
        <v>863.6</v>
      </c>
      <c r="X29" s="72">
        <v>660.4</v>
      </c>
      <c r="Y29" s="36">
        <v>360</v>
      </c>
      <c r="Z29" s="36">
        <v>250</v>
      </c>
      <c r="AA29" s="36">
        <v>140</v>
      </c>
      <c r="AB29" s="36">
        <v>120</v>
      </c>
      <c r="AC29" s="36">
        <v>92</v>
      </c>
      <c r="AD29" s="36">
        <v>75</v>
      </c>
      <c r="AE29" s="36">
        <v>83</v>
      </c>
      <c r="AF29" s="36">
        <v>71</v>
      </c>
      <c r="AG29" s="36">
        <v>41</v>
      </c>
      <c r="AH29" s="36">
        <v>60</v>
      </c>
      <c r="AI29" s="36">
        <v>156</v>
      </c>
      <c r="AJ29" s="36">
        <v>147</v>
      </c>
      <c r="AK29" s="36">
        <v>179</v>
      </c>
      <c r="AL29" s="36">
        <v>372</v>
      </c>
      <c r="AM29" s="36">
        <v>352</v>
      </c>
      <c r="AN29" s="36">
        <v>194</v>
      </c>
      <c r="AO29" s="29" t="s">
        <v>56</v>
      </c>
      <c r="AP29" s="29" t="s">
        <v>56</v>
      </c>
      <c r="AQ29" s="29" t="s">
        <v>56</v>
      </c>
      <c r="AR29" s="29" t="s">
        <v>56</v>
      </c>
      <c r="AS29" s="79" t="s">
        <v>56</v>
      </c>
      <c r="AT29" s="29" t="s">
        <v>56</v>
      </c>
      <c r="AU29" s="29" t="s">
        <v>56</v>
      </c>
      <c r="AV29" s="29" t="s">
        <v>56</v>
      </c>
      <c r="AW29" s="29" t="s">
        <v>56</v>
      </c>
      <c r="AX29" s="29" t="s">
        <v>56</v>
      </c>
      <c r="AY29" s="29" t="s">
        <v>56</v>
      </c>
      <c r="AZ29" s="29" t="s">
        <v>56</v>
      </c>
      <c r="BA29" s="29" t="s">
        <v>56</v>
      </c>
      <c r="BB29" s="29" t="s">
        <v>56</v>
      </c>
      <c r="BC29" s="29" t="s">
        <v>56</v>
      </c>
      <c r="BD29" s="29" t="s">
        <v>56</v>
      </c>
      <c r="BE29" s="29" t="s">
        <v>56</v>
      </c>
      <c r="BF29" s="29" t="s">
        <v>56</v>
      </c>
      <c r="BG29" s="29" t="s">
        <v>56</v>
      </c>
    </row>
    <row r="30" spans="1:59" ht="15">
      <c r="A30" s="36" t="s">
        <v>22</v>
      </c>
      <c r="B30" s="29" t="s">
        <v>56</v>
      </c>
      <c r="C30" s="29" t="s">
        <v>56</v>
      </c>
      <c r="D30" s="29" t="s">
        <v>56</v>
      </c>
      <c r="E30" s="29" t="s">
        <v>56</v>
      </c>
      <c r="F30" s="29" t="s">
        <v>56</v>
      </c>
      <c r="G30" s="29" t="s">
        <v>56</v>
      </c>
      <c r="H30" s="29" t="s">
        <v>56</v>
      </c>
      <c r="I30" s="29" t="s">
        <v>56</v>
      </c>
      <c r="J30" s="29" t="s">
        <v>56</v>
      </c>
      <c r="K30" s="29" t="s">
        <v>56</v>
      </c>
      <c r="L30" s="29" t="s">
        <v>56</v>
      </c>
      <c r="M30" s="29" t="s">
        <v>56</v>
      </c>
      <c r="N30" s="29" t="s">
        <v>56</v>
      </c>
      <c r="O30" s="36">
        <v>40.64</v>
      </c>
      <c r="P30" s="36">
        <v>30.48</v>
      </c>
      <c r="Q30" s="36">
        <v>30.48</v>
      </c>
      <c r="R30" s="36">
        <v>20.32</v>
      </c>
      <c r="S30" s="36">
        <v>20.32</v>
      </c>
      <c r="T30" s="36">
        <v>20.32</v>
      </c>
      <c r="U30" s="36">
        <v>20.32</v>
      </c>
      <c r="V30" s="36">
        <v>20.32</v>
      </c>
      <c r="W30" s="36">
        <v>10.16</v>
      </c>
      <c r="X30" s="67">
        <v>10</v>
      </c>
      <c r="Y30" s="29" t="s">
        <v>56</v>
      </c>
      <c r="Z30" s="29" t="s">
        <v>56</v>
      </c>
      <c r="AA30" s="29" t="s">
        <v>56</v>
      </c>
      <c r="AB30" s="29" t="s">
        <v>56</v>
      </c>
      <c r="AC30" s="36">
        <v>5</v>
      </c>
      <c r="AD30" s="36">
        <v>4</v>
      </c>
      <c r="AE30" s="36">
        <v>3</v>
      </c>
      <c r="AF30" s="36">
        <v>6</v>
      </c>
      <c r="AG30" s="36">
        <v>1</v>
      </c>
      <c r="AH30" s="36">
        <v>1</v>
      </c>
      <c r="AI30" s="29" t="s">
        <v>56</v>
      </c>
      <c r="AJ30" s="36">
        <v>1</v>
      </c>
      <c r="AK30" s="36">
        <v>3</v>
      </c>
      <c r="AL30" s="36"/>
      <c r="AM30" s="36"/>
      <c r="AN30" s="36"/>
      <c r="AO30" s="29" t="s">
        <v>56</v>
      </c>
      <c r="AP30" s="29" t="s">
        <v>56</v>
      </c>
      <c r="AQ30" s="29" t="s">
        <v>56</v>
      </c>
      <c r="AR30" s="29" t="s">
        <v>56</v>
      </c>
      <c r="AS30" s="79" t="s">
        <v>56</v>
      </c>
      <c r="AT30" s="29" t="s">
        <v>56</v>
      </c>
      <c r="AU30" s="29" t="s">
        <v>56</v>
      </c>
      <c r="AV30" s="29" t="s">
        <v>56</v>
      </c>
      <c r="AW30" s="29" t="s">
        <v>56</v>
      </c>
      <c r="AX30" s="29" t="s">
        <v>56</v>
      </c>
      <c r="AY30" s="29" t="s">
        <v>56</v>
      </c>
      <c r="AZ30" s="29" t="s">
        <v>56</v>
      </c>
      <c r="BA30" s="29" t="s">
        <v>56</v>
      </c>
      <c r="BB30" s="29" t="s">
        <v>56</v>
      </c>
      <c r="BC30" s="29" t="s">
        <v>56</v>
      </c>
      <c r="BD30" s="29" t="s">
        <v>56</v>
      </c>
      <c r="BE30" s="29" t="s">
        <v>56</v>
      </c>
      <c r="BF30" s="29" t="s">
        <v>56</v>
      </c>
      <c r="BG30" s="29" t="s">
        <v>56</v>
      </c>
    </row>
    <row r="31" spans="1:59" ht="15.75" thickBot="1">
      <c r="A31" s="43" t="s">
        <v>42</v>
      </c>
      <c r="B31" s="44" t="s">
        <v>56</v>
      </c>
      <c r="C31" s="44" t="s">
        <v>56</v>
      </c>
      <c r="D31" s="44" t="s">
        <v>56</v>
      </c>
      <c r="E31" s="44" t="s">
        <v>56</v>
      </c>
      <c r="F31" s="44" t="s">
        <v>56</v>
      </c>
      <c r="G31" s="44" t="s">
        <v>56</v>
      </c>
      <c r="H31" s="44" t="s">
        <v>56</v>
      </c>
      <c r="I31" s="44" t="s">
        <v>56</v>
      </c>
      <c r="J31" s="44" t="s">
        <v>56</v>
      </c>
      <c r="K31" s="44" t="s">
        <v>56</v>
      </c>
      <c r="L31" s="44" t="s">
        <v>56</v>
      </c>
      <c r="M31" s="44" t="s">
        <v>56</v>
      </c>
      <c r="N31" s="44" t="s">
        <v>56</v>
      </c>
      <c r="O31" s="43">
        <v>3362.96</v>
      </c>
      <c r="P31" s="43">
        <v>2377.44</v>
      </c>
      <c r="Q31" s="43">
        <v>1859.28</v>
      </c>
      <c r="R31" s="43">
        <v>1727.2</v>
      </c>
      <c r="S31" s="43">
        <v>1737.36</v>
      </c>
      <c r="T31" s="43">
        <v>1432.56</v>
      </c>
      <c r="U31" s="43">
        <v>1056.64</v>
      </c>
      <c r="V31" s="43">
        <v>568.96</v>
      </c>
      <c r="W31" s="43">
        <v>1686.56</v>
      </c>
      <c r="X31" s="76">
        <v>1930.4</v>
      </c>
      <c r="Y31" s="43">
        <v>2200</v>
      </c>
      <c r="Z31" s="43">
        <v>860</v>
      </c>
      <c r="AA31" s="43">
        <v>1800</v>
      </c>
      <c r="AB31" s="43">
        <v>2510</v>
      </c>
      <c r="AC31" s="43">
        <v>3049</v>
      </c>
      <c r="AD31" s="43">
        <v>2882</v>
      </c>
      <c r="AE31" s="43">
        <v>2214</v>
      </c>
      <c r="AF31" s="43">
        <v>3099</v>
      </c>
      <c r="AG31" s="43">
        <v>1904</v>
      </c>
      <c r="AH31" s="43"/>
      <c r="AI31" s="43">
        <v>1727</v>
      </c>
      <c r="AJ31" s="43">
        <v>1943</v>
      </c>
      <c r="AK31" s="43">
        <v>995</v>
      </c>
      <c r="AL31" s="43">
        <v>1010</v>
      </c>
      <c r="AM31" s="43">
        <v>729</v>
      </c>
      <c r="AN31" s="43">
        <v>503</v>
      </c>
      <c r="AO31" s="43">
        <v>499</v>
      </c>
      <c r="AP31" s="44">
        <v>582</v>
      </c>
      <c r="AQ31" s="44">
        <v>359</v>
      </c>
      <c r="AR31" s="44">
        <v>359</v>
      </c>
      <c r="AS31" s="44">
        <v>403</v>
      </c>
      <c r="AT31" s="43">
        <v>280</v>
      </c>
      <c r="AU31" s="43">
        <v>404</v>
      </c>
      <c r="AV31" s="62">
        <v>236.631</v>
      </c>
      <c r="AW31" s="62">
        <v>427.81059999999974</v>
      </c>
      <c r="AX31" s="62">
        <v>622.767</v>
      </c>
      <c r="AY31" s="62">
        <v>332.7472</v>
      </c>
      <c r="AZ31" s="62">
        <v>548.4713999999997</v>
      </c>
      <c r="BA31" s="62">
        <v>427.81059999999974</v>
      </c>
      <c r="BB31" s="62">
        <v>170.76199999999966</v>
      </c>
      <c r="BC31" s="62">
        <v>230</v>
      </c>
      <c r="BD31" s="62">
        <v>318</v>
      </c>
      <c r="BE31" s="62">
        <v>412.73299999999983</v>
      </c>
      <c r="BF31" s="62">
        <v>649.9179999999994</v>
      </c>
      <c r="BG31" s="62">
        <v>616.015</v>
      </c>
    </row>
    <row r="32" spans="1:59" ht="15.75" thickTop="1">
      <c r="A32" s="31" t="s">
        <v>43</v>
      </c>
      <c r="B32" s="31"/>
      <c r="C32" s="31"/>
      <c r="D32" s="31"/>
      <c r="E32" s="31"/>
      <c r="F32" s="31"/>
      <c r="G32" s="31"/>
      <c r="H32" s="31"/>
      <c r="I32" s="31"/>
      <c r="J32" s="31"/>
      <c r="K32" s="31"/>
      <c r="L32" s="31"/>
      <c r="M32" s="31"/>
      <c r="N32" s="84"/>
      <c r="O32" s="89"/>
      <c r="P32" s="31"/>
      <c r="Q32" s="31"/>
      <c r="R32" s="31"/>
      <c r="S32" s="31"/>
      <c r="T32" s="31"/>
      <c r="U32" s="31"/>
      <c r="V32" s="31"/>
      <c r="W32" s="31"/>
      <c r="X32" s="82"/>
      <c r="Y32" s="31"/>
      <c r="Z32" s="31"/>
      <c r="AA32" s="31"/>
      <c r="AB32" s="31"/>
      <c r="AC32" s="31"/>
      <c r="AD32" s="31"/>
      <c r="AE32" s="31"/>
      <c r="AF32" s="31"/>
      <c r="AG32" s="84"/>
      <c r="AH32" s="31"/>
      <c r="AI32" s="31"/>
      <c r="AJ32" s="31"/>
      <c r="AK32" s="84"/>
      <c r="AL32" s="31"/>
      <c r="AM32" s="84"/>
      <c r="AN32" s="31"/>
      <c r="AO32" s="31"/>
      <c r="AP32" s="32"/>
      <c r="AQ32" s="32"/>
      <c r="AR32" s="32"/>
      <c r="AS32" s="85"/>
      <c r="AT32" s="31"/>
      <c r="AU32" s="31"/>
      <c r="AV32" s="48"/>
      <c r="AW32" s="48"/>
      <c r="AX32" s="48"/>
      <c r="AY32" s="48"/>
      <c r="AZ32" s="48"/>
      <c r="BA32" s="48"/>
      <c r="BB32" s="48"/>
      <c r="BC32" s="63"/>
      <c r="BD32" s="48"/>
      <c r="BE32" s="48"/>
      <c r="BF32" s="63"/>
      <c r="BG32" s="63"/>
    </row>
    <row r="33" spans="1:59" ht="15">
      <c r="A33" s="41" t="s">
        <v>26</v>
      </c>
      <c r="B33" s="41"/>
      <c r="C33" s="41"/>
      <c r="D33" s="41"/>
      <c r="E33" s="41"/>
      <c r="F33" s="41"/>
      <c r="G33" s="41"/>
      <c r="H33" s="41"/>
      <c r="I33" s="41"/>
      <c r="J33" s="41"/>
      <c r="K33" s="41"/>
      <c r="L33" s="97"/>
      <c r="M33" s="41"/>
      <c r="N33" s="75"/>
      <c r="O33" s="90"/>
      <c r="P33" s="41"/>
      <c r="Q33" s="41"/>
      <c r="R33" s="41"/>
      <c r="S33" s="41"/>
      <c r="T33" s="30"/>
      <c r="U33" s="41"/>
      <c r="V33" s="41"/>
      <c r="W33" s="41"/>
      <c r="X33" s="45"/>
      <c r="Y33" s="41"/>
      <c r="Z33" s="41"/>
      <c r="AA33" s="41"/>
      <c r="AB33" s="41"/>
      <c r="AC33" s="41"/>
      <c r="AD33" s="41"/>
      <c r="AE33" s="41"/>
      <c r="AF33" s="41"/>
      <c r="AG33" s="75"/>
      <c r="AH33" s="41"/>
      <c r="AI33" s="41"/>
      <c r="AJ33" s="41"/>
      <c r="AK33" s="75"/>
      <c r="AL33" s="41"/>
      <c r="AM33" s="75"/>
      <c r="AN33" s="41"/>
      <c r="AO33" s="41"/>
      <c r="AP33" s="42"/>
      <c r="AQ33" s="42"/>
      <c r="AR33" s="42"/>
      <c r="AS33" s="86"/>
      <c r="AT33" s="41"/>
      <c r="AU33" s="41"/>
      <c r="AV33" s="48"/>
      <c r="AW33" s="48"/>
      <c r="AX33" s="48"/>
      <c r="AY33" s="48"/>
      <c r="AZ33" s="48"/>
      <c r="BA33" s="48"/>
      <c r="BB33" s="48"/>
      <c r="BC33" s="63"/>
      <c r="BD33" s="48"/>
      <c r="BE33" s="48"/>
      <c r="BF33" s="63"/>
      <c r="BG33" s="63"/>
    </row>
    <row r="34" spans="1:59" ht="15">
      <c r="A34" s="36" t="s">
        <v>0</v>
      </c>
      <c r="B34" s="36"/>
      <c r="C34" s="36"/>
      <c r="D34" s="36"/>
      <c r="E34" s="36"/>
      <c r="F34" s="36"/>
      <c r="G34" s="36">
        <v>1209.04</v>
      </c>
      <c r="H34" s="36"/>
      <c r="I34" s="36"/>
      <c r="J34" s="36"/>
      <c r="K34" s="36">
        <v>1137.92</v>
      </c>
      <c r="L34" s="36">
        <v>1310.64</v>
      </c>
      <c r="M34" s="36">
        <v>1290.32</v>
      </c>
      <c r="N34" s="72">
        <v>1209.04</v>
      </c>
      <c r="O34" s="92">
        <v>1239.52</v>
      </c>
      <c r="P34" s="36">
        <v>1381.76</v>
      </c>
      <c r="Q34" s="36">
        <v>1422.4</v>
      </c>
      <c r="R34" s="36">
        <v>1381.76</v>
      </c>
      <c r="S34" s="36">
        <v>1340</v>
      </c>
      <c r="T34" s="36">
        <v>1440</v>
      </c>
      <c r="U34" s="36">
        <v>1490</v>
      </c>
      <c r="V34" s="36">
        <v>1550</v>
      </c>
      <c r="W34" s="36">
        <v>1460</v>
      </c>
      <c r="X34" s="36">
        <v>1210</v>
      </c>
      <c r="Y34" s="36">
        <v>1140</v>
      </c>
      <c r="Z34" s="36">
        <v>1050</v>
      </c>
      <c r="AA34" s="36">
        <v>1180</v>
      </c>
      <c r="AB34" s="36">
        <v>1160</v>
      </c>
      <c r="AC34" s="36">
        <v>1070</v>
      </c>
      <c r="AD34" s="36">
        <v>972</v>
      </c>
      <c r="AE34" s="36">
        <v>853</v>
      </c>
      <c r="AF34" s="36">
        <v>673</v>
      </c>
      <c r="AG34" s="72">
        <v>603</v>
      </c>
      <c r="AH34" s="36">
        <v>502</v>
      </c>
      <c r="AI34" s="36">
        <v>357</v>
      </c>
      <c r="AJ34" s="36">
        <v>220</v>
      </c>
      <c r="AK34" s="72">
        <v>337</v>
      </c>
      <c r="AL34" s="36">
        <v>344</v>
      </c>
      <c r="AM34" s="67">
        <v>273</v>
      </c>
      <c r="AN34" s="36">
        <v>277</v>
      </c>
      <c r="AO34" s="36">
        <v>208</v>
      </c>
      <c r="AP34" s="36">
        <v>186</v>
      </c>
      <c r="AQ34" s="36">
        <v>152</v>
      </c>
      <c r="AR34" s="36">
        <v>131</v>
      </c>
      <c r="AS34" s="67">
        <v>61</v>
      </c>
      <c r="AT34" s="36">
        <v>38</v>
      </c>
      <c r="AU34" s="36">
        <v>41</v>
      </c>
      <c r="AV34" s="48">
        <v>44</v>
      </c>
      <c r="AW34" s="48">
        <v>41</v>
      </c>
      <c r="AX34" s="48">
        <v>37</v>
      </c>
      <c r="AY34" s="48">
        <v>33</v>
      </c>
      <c r="AZ34" s="48">
        <v>148</v>
      </c>
      <c r="BA34" s="48">
        <v>210</v>
      </c>
      <c r="BB34" s="48">
        <v>223.87</v>
      </c>
      <c r="BC34" s="48">
        <v>315</v>
      </c>
      <c r="BD34" s="48">
        <v>298</v>
      </c>
      <c r="BE34" s="48">
        <v>259.499</v>
      </c>
      <c r="BF34" s="49">
        <v>245.09</v>
      </c>
      <c r="BG34" s="48">
        <v>25.313</v>
      </c>
    </row>
    <row r="35" spans="1:59" ht="15">
      <c r="A35" s="36" t="s">
        <v>27</v>
      </c>
      <c r="B35" s="36"/>
      <c r="C35" s="36"/>
      <c r="D35" s="36"/>
      <c r="E35" s="36"/>
      <c r="F35" s="36"/>
      <c r="G35" s="29" t="s">
        <v>56</v>
      </c>
      <c r="H35" s="36"/>
      <c r="I35" s="36"/>
      <c r="J35" s="36"/>
      <c r="K35" s="29" t="s">
        <v>56</v>
      </c>
      <c r="L35" s="29" t="s">
        <v>56</v>
      </c>
      <c r="M35" s="29" t="s">
        <v>56</v>
      </c>
      <c r="N35" s="67" t="s">
        <v>56</v>
      </c>
      <c r="O35" s="93" t="s">
        <v>56</v>
      </c>
      <c r="P35" s="29" t="s">
        <v>56</v>
      </c>
      <c r="Q35" s="29" t="s">
        <v>56</v>
      </c>
      <c r="R35" s="29" t="s">
        <v>56</v>
      </c>
      <c r="S35" s="29" t="s">
        <v>56</v>
      </c>
      <c r="T35" s="29" t="s">
        <v>56</v>
      </c>
      <c r="U35" s="29" t="s">
        <v>56</v>
      </c>
      <c r="V35" s="29" t="s">
        <v>56</v>
      </c>
      <c r="W35" s="29" t="s">
        <v>56</v>
      </c>
      <c r="X35" s="29" t="s">
        <v>56</v>
      </c>
      <c r="Y35" s="29" t="s">
        <v>56</v>
      </c>
      <c r="Z35" s="29" t="s">
        <v>56</v>
      </c>
      <c r="AA35" s="29" t="s">
        <v>56</v>
      </c>
      <c r="AB35" s="29" t="s">
        <v>56</v>
      </c>
      <c r="AC35" s="29" t="s">
        <v>56</v>
      </c>
      <c r="AD35" s="29" t="s">
        <v>56</v>
      </c>
      <c r="AE35" s="29">
        <v>85</v>
      </c>
      <c r="AF35" s="29" t="s">
        <v>56</v>
      </c>
      <c r="AG35" s="67" t="s">
        <v>56</v>
      </c>
      <c r="AH35" s="29" t="s">
        <v>56</v>
      </c>
      <c r="AI35" s="29" t="s">
        <v>56</v>
      </c>
      <c r="AJ35" s="29" t="s">
        <v>56</v>
      </c>
      <c r="AK35" s="67" t="s">
        <v>56</v>
      </c>
      <c r="AL35" s="36">
        <v>49</v>
      </c>
      <c r="AM35" s="67">
        <v>107</v>
      </c>
      <c r="AN35" s="36">
        <v>266</v>
      </c>
      <c r="AO35" s="36">
        <v>211</v>
      </c>
      <c r="AP35" s="36">
        <v>135</v>
      </c>
      <c r="AQ35" s="36">
        <v>194</v>
      </c>
      <c r="AR35" s="36">
        <v>367</v>
      </c>
      <c r="AS35" s="67">
        <v>101</v>
      </c>
      <c r="AT35" s="36">
        <v>65</v>
      </c>
      <c r="AU35" s="36">
        <v>87</v>
      </c>
      <c r="AV35" s="48">
        <v>100</v>
      </c>
      <c r="AW35" s="48">
        <v>112</v>
      </c>
      <c r="AX35" s="48">
        <v>78</v>
      </c>
      <c r="AY35" s="48">
        <v>40</v>
      </c>
      <c r="AZ35" s="48">
        <v>62</v>
      </c>
      <c r="BA35" s="48">
        <v>56</v>
      </c>
      <c r="BB35" s="48">
        <v>11.68153832351035</v>
      </c>
      <c r="BC35" s="48">
        <v>49</v>
      </c>
      <c r="BD35" s="48">
        <v>199</v>
      </c>
      <c r="BE35" s="49">
        <v>234.75</v>
      </c>
      <c r="BF35" s="49">
        <v>260.669</v>
      </c>
      <c r="BG35" s="48">
        <v>323.556</v>
      </c>
    </row>
    <row r="36" spans="1:59" ht="15">
      <c r="A36" s="36" t="s">
        <v>28</v>
      </c>
      <c r="B36" s="36"/>
      <c r="C36" s="36"/>
      <c r="D36" s="36"/>
      <c r="E36" s="36"/>
      <c r="F36" s="36"/>
      <c r="G36" s="36">
        <v>-528.32</v>
      </c>
      <c r="H36" s="36"/>
      <c r="I36" s="36"/>
      <c r="J36" s="36"/>
      <c r="K36" s="36">
        <v>-416.56</v>
      </c>
      <c r="L36" s="36">
        <v>-365.76</v>
      </c>
      <c r="M36" s="36">
        <v>-345.44</v>
      </c>
      <c r="N36" s="72">
        <v>-325.12</v>
      </c>
      <c r="O36" s="92">
        <v>-345.44</v>
      </c>
      <c r="P36" s="36">
        <v>-436.88</v>
      </c>
      <c r="Q36" s="36">
        <v>-386.08</v>
      </c>
      <c r="R36" s="36">
        <v>-314.96</v>
      </c>
      <c r="S36" s="36">
        <v>-260</v>
      </c>
      <c r="T36" s="36">
        <v>-350</v>
      </c>
      <c r="U36" s="36">
        <v>-290</v>
      </c>
      <c r="V36" s="36">
        <v>-330</v>
      </c>
      <c r="W36" s="36">
        <v>-150</v>
      </c>
      <c r="X36" s="36">
        <v>-100</v>
      </c>
      <c r="Y36" s="36">
        <v>-100</v>
      </c>
      <c r="Z36" s="36">
        <v>-270</v>
      </c>
      <c r="AA36" s="36">
        <v>-180</v>
      </c>
      <c r="AB36" s="36">
        <v>-190</v>
      </c>
      <c r="AC36" s="36">
        <v>-180</v>
      </c>
      <c r="AD36" s="36">
        <v>-380</v>
      </c>
      <c r="AE36" s="36">
        <v>-239</v>
      </c>
      <c r="AF36" s="36">
        <v>-258</v>
      </c>
      <c r="AG36" s="72">
        <v>-592</v>
      </c>
      <c r="AH36" s="36">
        <v>-311</v>
      </c>
      <c r="AI36" s="36">
        <v>-271</v>
      </c>
      <c r="AJ36" s="36">
        <v>-66</v>
      </c>
      <c r="AK36" s="72">
        <v>-165</v>
      </c>
      <c r="AL36" s="36">
        <v>-309</v>
      </c>
      <c r="AM36" s="67">
        <v>-98</v>
      </c>
      <c r="AN36" s="36">
        <v>-128</v>
      </c>
      <c r="AO36" s="36">
        <v>-52</v>
      </c>
      <c r="AP36" s="36">
        <v>-67</v>
      </c>
      <c r="AQ36" s="36">
        <v>-49</v>
      </c>
      <c r="AR36" s="36">
        <v>-33</v>
      </c>
      <c r="AS36" s="67">
        <v>-85</v>
      </c>
      <c r="AT36" s="36">
        <v>-184</v>
      </c>
      <c r="AU36" s="36">
        <v>-175</v>
      </c>
      <c r="AV36" s="48">
        <v>-123</v>
      </c>
      <c r="AW36" s="48">
        <v>-201</v>
      </c>
      <c r="AX36" s="48">
        <v>-196</v>
      </c>
      <c r="AY36" s="48">
        <v>-165</v>
      </c>
      <c r="AZ36" s="48">
        <v>-138</v>
      </c>
      <c r="BA36" s="48">
        <v>-143</v>
      </c>
      <c r="BB36" s="48">
        <v>-45.59475005878218</v>
      </c>
      <c r="BC36" s="48">
        <v>-64</v>
      </c>
      <c r="BD36" s="48">
        <v>-62</v>
      </c>
      <c r="BE36" s="48">
        <v>-54.797999999999995</v>
      </c>
      <c r="BF36" s="48">
        <v>-73.96399999999998</v>
      </c>
      <c r="BG36" s="48">
        <v>-152.06900000000002</v>
      </c>
    </row>
    <row r="37" spans="1:59" ht="15">
      <c r="A37" s="36" t="s">
        <v>44</v>
      </c>
      <c r="B37" s="36"/>
      <c r="C37" s="36"/>
      <c r="D37" s="36"/>
      <c r="E37" s="36"/>
      <c r="F37" s="36"/>
      <c r="G37" s="36">
        <v>30.48</v>
      </c>
      <c r="H37" s="36"/>
      <c r="I37" s="36"/>
      <c r="J37" s="36"/>
      <c r="K37" s="36">
        <v>132.08</v>
      </c>
      <c r="L37" s="36">
        <v>-213.36</v>
      </c>
      <c r="M37" s="36">
        <v>-243.84</v>
      </c>
      <c r="N37" s="72">
        <v>30.48</v>
      </c>
      <c r="O37" s="92">
        <v>-10.16</v>
      </c>
      <c r="P37" s="36">
        <v>71.12</v>
      </c>
      <c r="Q37" s="36">
        <v>-152.4</v>
      </c>
      <c r="R37" s="36">
        <v>71.12</v>
      </c>
      <c r="S37" s="36">
        <v>220</v>
      </c>
      <c r="T37" s="36">
        <v>200</v>
      </c>
      <c r="U37" s="36">
        <v>140</v>
      </c>
      <c r="V37" s="36">
        <v>160</v>
      </c>
      <c r="W37" s="36">
        <v>-120</v>
      </c>
      <c r="X37" s="36">
        <v>60</v>
      </c>
      <c r="Y37" s="36">
        <v>-40</v>
      </c>
      <c r="Z37" s="36">
        <v>-160</v>
      </c>
      <c r="AA37" s="36">
        <v>-120</v>
      </c>
      <c r="AB37" s="36">
        <v>30</v>
      </c>
      <c r="AC37" s="36">
        <v>-39</v>
      </c>
      <c r="AD37" s="36">
        <v>318</v>
      </c>
      <c r="AE37" s="36">
        <v>77</v>
      </c>
      <c r="AF37" s="36">
        <v>-235</v>
      </c>
      <c r="AG37" s="72">
        <v>173</v>
      </c>
      <c r="AH37" s="36">
        <v>204</v>
      </c>
      <c r="AI37" s="36">
        <v>1</v>
      </c>
      <c r="AJ37" s="36">
        <v>-67</v>
      </c>
      <c r="AK37" s="72">
        <v>10</v>
      </c>
      <c r="AL37" s="36">
        <v>163</v>
      </c>
      <c r="AM37" s="67">
        <v>26</v>
      </c>
      <c r="AN37" s="36">
        <v>18</v>
      </c>
      <c r="AO37" s="36">
        <v>57</v>
      </c>
      <c r="AP37" s="36">
        <v>70</v>
      </c>
      <c r="AQ37" s="36">
        <v>-18</v>
      </c>
      <c r="AR37" s="36">
        <v>48</v>
      </c>
      <c r="AS37" s="67">
        <v>8</v>
      </c>
      <c r="AT37" s="36">
        <v>-9</v>
      </c>
      <c r="AU37" s="36">
        <v>-9</v>
      </c>
      <c r="AV37" s="48">
        <v>-110</v>
      </c>
      <c r="AW37" s="50">
        <v>235</v>
      </c>
      <c r="AX37" s="48">
        <v>-129</v>
      </c>
      <c r="AY37" s="48">
        <v>-40</v>
      </c>
      <c r="AZ37" s="48">
        <v>22.066600000000108</v>
      </c>
      <c r="BA37" s="48">
        <v>7.933399999999892</v>
      </c>
      <c r="BB37" s="48">
        <v>-14.097000000000008</v>
      </c>
      <c r="BC37" s="48">
        <v>-83</v>
      </c>
      <c r="BD37" s="48">
        <v>-63</v>
      </c>
      <c r="BE37" s="48">
        <v>-58.84100000000001</v>
      </c>
      <c r="BF37" s="49">
        <v>24.59</v>
      </c>
      <c r="BG37" s="48">
        <v>-79.82600000000002</v>
      </c>
    </row>
    <row r="38" spans="1:59" ht="15">
      <c r="A38" s="36" t="s">
        <v>30</v>
      </c>
      <c r="B38" s="36"/>
      <c r="C38" s="36"/>
      <c r="D38" s="36"/>
      <c r="E38" s="36"/>
      <c r="F38" s="36"/>
      <c r="G38" s="36">
        <v>579.12</v>
      </c>
      <c r="H38" s="36"/>
      <c r="I38" s="36"/>
      <c r="J38" s="36"/>
      <c r="K38" s="36">
        <v>518.16</v>
      </c>
      <c r="L38" s="36">
        <v>579.12</v>
      </c>
      <c r="M38" s="29">
        <v>629.92</v>
      </c>
      <c r="N38" s="67">
        <v>640.08</v>
      </c>
      <c r="O38" s="93">
        <v>833.12</v>
      </c>
      <c r="P38" s="29">
        <v>863.6</v>
      </c>
      <c r="Q38" s="29">
        <v>1026.16</v>
      </c>
      <c r="R38" s="29">
        <v>772.16</v>
      </c>
      <c r="S38" s="29">
        <v>690</v>
      </c>
      <c r="T38" s="29">
        <v>790</v>
      </c>
      <c r="U38" s="29">
        <v>850</v>
      </c>
      <c r="V38" s="29">
        <v>830</v>
      </c>
      <c r="W38" s="29">
        <v>740</v>
      </c>
      <c r="X38" s="29">
        <v>720</v>
      </c>
      <c r="Y38" s="29">
        <v>750</v>
      </c>
      <c r="Z38" s="29">
        <v>870</v>
      </c>
      <c r="AA38" s="29">
        <v>640</v>
      </c>
      <c r="AB38" s="29">
        <v>690</v>
      </c>
      <c r="AC38" s="29">
        <v>700</v>
      </c>
      <c r="AD38" s="29">
        <v>697</v>
      </c>
      <c r="AE38" s="29">
        <v>826</v>
      </c>
      <c r="AF38" s="29">
        <v>474</v>
      </c>
      <c r="AG38" s="67">
        <v>778</v>
      </c>
      <c r="AH38" s="29">
        <v>593</v>
      </c>
      <c r="AI38" s="29">
        <v>825</v>
      </c>
      <c r="AJ38" s="29">
        <v>764</v>
      </c>
      <c r="AK38" s="67">
        <v>868</v>
      </c>
      <c r="AL38" s="29">
        <v>790</v>
      </c>
      <c r="AM38" s="67">
        <v>816</v>
      </c>
      <c r="AN38" s="29">
        <v>898</v>
      </c>
      <c r="AO38" s="29">
        <v>953</v>
      </c>
      <c r="AP38" s="29">
        <v>869</v>
      </c>
      <c r="AQ38" s="29">
        <v>826</v>
      </c>
      <c r="AR38" s="29">
        <v>602</v>
      </c>
      <c r="AS38" s="67">
        <v>945</v>
      </c>
      <c r="AT38" s="29">
        <v>1149</v>
      </c>
      <c r="AU38" s="29">
        <v>1126</v>
      </c>
      <c r="AV38" s="50">
        <v>1281</v>
      </c>
      <c r="AW38" s="50">
        <v>1336</v>
      </c>
      <c r="AX38" s="48">
        <v>1163</v>
      </c>
      <c r="AY38" s="48">
        <v>1035</v>
      </c>
      <c r="AZ38" s="48">
        <v>827</v>
      </c>
      <c r="BA38" s="48">
        <v>982</v>
      </c>
      <c r="BB38" s="64">
        <v>926.5469999999999</v>
      </c>
      <c r="BC38" s="64">
        <v>1095</v>
      </c>
      <c r="BD38" s="64">
        <v>1012</v>
      </c>
      <c r="BE38" s="64">
        <v>982.868</v>
      </c>
      <c r="BF38" s="64">
        <v>954.7180000000001</v>
      </c>
      <c r="BG38" s="64">
        <v>1114.5379999999998</v>
      </c>
    </row>
    <row r="39" spans="1:59" ht="15">
      <c r="A39" s="36" t="s">
        <v>67</v>
      </c>
      <c r="B39" s="36"/>
      <c r="C39" s="36"/>
      <c r="D39" s="36"/>
      <c r="E39" s="36"/>
      <c r="F39" s="36"/>
      <c r="G39" s="36">
        <v>2895.6</v>
      </c>
      <c r="H39" s="36"/>
      <c r="I39" s="36"/>
      <c r="J39" s="36"/>
      <c r="K39" s="36">
        <v>2509.52</v>
      </c>
      <c r="L39" s="36">
        <v>2509.52</v>
      </c>
      <c r="M39" s="29">
        <v>2418.08</v>
      </c>
      <c r="N39" s="67">
        <v>2438.4</v>
      </c>
      <c r="O39" s="93">
        <v>2357.12</v>
      </c>
      <c r="P39" s="29">
        <v>2428.24</v>
      </c>
      <c r="Q39" s="29">
        <v>2032</v>
      </c>
      <c r="R39" s="29">
        <v>1778</v>
      </c>
      <c r="S39" s="29">
        <v>1600</v>
      </c>
      <c r="T39" s="29">
        <v>1260</v>
      </c>
      <c r="U39" s="29">
        <v>790</v>
      </c>
      <c r="V39" s="29">
        <v>570</v>
      </c>
      <c r="W39" s="29">
        <v>240</v>
      </c>
      <c r="X39" s="29">
        <v>50</v>
      </c>
      <c r="Y39" s="29">
        <v>20</v>
      </c>
      <c r="Z39" s="29" t="s">
        <v>56</v>
      </c>
      <c r="AA39" s="29" t="s">
        <v>56</v>
      </c>
      <c r="AB39" s="29" t="s">
        <v>56</v>
      </c>
      <c r="AC39" s="29" t="s">
        <v>56</v>
      </c>
      <c r="AD39" s="29" t="s">
        <v>56</v>
      </c>
      <c r="AE39" s="29" t="s">
        <v>56</v>
      </c>
      <c r="AF39" s="29" t="s">
        <v>56</v>
      </c>
      <c r="AG39" s="67" t="s">
        <v>56</v>
      </c>
      <c r="AH39" s="29" t="s">
        <v>56</v>
      </c>
      <c r="AI39" s="29" t="s">
        <v>56</v>
      </c>
      <c r="AJ39" s="29" t="s">
        <v>56</v>
      </c>
      <c r="AK39" s="67" t="s">
        <v>56</v>
      </c>
      <c r="AL39" s="29" t="s">
        <v>56</v>
      </c>
      <c r="AM39" s="67" t="s">
        <v>56</v>
      </c>
      <c r="AN39" s="29" t="s">
        <v>56</v>
      </c>
      <c r="AO39" s="29" t="s">
        <v>56</v>
      </c>
      <c r="AP39" s="29" t="s">
        <v>56</v>
      </c>
      <c r="AQ39" s="29" t="s">
        <v>56</v>
      </c>
      <c r="AR39" s="29" t="s">
        <v>56</v>
      </c>
      <c r="AS39" s="67" t="s">
        <v>56</v>
      </c>
      <c r="AT39" s="29" t="s">
        <v>56</v>
      </c>
      <c r="AU39" s="29" t="s">
        <v>56</v>
      </c>
      <c r="AV39" s="29" t="s">
        <v>56</v>
      </c>
      <c r="AW39" s="29" t="s">
        <v>56</v>
      </c>
      <c r="AX39" s="29" t="s">
        <v>56</v>
      </c>
      <c r="AY39" s="29" t="s">
        <v>56</v>
      </c>
      <c r="AZ39" s="29" t="s">
        <v>56</v>
      </c>
      <c r="BA39" s="29" t="s">
        <v>56</v>
      </c>
      <c r="BB39" s="29" t="s">
        <v>56</v>
      </c>
      <c r="BC39" s="29" t="s">
        <v>56</v>
      </c>
      <c r="BD39" s="29" t="s">
        <v>56</v>
      </c>
      <c r="BE39" s="29" t="s">
        <v>56</v>
      </c>
      <c r="BF39" s="29" t="s">
        <v>56</v>
      </c>
      <c r="BG39" s="29" t="s">
        <v>56</v>
      </c>
    </row>
    <row r="40" spans="1:59" ht="15">
      <c r="A40" s="36" t="s">
        <v>66</v>
      </c>
      <c r="B40" s="36"/>
      <c r="C40" s="36"/>
      <c r="D40" s="36"/>
      <c r="E40" s="36"/>
      <c r="F40" s="36"/>
      <c r="G40" s="36">
        <v>101.6</v>
      </c>
      <c r="H40" s="36"/>
      <c r="I40" s="36"/>
      <c r="J40" s="36"/>
      <c r="K40" s="36">
        <v>121.92</v>
      </c>
      <c r="L40" s="36">
        <v>152.4</v>
      </c>
      <c r="M40" s="29">
        <v>172.72</v>
      </c>
      <c r="N40" s="67">
        <v>193.04</v>
      </c>
      <c r="O40" s="93">
        <v>101.6</v>
      </c>
      <c r="P40" s="29">
        <v>91.44</v>
      </c>
      <c r="Q40" s="29">
        <v>71.12</v>
      </c>
      <c r="R40" s="29">
        <v>91.44</v>
      </c>
      <c r="S40" s="29">
        <v>60</v>
      </c>
      <c r="T40" s="29">
        <v>50</v>
      </c>
      <c r="U40" s="29">
        <v>50</v>
      </c>
      <c r="V40" s="29">
        <v>50</v>
      </c>
      <c r="W40" s="29">
        <v>40</v>
      </c>
      <c r="X40" s="29">
        <v>30</v>
      </c>
      <c r="Y40" s="29">
        <v>60</v>
      </c>
      <c r="Z40" s="29">
        <v>70</v>
      </c>
      <c r="AA40" s="29">
        <v>140</v>
      </c>
      <c r="AB40" s="29">
        <v>50</v>
      </c>
      <c r="AC40" s="29">
        <v>80</v>
      </c>
      <c r="AD40" s="29">
        <v>131</v>
      </c>
      <c r="AE40" s="29">
        <v>158</v>
      </c>
      <c r="AF40" s="29">
        <v>117</v>
      </c>
      <c r="AG40" s="67">
        <v>82</v>
      </c>
      <c r="AH40" s="29" t="s">
        <v>56</v>
      </c>
      <c r="AI40" s="29" t="s">
        <v>56</v>
      </c>
      <c r="AJ40" s="29" t="s">
        <v>56</v>
      </c>
      <c r="AK40" s="67" t="s">
        <v>56</v>
      </c>
      <c r="AL40" s="29" t="s">
        <v>56</v>
      </c>
      <c r="AM40" s="67" t="s">
        <v>56</v>
      </c>
      <c r="AN40" s="29" t="s">
        <v>56</v>
      </c>
      <c r="AO40" s="29" t="s">
        <v>56</v>
      </c>
      <c r="AP40" s="29" t="s">
        <v>56</v>
      </c>
      <c r="AQ40" s="29" t="s">
        <v>56</v>
      </c>
      <c r="AR40" s="29" t="s">
        <v>56</v>
      </c>
      <c r="AS40" s="67" t="s">
        <v>56</v>
      </c>
      <c r="AT40" s="29" t="s">
        <v>56</v>
      </c>
      <c r="AU40" s="29" t="s">
        <v>56</v>
      </c>
      <c r="AV40" s="29" t="s">
        <v>56</v>
      </c>
      <c r="AW40" s="29" t="s">
        <v>56</v>
      </c>
      <c r="AX40" s="29" t="s">
        <v>56</v>
      </c>
      <c r="AY40" s="29" t="s">
        <v>56</v>
      </c>
      <c r="AZ40" s="29" t="s">
        <v>56</v>
      </c>
      <c r="BA40" s="29" t="s">
        <v>56</v>
      </c>
      <c r="BB40" s="29" t="s">
        <v>56</v>
      </c>
      <c r="BC40" s="29" t="s">
        <v>56</v>
      </c>
      <c r="BD40" s="29" t="s">
        <v>56</v>
      </c>
      <c r="BE40" s="29" t="s">
        <v>56</v>
      </c>
      <c r="BF40" s="29" t="s">
        <v>56</v>
      </c>
      <c r="BG40" s="29" t="s">
        <v>56</v>
      </c>
    </row>
    <row r="41" spans="1:59" ht="15">
      <c r="A41" s="37" t="s">
        <v>31</v>
      </c>
      <c r="B41" s="37"/>
      <c r="C41" s="37"/>
      <c r="D41" s="37"/>
      <c r="E41" s="37"/>
      <c r="F41" s="37"/>
      <c r="G41" s="37">
        <v>4287.52</v>
      </c>
      <c r="H41" s="37"/>
      <c r="I41" s="37"/>
      <c r="J41" s="37"/>
      <c r="K41" s="37">
        <v>4003.04</v>
      </c>
      <c r="L41" s="37">
        <v>3972.56</v>
      </c>
      <c r="M41" s="37">
        <v>3921.76</v>
      </c>
      <c r="N41" s="73">
        <v>4185.92</v>
      </c>
      <c r="O41" s="94">
        <v>4175.76</v>
      </c>
      <c r="P41" s="37">
        <v>4399.28</v>
      </c>
      <c r="Q41" s="37">
        <v>4013.2</v>
      </c>
      <c r="R41" s="37">
        <v>3779.52</v>
      </c>
      <c r="S41" s="37">
        <v>3650</v>
      </c>
      <c r="T41" s="37">
        <v>3390</v>
      </c>
      <c r="U41" s="37">
        <v>3030</v>
      </c>
      <c r="V41" s="37">
        <v>2830</v>
      </c>
      <c r="W41" s="37">
        <v>2210</v>
      </c>
      <c r="X41" s="37">
        <v>1970</v>
      </c>
      <c r="Y41" s="37">
        <v>1830</v>
      </c>
      <c r="Z41" s="37">
        <v>1560</v>
      </c>
      <c r="AA41" s="37">
        <v>1660</v>
      </c>
      <c r="AB41" s="37">
        <v>1740</v>
      </c>
      <c r="AC41" s="37">
        <v>1631</v>
      </c>
      <c r="AD41" s="37">
        <v>1738</v>
      </c>
      <c r="AE41" s="37">
        <v>1760</v>
      </c>
      <c r="AF41" s="37">
        <v>771</v>
      </c>
      <c r="AG41" s="73">
        <v>1044</v>
      </c>
      <c r="AH41" s="37">
        <v>988</v>
      </c>
      <c r="AI41" s="37">
        <v>912</v>
      </c>
      <c r="AJ41" s="37">
        <v>851</v>
      </c>
      <c r="AK41" s="73">
        <v>1050</v>
      </c>
      <c r="AL41" s="37">
        <v>1037</v>
      </c>
      <c r="AM41" s="68">
        <v>1124</v>
      </c>
      <c r="AN41" s="37">
        <v>1331</v>
      </c>
      <c r="AO41" s="37">
        <v>1377</v>
      </c>
      <c r="AP41" s="37">
        <v>1193</v>
      </c>
      <c r="AQ41" s="37">
        <v>1105</v>
      </c>
      <c r="AR41" s="37">
        <v>1115</v>
      </c>
      <c r="AS41" s="68">
        <v>1030</v>
      </c>
      <c r="AT41" s="37">
        <v>1059</v>
      </c>
      <c r="AU41" s="37">
        <v>1070</v>
      </c>
      <c r="AV41" s="53">
        <v>1192</v>
      </c>
      <c r="AW41" s="53">
        <v>1523</v>
      </c>
      <c r="AX41" s="53">
        <v>953</v>
      </c>
      <c r="AY41" s="53">
        <v>903</v>
      </c>
      <c r="AZ41" s="53">
        <v>921.0666000000001</v>
      </c>
      <c r="BA41" s="53">
        <v>1111.9334</v>
      </c>
      <c r="BB41" s="53">
        <v>1102.406788264728</v>
      </c>
      <c r="BC41" s="53">
        <v>1311.4844511363601</v>
      </c>
      <c r="BD41" s="53">
        <v>1363.3269999999998</v>
      </c>
      <c r="BE41" s="52">
        <v>1336.522238</v>
      </c>
      <c r="BF41" s="52">
        <v>1411.083</v>
      </c>
      <c r="BG41" s="53">
        <v>1231.5119999999997</v>
      </c>
    </row>
    <row r="42" spans="1:59" ht="15">
      <c r="A42" s="37" t="s">
        <v>32</v>
      </c>
      <c r="B42" s="45"/>
      <c r="C42" s="45"/>
      <c r="D42" s="45"/>
      <c r="E42" s="45"/>
      <c r="F42" s="45"/>
      <c r="G42" s="46" t="s">
        <v>56</v>
      </c>
      <c r="H42" s="45"/>
      <c r="I42" s="45"/>
      <c r="J42" s="45"/>
      <c r="K42" s="46" t="s">
        <v>56</v>
      </c>
      <c r="L42" s="46" t="s">
        <v>56</v>
      </c>
      <c r="M42" s="46" t="s">
        <v>56</v>
      </c>
      <c r="N42" s="86" t="s">
        <v>56</v>
      </c>
      <c r="O42" s="95">
        <v>10.16</v>
      </c>
      <c r="P42" s="46" t="s">
        <v>56</v>
      </c>
      <c r="Q42" s="46" t="s">
        <v>56</v>
      </c>
      <c r="R42" s="46" t="s">
        <v>56</v>
      </c>
      <c r="S42" s="46" t="s">
        <v>56</v>
      </c>
      <c r="T42" s="46" t="s">
        <v>56</v>
      </c>
      <c r="U42" s="46" t="s">
        <v>56</v>
      </c>
      <c r="V42" s="46" t="s">
        <v>56</v>
      </c>
      <c r="W42" s="46" t="s">
        <v>56</v>
      </c>
      <c r="X42" s="46" t="s">
        <v>56</v>
      </c>
      <c r="Y42" s="46" t="s">
        <v>56</v>
      </c>
      <c r="Z42" s="46">
        <f>Z41-Z43</f>
        <v>-20</v>
      </c>
      <c r="AA42" s="46">
        <v>-90</v>
      </c>
      <c r="AB42" s="46" t="s">
        <v>56</v>
      </c>
      <c r="AC42" s="46" t="s">
        <v>56</v>
      </c>
      <c r="AD42" s="46" t="s">
        <v>56</v>
      </c>
      <c r="AE42" s="45">
        <v>-35</v>
      </c>
      <c r="AF42" s="45">
        <v>-76</v>
      </c>
      <c r="AG42" s="75">
        <v>-15</v>
      </c>
      <c r="AH42" s="45">
        <v>-1</v>
      </c>
      <c r="AI42" s="45">
        <v>1</v>
      </c>
      <c r="AJ42" s="45">
        <v>1</v>
      </c>
      <c r="AK42" s="75">
        <v>-1</v>
      </c>
      <c r="AL42" s="45">
        <v>0</v>
      </c>
      <c r="AM42" s="86">
        <v>0</v>
      </c>
      <c r="AN42" s="45">
        <v>0</v>
      </c>
      <c r="AO42" s="45">
        <v>0</v>
      </c>
      <c r="AP42" s="45">
        <v>0</v>
      </c>
      <c r="AQ42" s="45">
        <v>0</v>
      </c>
      <c r="AR42" s="45">
        <v>0</v>
      </c>
      <c r="AS42" s="86">
        <v>-48</v>
      </c>
      <c r="AT42" s="45">
        <v>-51</v>
      </c>
      <c r="AU42" s="45">
        <v>-20</v>
      </c>
      <c r="AV42" s="50">
        <v>17</v>
      </c>
      <c r="AW42" s="50">
        <v>302</v>
      </c>
      <c r="AX42" s="50">
        <v>-237</v>
      </c>
      <c r="AY42" s="50">
        <v>-206</v>
      </c>
      <c r="AZ42" s="50">
        <v>-114.93339999999989</v>
      </c>
      <c r="BA42" s="50">
        <v>-7.066600000000108</v>
      </c>
      <c r="BB42" s="50">
        <v>27.714896587366866</v>
      </c>
      <c r="BC42" s="50">
        <v>-20.707000000000107</v>
      </c>
      <c r="BD42" s="50">
        <v>-0.7880000000000109</v>
      </c>
      <c r="BE42" s="50" t="s">
        <v>56</v>
      </c>
      <c r="BF42" s="51">
        <v>-3.98700000000008</v>
      </c>
      <c r="BG42" s="50">
        <v>3.117999999999711</v>
      </c>
    </row>
    <row r="43" spans="1:59" ht="15">
      <c r="A43" s="37" t="s">
        <v>33</v>
      </c>
      <c r="B43" s="37"/>
      <c r="C43" s="37"/>
      <c r="D43" s="37"/>
      <c r="E43" s="37"/>
      <c r="F43" s="37"/>
      <c r="G43" s="37">
        <v>4287.52</v>
      </c>
      <c r="H43" s="37"/>
      <c r="I43" s="37"/>
      <c r="J43" s="37"/>
      <c r="K43" s="37">
        <v>4003.04</v>
      </c>
      <c r="L43" s="37">
        <v>3972.56</v>
      </c>
      <c r="M43" s="37">
        <v>3921.76</v>
      </c>
      <c r="N43" s="73">
        <v>4185.92</v>
      </c>
      <c r="O43" s="96">
        <v>4165.6</v>
      </c>
      <c r="P43" s="38">
        <v>4399.28</v>
      </c>
      <c r="Q43" s="38">
        <v>4013.2</v>
      </c>
      <c r="R43" s="37">
        <v>3779.52</v>
      </c>
      <c r="S43" s="37">
        <v>3650</v>
      </c>
      <c r="T43" s="37">
        <v>3390</v>
      </c>
      <c r="U43" s="37">
        <v>3030</v>
      </c>
      <c r="V43" s="37">
        <v>2830</v>
      </c>
      <c r="W43" s="37">
        <v>2210</v>
      </c>
      <c r="X43" s="37">
        <v>1970</v>
      </c>
      <c r="Y43" s="37">
        <v>1830</v>
      </c>
      <c r="Z43" s="37">
        <v>1580</v>
      </c>
      <c r="AA43" s="37">
        <v>1750</v>
      </c>
      <c r="AB43" s="37">
        <v>1740</v>
      </c>
      <c r="AC43" s="37">
        <v>1631</v>
      </c>
      <c r="AD43" s="37">
        <v>1738</v>
      </c>
      <c r="AE43" s="37">
        <v>1795</v>
      </c>
      <c r="AF43" s="37">
        <v>847</v>
      </c>
      <c r="AG43" s="73">
        <v>1059</v>
      </c>
      <c r="AH43" s="37">
        <v>989</v>
      </c>
      <c r="AI43" s="37">
        <v>911</v>
      </c>
      <c r="AJ43" s="37">
        <v>850</v>
      </c>
      <c r="AK43" s="73">
        <v>1051</v>
      </c>
      <c r="AL43" s="37">
        <v>1037</v>
      </c>
      <c r="AM43" s="68">
        <v>1124</v>
      </c>
      <c r="AN43" s="37">
        <v>1331</v>
      </c>
      <c r="AO43" s="37">
        <v>1377</v>
      </c>
      <c r="AP43" s="37">
        <v>1193</v>
      </c>
      <c r="AQ43" s="37">
        <v>1105</v>
      </c>
      <c r="AR43" s="37">
        <v>1115</v>
      </c>
      <c r="AS43" s="68">
        <v>1078</v>
      </c>
      <c r="AT43" s="37">
        <v>1110</v>
      </c>
      <c r="AU43" s="37">
        <v>1090</v>
      </c>
      <c r="AV43" s="53">
        <v>1175</v>
      </c>
      <c r="AW43" s="53">
        <v>1221</v>
      </c>
      <c r="AX43" s="53">
        <v>1190</v>
      </c>
      <c r="AY43" s="53">
        <v>1109</v>
      </c>
      <c r="AZ43" s="53">
        <v>1036</v>
      </c>
      <c r="BA43" s="53">
        <v>1120</v>
      </c>
      <c r="BB43" s="53">
        <v>1074.6918916773611</v>
      </c>
      <c r="BC43" s="53">
        <v>1332</v>
      </c>
      <c r="BD43" s="53">
        <v>1364.115</v>
      </c>
      <c r="BE43" s="52">
        <v>1337.1592379999997</v>
      </c>
      <c r="BF43" s="52">
        <v>1415.07</v>
      </c>
      <c r="BG43" s="53">
        <v>1228.394</v>
      </c>
    </row>
    <row r="44" spans="1:59" ht="15">
      <c r="A44" s="41" t="s">
        <v>34</v>
      </c>
      <c r="B44" s="41"/>
      <c r="C44" s="41"/>
      <c r="D44" s="41"/>
      <c r="E44" s="41"/>
      <c r="F44" s="41"/>
      <c r="G44" s="42" t="s">
        <v>56</v>
      </c>
      <c r="H44" s="41"/>
      <c r="I44" s="41"/>
      <c r="J44" s="41"/>
      <c r="K44" s="42" t="s">
        <v>56</v>
      </c>
      <c r="L44" s="41">
        <v>152.4</v>
      </c>
      <c r="M44" s="42">
        <v>183</v>
      </c>
      <c r="N44" s="75">
        <v>162.56</v>
      </c>
      <c r="O44" s="95">
        <v>173</v>
      </c>
      <c r="P44" s="42">
        <v>172.72</v>
      </c>
      <c r="Q44" s="42">
        <v>172.72</v>
      </c>
      <c r="R44" s="41">
        <v>172.72</v>
      </c>
      <c r="S44" s="41">
        <v>170</v>
      </c>
      <c r="T44" s="41">
        <v>140</v>
      </c>
      <c r="U44" s="41">
        <v>130</v>
      </c>
      <c r="V44" s="41">
        <v>120</v>
      </c>
      <c r="W44" s="41">
        <v>80</v>
      </c>
      <c r="X44" s="41">
        <v>60</v>
      </c>
      <c r="Y44" s="41">
        <v>30</v>
      </c>
      <c r="Z44" s="41">
        <v>30</v>
      </c>
      <c r="AA44" s="41">
        <v>20</v>
      </c>
      <c r="AB44" s="41">
        <v>30</v>
      </c>
      <c r="AC44" s="41">
        <v>53</v>
      </c>
      <c r="AD44" s="41">
        <v>44</v>
      </c>
      <c r="AE44" s="41">
        <v>30</v>
      </c>
      <c r="AF44" s="41">
        <v>12</v>
      </c>
      <c r="AG44" s="75">
        <v>38</v>
      </c>
      <c r="AH44" s="41">
        <v>87</v>
      </c>
      <c r="AI44" s="41">
        <v>64</v>
      </c>
      <c r="AJ44" s="41">
        <v>89</v>
      </c>
      <c r="AK44" s="75">
        <v>97</v>
      </c>
      <c r="AL44" s="41">
        <v>106</v>
      </c>
      <c r="AM44" s="86">
        <v>95</v>
      </c>
      <c r="AN44" s="41">
        <v>135</v>
      </c>
      <c r="AO44" s="41">
        <v>136</v>
      </c>
      <c r="AP44" s="41">
        <v>142</v>
      </c>
      <c r="AQ44" s="41">
        <v>127</v>
      </c>
      <c r="AR44" s="41">
        <v>138</v>
      </c>
      <c r="AS44" s="86">
        <v>84</v>
      </c>
      <c r="AT44" s="41">
        <v>211</v>
      </c>
      <c r="AU44" s="41">
        <v>230</v>
      </c>
      <c r="AV44" s="54">
        <v>280</v>
      </c>
      <c r="AW44" s="54">
        <v>310</v>
      </c>
      <c r="AX44" s="54">
        <v>287</v>
      </c>
      <c r="AY44" s="54">
        <v>189</v>
      </c>
      <c r="AZ44" s="54">
        <v>202</v>
      </c>
      <c r="BA44" s="54">
        <v>313</v>
      </c>
      <c r="BB44" s="54">
        <v>330.76700000000005</v>
      </c>
      <c r="BC44" s="54">
        <v>530</v>
      </c>
      <c r="BD44" s="54">
        <v>568.181</v>
      </c>
      <c r="BE44" s="54">
        <v>551.318</v>
      </c>
      <c r="BF44" s="58">
        <v>688.028</v>
      </c>
      <c r="BG44" s="54">
        <v>482.50200000000007</v>
      </c>
    </row>
    <row r="45" spans="1:59" ht="15">
      <c r="A45" s="36" t="s">
        <v>45</v>
      </c>
      <c r="B45" s="36"/>
      <c r="C45" s="36"/>
      <c r="D45" s="36"/>
      <c r="E45" s="36"/>
      <c r="F45" s="36"/>
      <c r="G45" s="29" t="s">
        <v>56</v>
      </c>
      <c r="H45" s="36"/>
      <c r="I45" s="36"/>
      <c r="J45" s="36"/>
      <c r="K45" s="29" t="s">
        <v>56</v>
      </c>
      <c r="L45" s="36">
        <v>152.4</v>
      </c>
      <c r="M45" s="29">
        <v>182.88</v>
      </c>
      <c r="N45" s="72">
        <v>162.56</v>
      </c>
      <c r="O45" s="93">
        <v>172.72</v>
      </c>
      <c r="P45" s="29">
        <v>172.72</v>
      </c>
      <c r="Q45" s="29">
        <v>172.72</v>
      </c>
      <c r="R45" s="36">
        <v>172.72</v>
      </c>
      <c r="S45" s="36">
        <v>170</v>
      </c>
      <c r="T45" s="36">
        <v>140</v>
      </c>
      <c r="U45" s="36">
        <v>130</v>
      </c>
      <c r="V45" s="36">
        <v>120</v>
      </c>
      <c r="W45" s="36">
        <v>80</v>
      </c>
      <c r="X45" s="36">
        <v>60</v>
      </c>
      <c r="Y45" s="36">
        <v>30</v>
      </c>
      <c r="Z45" s="36">
        <v>30</v>
      </c>
      <c r="AA45" s="36">
        <v>20</v>
      </c>
      <c r="AB45" s="36">
        <v>30</v>
      </c>
      <c r="AC45" s="36">
        <v>53</v>
      </c>
      <c r="AD45" s="36">
        <v>44</v>
      </c>
      <c r="AE45" s="36">
        <v>30</v>
      </c>
      <c r="AF45" s="36">
        <v>12</v>
      </c>
      <c r="AG45" s="72">
        <v>38</v>
      </c>
      <c r="AH45" s="36">
        <v>87</v>
      </c>
      <c r="AI45" s="36">
        <v>64</v>
      </c>
      <c r="AJ45" s="36">
        <v>89</v>
      </c>
      <c r="AK45" s="72">
        <v>97</v>
      </c>
      <c r="AL45" s="36">
        <v>106</v>
      </c>
      <c r="AM45" s="67">
        <v>95</v>
      </c>
      <c r="AN45" s="36">
        <v>135</v>
      </c>
      <c r="AO45" s="36">
        <v>136</v>
      </c>
      <c r="AP45" s="36">
        <v>142</v>
      </c>
      <c r="AQ45" s="36">
        <v>127</v>
      </c>
      <c r="AR45" s="36">
        <v>138</v>
      </c>
      <c r="AS45" s="67">
        <v>84</v>
      </c>
      <c r="AT45" s="36">
        <v>85</v>
      </c>
      <c r="AU45" s="36">
        <v>74</v>
      </c>
      <c r="AV45" s="48">
        <v>68</v>
      </c>
      <c r="AW45" s="48">
        <v>64</v>
      </c>
      <c r="AX45" s="48">
        <v>50</v>
      </c>
      <c r="AY45" s="48">
        <v>24</v>
      </c>
      <c r="AZ45" s="48">
        <v>14</v>
      </c>
      <c r="BA45" s="48">
        <v>9</v>
      </c>
      <c r="BB45" s="56">
        <v>0</v>
      </c>
      <c r="BC45" s="56">
        <v>0</v>
      </c>
      <c r="BD45" s="56">
        <v>0</v>
      </c>
      <c r="BE45" s="56">
        <v>0</v>
      </c>
      <c r="BF45" s="56">
        <v>0</v>
      </c>
      <c r="BG45" s="56">
        <v>0</v>
      </c>
    </row>
    <row r="46" spans="1:59" ht="15">
      <c r="A46" s="36" t="s">
        <v>8</v>
      </c>
      <c r="B46" s="36"/>
      <c r="C46" s="36"/>
      <c r="D46" s="36"/>
      <c r="E46" s="36"/>
      <c r="F46" s="36"/>
      <c r="G46" s="29" t="s">
        <v>56</v>
      </c>
      <c r="H46" s="36"/>
      <c r="I46" s="36"/>
      <c r="J46" s="36"/>
      <c r="K46" s="29" t="s">
        <v>56</v>
      </c>
      <c r="L46" s="29" t="s">
        <v>56</v>
      </c>
      <c r="M46" s="29" t="s">
        <v>56</v>
      </c>
      <c r="N46" s="29" t="s">
        <v>56</v>
      </c>
      <c r="O46" s="93" t="s">
        <v>56</v>
      </c>
      <c r="P46" s="29" t="s">
        <v>56</v>
      </c>
      <c r="Q46" s="29" t="s">
        <v>56</v>
      </c>
      <c r="R46" s="29" t="s">
        <v>56</v>
      </c>
      <c r="S46" s="29" t="s">
        <v>56</v>
      </c>
      <c r="T46" s="29" t="s">
        <v>56</v>
      </c>
      <c r="U46" s="29" t="s">
        <v>56</v>
      </c>
      <c r="V46" s="29" t="s">
        <v>56</v>
      </c>
      <c r="W46" s="29" t="s">
        <v>56</v>
      </c>
      <c r="X46" s="29" t="s">
        <v>56</v>
      </c>
      <c r="Y46" s="29" t="s">
        <v>56</v>
      </c>
      <c r="Z46" s="29" t="s">
        <v>56</v>
      </c>
      <c r="AA46" s="29" t="s">
        <v>56</v>
      </c>
      <c r="AB46" s="29" t="s">
        <v>56</v>
      </c>
      <c r="AC46" s="29" t="s">
        <v>56</v>
      </c>
      <c r="AD46" s="29" t="s">
        <v>56</v>
      </c>
      <c r="AE46" s="29" t="s">
        <v>56</v>
      </c>
      <c r="AF46" s="29" t="s">
        <v>56</v>
      </c>
      <c r="AG46" s="67" t="s">
        <v>56</v>
      </c>
      <c r="AH46" s="29" t="s">
        <v>56</v>
      </c>
      <c r="AI46" s="29" t="s">
        <v>56</v>
      </c>
      <c r="AJ46" s="29" t="s">
        <v>56</v>
      </c>
      <c r="AK46" s="67" t="s">
        <v>56</v>
      </c>
      <c r="AL46" s="29" t="s">
        <v>56</v>
      </c>
      <c r="AM46" s="67" t="s">
        <v>56</v>
      </c>
      <c r="AN46" s="29" t="s">
        <v>56</v>
      </c>
      <c r="AO46" s="29" t="s">
        <v>56</v>
      </c>
      <c r="AP46" s="29" t="s">
        <v>56</v>
      </c>
      <c r="AQ46" s="29" t="s">
        <v>56</v>
      </c>
      <c r="AR46" s="29" t="s">
        <v>56</v>
      </c>
      <c r="AS46" s="67" t="s">
        <v>56</v>
      </c>
      <c r="AT46" s="29">
        <v>126</v>
      </c>
      <c r="AU46" s="29">
        <v>156</v>
      </c>
      <c r="AV46" s="48">
        <v>212</v>
      </c>
      <c r="AW46" s="48">
        <v>246</v>
      </c>
      <c r="AX46" s="48">
        <v>237</v>
      </c>
      <c r="AY46" s="48">
        <v>165</v>
      </c>
      <c r="AZ46" s="48">
        <v>188</v>
      </c>
      <c r="BA46" s="48">
        <v>304</v>
      </c>
      <c r="BB46" s="48">
        <v>330.76700000000005</v>
      </c>
      <c r="BC46" s="48">
        <v>530</v>
      </c>
      <c r="BD46" s="55">
        <v>568.181</v>
      </c>
      <c r="BE46" s="55">
        <v>551.318</v>
      </c>
      <c r="BF46" s="49">
        <v>688.028</v>
      </c>
      <c r="BG46" s="48">
        <v>482.50200000000007</v>
      </c>
    </row>
    <row r="47" spans="1:59" ht="15">
      <c r="A47" s="37" t="s">
        <v>35</v>
      </c>
      <c r="B47" s="37"/>
      <c r="C47" s="37"/>
      <c r="D47" s="37"/>
      <c r="E47" s="37"/>
      <c r="F47" s="37"/>
      <c r="G47" s="38" t="s">
        <v>56</v>
      </c>
      <c r="H47" s="37"/>
      <c r="I47" s="37"/>
      <c r="J47" s="37"/>
      <c r="K47" s="38" t="s">
        <v>56</v>
      </c>
      <c r="L47" s="38" t="s">
        <v>56</v>
      </c>
      <c r="M47" s="38" t="s">
        <v>56</v>
      </c>
      <c r="N47" s="68" t="s">
        <v>56</v>
      </c>
      <c r="O47" s="96" t="s">
        <v>56</v>
      </c>
      <c r="P47" s="38" t="s">
        <v>56</v>
      </c>
      <c r="Q47" s="38" t="s">
        <v>56</v>
      </c>
      <c r="R47" s="38" t="s">
        <v>56</v>
      </c>
      <c r="S47" s="38" t="s">
        <v>56</v>
      </c>
      <c r="T47" s="38" t="s">
        <v>56</v>
      </c>
      <c r="U47" s="38" t="s">
        <v>56</v>
      </c>
      <c r="V47" s="38" t="s">
        <v>56</v>
      </c>
      <c r="W47" s="38" t="s">
        <v>56</v>
      </c>
      <c r="X47" s="38" t="s">
        <v>56</v>
      </c>
      <c r="Y47" s="38" t="s">
        <v>56</v>
      </c>
      <c r="Z47" s="38" t="s">
        <v>56</v>
      </c>
      <c r="AA47" s="38" t="s">
        <v>56</v>
      </c>
      <c r="AB47" s="38" t="s">
        <v>56</v>
      </c>
      <c r="AC47" s="38" t="s">
        <v>56</v>
      </c>
      <c r="AD47" s="38" t="s">
        <v>56</v>
      </c>
      <c r="AE47" s="38" t="s">
        <v>56</v>
      </c>
      <c r="AF47" s="38" t="s">
        <v>56</v>
      </c>
      <c r="AG47" s="68" t="s">
        <v>56</v>
      </c>
      <c r="AH47" s="38" t="s">
        <v>56</v>
      </c>
      <c r="AI47" s="38" t="s">
        <v>56</v>
      </c>
      <c r="AJ47" s="38" t="s">
        <v>56</v>
      </c>
      <c r="AK47" s="68" t="s">
        <v>56</v>
      </c>
      <c r="AL47" s="38" t="s">
        <v>56</v>
      </c>
      <c r="AM47" s="68" t="s">
        <v>56</v>
      </c>
      <c r="AN47" s="38" t="s">
        <v>56</v>
      </c>
      <c r="AO47" s="38" t="s">
        <v>56</v>
      </c>
      <c r="AP47" s="38" t="s">
        <v>56</v>
      </c>
      <c r="AQ47" s="38" t="s">
        <v>56</v>
      </c>
      <c r="AR47" s="38" t="s">
        <v>56</v>
      </c>
      <c r="AS47" s="68" t="s">
        <v>56</v>
      </c>
      <c r="AT47" s="38" t="s">
        <v>56</v>
      </c>
      <c r="AU47" s="38" t="s">
        <v>56</v>
      </c>
      <c r="AV47" s="53">
        <v>0</v>
      </c>
      <c r="AW47" s="53">
        <v>0</v>
      </c>
      <c r="AX47" s="53">
        <v>0</v>
      </c>
      <c r="AY47" s="53">
        <v>0</v>
      </c>
      <c r="AZ47" s="53">
        <v>0</v>
      </c>
      <c r="BA47" s="53">
        <v>0</v>
      </c>
      <c r="BB47" s="57">
        <v>0</v>
      </c>
      <c r="BC47" s="57">
        <v>0</v>
      </c>
      <c r="BD47" s="56">
        <v>0</v>
      </c>
      <c r="BE47" s="56">
        <v>0</v>
      </c>
      <c r="BF47" s="57">
        <v>0</v>
      </c>
      <c r="BG47" s="57">
        <v>0</v>
      </c>
    </row>
    <row r="48" spans="1:59" ht="15">
      <c r="A48" s="37" t="s">
        <v>36</v>
      </c>
      <c r="B48" s="37"/>
      <c r="C48" s="37"/>
      <c r="D48" s="37"/>
      <c r="E48" s="37"/>
      <c r="F48" s="37"/>
      <c r="G48" s="37">
        <v>4287.52</v>
      </c>
      <c r="H48" s="37"/>
      <c r="I48" s="37"/>
      <c r="J48" s="37"/>
      <c r="K48" s="37">
        <v>4003.04</v>
      </c>
      <c r="L48" s="37">
        <v>3820.16</v>
      </c>
      <c r="M48" s="38">
        <v>3759.2</v>
      </c>
      <c r="N48" s="73">
        <v>4023.36</v>
      </c>
      <c r="O48" s="96">
        <v>3992.88</v>
      </c>
      <c r="P48" s="38">
        <v>4226.56</v>
      </c>
      <c r="Q48" s="38">
        <v>3840.48</v>
      </c>
      <c r="R48" s="37">
        <v>3606.8</v>
      </c>
      <c r="S48" s="37">
        <v>3480</v>
      </c>
      <c r="T48" s="37">
        <v>3250</v>
      </c>
      <c r="U48" s="37">
        <v>2900</v>
      </c>
      <c r="V48" s="37">
        <v>2710</v>
      </c>
      <c r="W48" s="37">
        <v>2130</v>
      </c>
      <c r="X48" s="37">
        <v>1910</v>
      </c>
      <c r="Y48" s="37">
        <v>1800</v>
      </c>
      <c r="Z48" s="37">
        <v>1550</v>
      </c>
      <c r="AA48" s="37">
        <v>1730</v>
      </c>
      <c r="AB48" s="37">
        <v>1710</v>
      </c>
      <c r="AC48" s="37">
        <v>1578</v>
      </c>
      <c r="AD48" s="37">
        <v>1694</v>
      </c>
      <c r="AE48" s="37">
        <v>1765</v>
      </c>
      <c r="AF48" s="37">
        <v>835</v>
      </c>
      <c r="AG48" s="73">
        <v>1021</v>
      </c>
      <c r="AH48" s="37">
        <v>902</v>
      </c>
      <c r="AI48" s="37">
        <v>847</v>
      </c>
      <c r="AJ48" s="37">
        <v>761</v>
      </c>
      <c r="AK48" s="73">
        <v>954</v>
      </c>
      <c r="AL48" s="37">
        <v>931</v>
      </c>
      <c r="AM48" s="68">
        <v>1029</v>
      </c>
      <c r="AN48" s="37">
        <v>1196</v>
      </c>
      <c r="AO48" s="37">
        <v>1241</v>
      </c>
      <c r="AP48" s="37">
        <v>1051</v>
      </c>
      <c r="AQ48" s="37">
        <v>978</v>
      </c>
      <c r="AR48" s="37">
        <v>977</v>
      </c>
      <c r="AS48" s="68">
        <v>994</v>
      </c>
      <c r="AT48" s="37">
        <v>899</v>
      </c>
      <c r="AU48" s="37">
        <v>860</v>
      </c>
      <c r="AV48" s="53">
        <v>895</v>
      </c>
      <c r="AW48" s="53">
        <v>911</v>
      </c>
      <c r="AX48" s="53">
        <v>903</v>
      </c>
      <c r="AY48" s="53">
        <v>920</v>
      </c>
      <c r="AZ48" s="53">
        <v>834</v>
      </c>
      <c r="BA48" s="53">
        <v>807</v>
      </c>
      <c r="BB48" s="53">
        <v>743.9248916773611</v>
      </c>
      <c r="BC48" s="53">
        <v>802</v>
      </c>
      <c r="BD48" s="53">
        <v>827</v>
      </c>
      <c r="BE48" s="52">
        <v>795.9339999999997</v>
      </c>
      <c r="BF48" s="52">
        <v>727.042</v>
      </c>
      <c r="BG48" s="53">
        <v>745.8919999999999</v>
      </c>
    </row>
    <row r="49" spans="1:59" ht="15">
      <c r="A49" s="34" t="s">
        <v>37</v>
      </c>
      <c r="B49" s="34"/>
      <c r="C49" s="34"/>
      <c r="D49" s="34"/>
      <c r="E49" s="34"/>
      <c r="F49" s="34"/>
      <c r="G49" s="34">
        <v>4287.52</v>
      </c>
      <c r="H49" s="34"/>
      <c r="I49" s="34"/>
      <c r="J49" s="34"/>
      <c r="K49" s="34">
        <v>4003.04</v>
      </c>
      <c r="L49" s="34">
        <v>1463.04</v>
      </c>
      <c r="M49" s="35">
        <v>3738.88</v>
      </c>
      <c r="N49" s="71">
        <v>4023.36</v>
      </c>
      <c r="O49" s="98">
        <v>1584.96</v>
      </c>
      <c r="P49" s="35">
        <v>1960.88</v>
      </c>
      <c r="Q49" s="35">
        <v>2042.16</v>
      </c>
      <c r="R49" s="34">
        <v>1991.36</v>
      </c>
      <c r="S49" s="34">
        <v>2010</v>
      </c>
      <c r="T49" s="34">
        <v>2110</v>
      </c>
      <c r="U49" s="34">
        <v>2180</v>
      </c>
      <c r="V49" s="34">
        <v>2250</v>
      </c>
      <c r="W49" s="34">
        <v>1920</v>
      </c>
      <c r="X49" s="34">
        <v>1830</v>
      </c>
      <c r="Y49" s="34">
        <v>1720</v>
      </c>
      <c r="Z49" s="34">
        <v>1480</v>
      </c>
      <c r="AA49" s="34">
        <v>1590</v>
      </c>
      <c r="AB49" s="34">
        <v>1660</v>
      </c>
      <c r="AC49" s="34">
        <v>1498</v>
      </c>
      <c r="AD49" s="34">
        <v>1563</v>
      </c>
      <c r="AE49" s="34">
        <v>1607</v>
      </c>
      <c r="AF49" s="34">
        <v>718</v>
      </c>
      <c r="AG49" s="71">
        <v>939</v>
      </c>
      <c r="AH49" s="34">
        <v>902</v>
      </c>
      <c r="AI49" s="34">
        <v>847</v>
      </c>
      <c r="AJ49" s="34">
        <v>761</v>
      </c>
      <c r="AK49" s="71">
        <v>954</v>
      </c>
      <c r="AL49" s="34">
        <v>931</v>
      </c>
      <c r="AM49" s="87">
        <v>1029</v>
      </c>
      <c r="AN49" s="34">
        <v>1196</v>
      </c>
      <c r="AO49" s="34">
        <v>1241</v>
      </c>
      <c r="AP49" s="34">
        <v>1051</v>
      </c>
      <c r="AQ49" s="34">
        <v>978</v>
      </c>
      <c r="AR49" s="34">
        <v>977</v>
      </c>
      <c r="AS49" s="87">
        <v>994</v>
      </c>
      <c r="AT49" s="34">
        <v>899</v>
      </c>
      <c r="AU49" s="34">
        <v>860</v>
      </c>
      <c r="AV49" s="54">
        <v>895</v>
      </c>
      <c r="AW49" s="54">
        <v>911</v>
      </c>
      <c r="AX49" s="54">
        <v>903</v>
      </c>
      <c r="AY49" s="54">
        <v>920</v>
      </c>
      <c r="AZ49" s="54">
        <v>834</v>
      </c>
      <c r="BA49" s="54">
        <v>807</v>
      </c>
      <c r="BB49" s="54">
        <v>743.9248916773611</v>
      </c>
      <c r="BC49" s="54">
        <v>802</v>
      </c>
      <c r="BD49" s="54">
        <v>827</v>
      </c>
      <c r="BE49" s="58">
        <v>795.9339999999997</v>
      </c>
      <c r="BF49" s="58">
        <v>727.042</v>
      </c>
      <c r="BG49" s="54">
        <v>745.8919999999999</v>
      </c>
    </row>
    <row r="50" spans="1:59" ht="15">
      <c r="A50" s="36" t="s">
        <v>38</v>
      </c>
      <c r="B50" s="36"/>
      <c r="C50" s="36"/>
      <c r="D50" s="36"/>
      <c r="E50" s="36"/>
      <c r="F50" s="36"/>
      <c r="G50" s="36">
        <v>914.4</v>
      </c>
      <c r="H50" s="36"/>
      <c r="I50" s="36"/>
      <c r="J50" s="36"/>
      <c r="K50" s="29">
        <v>609.6</v>
      </c>
      <c r="L50" s="29" t="s">
        <v>56</v>
      </c>
      <c r="M50" s="29">
        <v>477.52</v>
      </c>
      <c r="N50" s="72">
        <v>497.84</v>
      </c>
      <c r="O50" s="93" t="s">
        <v>56</v>
      </c>
      <c r="P50" s="29" t="s">
        <v>56</v>
      </c>
      <c r="Q50" s="29" t="s">
        <v>56</v>
      </c>
      <c r="R50" s="36" t="s">
        <v>56</v>
      </c>
      <c r="S50" s="36">
        <v>80</v>
      </c>
      <c r="T50" s="36">
        <v>20</v>
      </c>
      <c r="U50" s="36">
        <v>170</v>
      </c>
      <c r="V50" s="36">
        <v>160</v>
      </c>
      <c r="W50" s="36">
        <v>50</v>
      </c>
      <c r="X50" s="36">
        <v>130</v>
      </c>
      <c r="Y50" s="36">
        <v>90</v>
      </c>
      <c r="Z50" s="36">
        <v>70</v>
      </c>
      <c r="AA50" s="36">
        <v>110</v>
      </c>
      <c r="AB50" s="36">
        <v>60</v>
      </c>
      <c r="AC50" s="36">
        <v>71</v>
      </c>
      <c r="AD50" s="36">
        <v>55</v>
      </c>
      <c r="AE50" s="36">
        <v>57</v>
      </c>
      <c r="AF50" s="36">
        <v>66</v>
      </c>
      <c r="AG50" s="72">
        <v>223</v>
      </c>
      <c r="AH50" s="36">
        <v>233</v>
      </c>
      <c r="AI50" s="36">
        <v>176</v>
      </c>
      <c r="AJ50" s="36">
        <v>64</v>
      </c>
      <c r="AK50" s="72">
        <v>106</v>
      </c>
      <c r="AL50" s="36">
        <v>154</v>
      </c>
      <c r="AM50" s="67">
        <v>169</v>
      </c>
      <c r="AN50" s="36">
        <v>299</v>
      </c>
      <c r="AO50" s="36">
        <v>333</v>
      </c>
      <c r="AP50" s="36">
        <v>111</v>
      </c>
      <c r="AQ50" s="36">
        <v>89</v>
      </c>
      <c r="AR50" s="36">
        <v>55</v>
      </c>
      <c r="AS50" s="67">
        <v>71</v>
      </c>
      <c r="AT50" s="36">
        <v>70</v>
      </c>
      <c r="AU50" s="36">
        <v>16</v>
      </c>
      <c r="AV50" s="48">
        <v>54</v>
      </c>
      <c r="AW50" s="48">
        <v>55</v>
      </c>
      <c r="AX50" s="48">
        <v>81</v>
      </c>
      <c r="AY50" s="48">
        <v>33</v>
      </c>
      <c r="AZ50" s="48">
        <v>41</v>
      </c>
      <c r="BA50" s="48">
        <v>16</v>
      </c>
      <c r="BB50" s="48">
        <v>44.26389167736108</v>
      </c>
      <c r="BC50" s="48">
        <v>7</v>
      </c>
      <c r="BD50" s="48">
        <v>39</v>
      </c>
      <c r="BE50" s="49">
        <v>13.999999999999943</v>
      </c>
      <c r="BF50" s="49">
        <v>26</v>
      </c>
      <c r="BG50" s="48">
        <v>11.95799999999997</v>
      </c>
    </row>
    <row r="51" spans="1:59" ht="15">
      <c r="A51" s="36" t="s">
        <v>39</v>
      </c>
      <c r="B51" s="36"/>
      <c r="C51" s="36"/>
      <c r="D51" s="36"/>
      <c r="E51" s="36"/>
      <c r="F51" s="36"/>
      <c r="G51" s="36">
        <v>1026.16</v>
      </c>
      <c r="H51" s="36"/>
      <c r="I51" s="36"/>
      <c r="J51" s="36"/>
      <c r="K51" s="36">
        <v>1330.96</v>
      </c>
      <c r="L51" s="36">
        <v>1381.76</v>
      </c>
      <c r="M51" s="29">
        <v>1554.48</v>
      </c>
      <c r="N51" s="72">
        <v>1757.68</v>
      </c>
      <c r="O51" s="93">
        <v>1493.52</v>
      </c>
      <c r="P51" s="29">
        <v>1869.44</v>
      </c>
      <c r="Q51" s="29">
        <v>1930.4</v>
      </c>
      <c r="R51" s="36">
        <v>1869.44</v>
      </c>
      <c r="S51" s="36">
        <v>1800</v>
      </c>
      <c r="T51" s="36">
        <v>1980</v>
      </c>
      <c r="U51" s="36">
        <v>1910</v>
      </c>
      <c r="V51" s="36">
        <v>1980</v>
      </c>
      <c r="W51" s="36">
        <v>1790</v>
      </c>
      <c r="X51" s="36">
        <v>1570</v>
      </c>
      <c r="Y51" s="36">
        <v>1420</v>
      </c>
      <c r="Z51" s="36">
        <v>1200</v>
      </c>
      <c r="AA51" s="36">
        <v>1250</v>
      </c>
      <c r="AB51" s="36">
        <v>1380</v>
      </c>
      <c r="AC51" s="36">
        <v>1234</v>
      </c>
      <c r="AD51" s="36">
        <v>1353</v>
      </c>
      <c r="AE51" s="36">
        <v>1414</v>
      </c>
      <c r="AF51" s="36">
        <v>537</v>
      </c>
      <c r="AG51" s="72">
        <v>620</v>
      </c>
      <c r="AH51" s="36">
        <v>568</v>
      </c>
      <c r="AI51" s="36">
        <v>580</v>
      </c>
      <c r="AJ51" s="36">
        <v>662</v>
      </c>
      <c r="AK51" s="72">
        <v>799</v>
      </c>
      <c r="AL51" s="36">
        <v>703</v>
      </c>
      <c r="AM51" s="67">
        <v>821</v>
      </c>
      <c r="AN51" s="36">
        <v>897</v>
      </c>
      <c r="AO51" s="36">
        <v>908</v>
      </c>
      <c r="AP51" s="36">
        <v>940</v>
      </c>
      <c r="AQ51" s="36">
        <v>889</v>
      </c>
      <c r="AR51" s="36">
        <v>922</v>
      </c>
      <c r="AS51" s="67">
        <v>923</v>
      </c>
      <c r="AT51" s="36">
        <v>829</v>
      </c>
      <c r="AU51" s="36">
        <v>844</v>
      </c>
      <c r="AV51" s="48">
        <v>841</v>
      </c>
      <c r="AW51" s="48">
        <v>856</v>
      </c>
      <c r="AX51" s="48">
        <v>822</v>
      </c>
      <c r="AY51" s="48">
        <v>887</v>
      </c>
      <c r="AZ51" s="48">
        <v>793</v>
      </c>
      <c r="BA51" s="48">
        <v>791</v>
      </c>
      <c r="BB51" s="48">
        <v>699.661</v>
      </c>
      <c r="BC51" s="48">
        <v>795</v>
      </c>
      <c r="BD51" s="48">
        <v>788</v>
      </c>
      <c r="BE51" s="48">
        <v>781.9339999999999</v>
      </c>
      <c r="BF51" s="48">
        <v>701.042</v>
      </c>
      <c r="BG51" s="48">
        <v>733.934</v>
      </c>
    </row>
    <row r="52" spans="1:59" ht="15">
      <c r="A52" s="36" t="s">
        <v>68</v>
      </c>
      <c r="B52" s="36"/>
      <c r="C52" s="36"/>
      <c r="D52" s="36"/>
      <c r="E52" s="36"/>
      <c r="F52" s="36"/>
      <c r="G52" s="36">
        <v>1046.48</v>
      </c>
      <c r="H52" s="36"/>
      <c r="I52" s="36"/>
      <c r="J52" s="36"/>
      <c r="K52" s="29">
        <v>1168.4</v>
      </c>
      <c r="L52" s="29" t="s">
        <v>56</v>
      </c>
      <c r="M52" s="79">
        <v>904.24</v>
      </c>
      <c r="N52" s="67">
        <v>934.72</v>
      </c>
      <c r="O52" s="93" t="s">
        <v>56</v>
      </c>
      <c r="P52" s="79" t="s">
        <v>56</v>
      </c>
      <c r="Q52" s="79" t="s">
        <v>56</v>
      </c>
      <c r="R52" s="79" t="s">
        <v>56</v>
      </c>
      <c r="S52" s="79" t="s">
        <v>56</v>
      </c>
      <c r="T52" s="79" t="s">
        <v>56</v>
      </c>
      <c r="U52" s="79" t="s">
        <v>56</v>
      </c>
      <c r="V52" s="79" t="s">
        <v>56</v>
      </c>
      <c r="W52" s="79" t="s">
        <v>56</v>
      </c>
      <c r="X52" s="79" t="s">
        <v>56</v>
      </c>
      <c r="Y52" s="79" t="s">
        <v>56</v>
      </c>
      <c r="Z52" s="79" t="s">
        <v>56</v>
      </c>
      <c r="AA52" s="79" t="s">
        <v>56</v>
      </c>
      <c r="AB52" s="79" t="s">
        <v>56</v>
      </c>
      <c r="AC52" s="79" t="s">
        <v>56</v>
      </c>
      <c r="AD52" s="79" t="s">
        <v>56</v>
      </c>
      <c r="AE52" s="79" t="s">
        <v>56</v>
      </c>
      <c r="AF52" s="79" t="s">
        <v>56</v>
      </c>
      <c r="AG52" s="67" t="s">
        <v>56</v>
      </c>
      <c r="AH52" s="79" t="s">
        <v>56</v>
      </c>
      <c r="AI52" s="79" t="s">
        <v>56</v>
      </c>
      <c r="AJ52" s="79" t="s">
        <v>56</v>
      </c>
      <c r="AK52" s="67" t="s">
        <v>56</v>
      </c>
      <c r="AL52" s="79" t="s">
        <v>56</v>
      </c>
      <c r="AM52" s="67" t="s">
        <v>56</v>
      </c>
      <c r="AN52" s="79" t="s">
        <v>56</v>
      </c>
      <c r="AO52" s="79" t="s">
        <v>56</v>
      </c>
      <c r="AP52" s="79" t="s">
        <v>56</v>
      </c>
      <c r="AQ52" s="79" t="s">
        <v>56</v>
      </c>
      <c r="AR52" s="79" t="s">
        <v>56</v>
      </c>
      <c r="AS52" s="67" t="s">
        <v>56</v>
      </c>
      <c r="AT52" s="79" t="s">
        <v>56</v>
      </c>
      <c r="AU52" s="79" t="s">
        <v>56</v>
      </c>
      <c r="AV52" s="79" t="s">
        <v>56</v>
      </c>
      <c r="AW52" s="79" t="s">
        <v>56</v>
      </c>
      <c r="AX52" s="79" t="s">
        <v>56</v>
      </c>
      <c r="AY52" s="79" t="s">
        <v>56</v>
      </c>
      <c r="AZ52" s="79" t="s">
        <v>56</v>
      </c>
      <c r="BA52" s="79" t="s">
        <v>56</v>
      </c>
      <c r="BB52" s="79" t="s">
        <v>56</v>
      </c>
      <c r="BC52" s="79" t="s">
        <v>56</v>
      </c>
      <c r="BD52" s="79" t="s">
        <v>56</v>
      </c>
      <c r="BE52" s="79" t="s">
        <v>56</v>
      </c>
      <c r="BF52" s="79" t="s">
        <v>56</v>
      </c>
      <c r="BG52" s="79" t="s">
        <v>56</v>
      </c>
    </row>
    <row r="53" spans="1:59" ht="15">
      <c r="A53" s="36" t="s">
        <v>69</v>
      </c>
      <c r="B53" s="36"/>
      <c r="C53" s="36"/>
      <c r="D53" s="36"/>
      <c r="E53" s="36"/>
      <c r="F53" s="36"/>
      <c r="G53" s="36">
        <v>1239.52</v>
      </c>
      <c r="H53" s="36"/>
      <c r="I53" s="36"/>
      <c r="J53" s="36"/>
      <c r="K53" s="29">
        <v>843.28</v>
      </c>
      <c r="L53" s="29" t="s">
        <v>56</v>
      </c>
      <c r="M53" s="79">
        <v>711.2</v>
      </c>
      <c r="N53" s="67">
        <v>741.68</v>
      </c>
      <c r="O53" s="93" t="s">
        <v>56</v>
      </c>
      <c r="P53" s="79" t="s">
        <v>56</v>
      </c>
      <c r="Q53" s="79" t="s">
        <v>56</v>
      </c>
      <c r="R53" s="79" t="s">
        <v>56</v>
      </c>
      <c r="S53" s="79" t="s">
        <v>56</v>
      </c>
      <c r="T53" s="79" t="s">
        <v>56</v>
      </c>
      <c r="U53" s="79" t="s">
        <v>56</v>
      </c>
      <c r="V53" s="79" t="s">
        <v>56</v>
      </c>
      <c r="W53" s="79" t="s">
        <v>56</v>
      </c>
      <c r="X53" s="79" t="s">
        <v>56</v>
      </c>
      <c r="Y53" s="79" t="s">
        <v>56</v>
      </c>
      <c r="Z53" s="79" t="s">
        <v>56</v>
      </c>
      <c r="AA53" s="79" t="s">
        <v>56</v>
      </c>
      <c r="AB53" s="79" t="s">
        <v>56</v>
      </c>
      <c r="AC53" s="79" t="s">
        <v>56</v>
      </c>
      <c r="AD53" s="79" t="s">
        <v>56</v>
      </c>
      <c r="AE53" s="79" t="s">
        <v>56</v>
      </c>
      <c r="AF53" s="79" t="s">
        <v>56</v>
      </c>
      <c r="AG53" s="67" t="s">
        <v>56</v>
      </c>
      <c r="AH53" s="79" t="s">
        <v>56</v>
      </c>
      <c r="AI53" s="79" t="s">
        <v>56</v>
      </c>
      <c r="AJ53" s="79" t="s">
        <v>56</v>
      </c>
      <c r="AK53" s="67" t="s">
        <v>56</v>
      </c>
      <c r="AL53" s="79" t="s">
        <v>56</v>
      </c>
      <c r="AM53" s="67" t="s">
        <v>56</v>
      </c>
      <c r="AN53" s="79" t="s">
        <v>56</v>
      </c>
      <c r="AO53" s="79" t="s">
        <v>56</v>
      </c>
      <c r="AP53" s="79" t="s">
        <v>56</v>
      </c>
      <c r="AQ53" s="79" t="s">
        <v>56</v>
      </c>
      <c r="AR53" s="79" t="s">
        <v>56</v>
      </c>
      <c r="AS53" s="67" t="s">
        <v>56</v>
      </c>
      <c r="AT53" s="79" t="s">
        <v>56</v>
      </c>
      <c r="AU53" s="79" t="s">
        <v>56</v>
      </c>
      <c r="AV53" s="79" t="s">
        <v>56</v>
      </c>
      <c r="AW53" s="79" t="s">
        <v>56</v>
      </c>
      <c r="AX53" s="79" t="s">
        <v>56</v>
      </c>
      <c r="AY53" s="79" t="s">
        <v>56</v>
      </c>
      <c r="AZ53" s="79" t="s">
        <v>56</v>
      </c>
      <c r="BA53" s="79" t="s">
        <v>56</v>
      </c>
      <c r="BB53" s="79" t="s">
        <v>56</v>
      </c>
      <c r="BC53" s="79" t="s">
        <v>56</v>
      </c>
      <c r="BD53" s="79" t="s">
        <v>56</v>
      </c>
      <c r="BE53" s="79" t="s">
        <v>56</v>
      </c>
      <c r="BF53" s="79" t="s">
        <v>56</v>
      </c>
      <c r="BG53" s="79" t="s">
        <v>56</v>
      </c>
    </row>
    <row r="54" spans="1:59" ht="15">
      <c r="A54" s="36" t="s">
        <v>1</v>
      </c>
      <c r="B54" s="36"/>
      <c r="C54" s="36"/>
      <c r="D54" s="36"/>
      <c r="E54" s="36"/>
      <c r="F54" s="36"/>
      <c r="G54" s="36">
        <v>60.96</v>
      </c>
      <c r="H54" s="36"/>
      <c r="I54" s="36"/>
      <c r="J54" s="36"/>
      <c r="K54" s="36">
        <v>50.8</v>
      </c>
      <c r="L54" s="36">
        <v>81.28</v>
      </c>
      <c r="M54" s="29">
        <v>91.44</v>
      </c>
      <c r="N54" s="67">
        <v>91.44</v>
      </c>
      <c r="O54" s="93">
        <v>91.44</v>
      </c>
      <c r="P54" s="29">
        <v>91.44</v>
      </c>
      <c r="Q54" s="29">
        <v>111.76</v>
      </c>
      <c r="R54" s="29">
        <v>121.92</v>
      </c>
      <c r="S54" s="29">
        <v>130</v>
      </c>
      <c r="T54" s="29">
        <v>110</v>
      </c>
      <c r="U54" s="29">
        <v>100</v>
      </c>
      <c r="V54" s="29">
        <v>110</v>
      </c>
      <c r="W54" s="29">
        <v>80</v>
      </c>
      <c r="X54" s="29">
        <v>130</v>
      </c>
      <c r="Y54" s="29">
        <v>210</v>
      </c>
      <c r="Z54" s="29">
        <v>210</v>
      </c>
      <c r="AA54" s="29">
        <v>230</v>
      </c>
      <c r="AB54" s="29">
        <v>220</v>
      </c>
      <c r="AC54" s="29">
        <v>193</v>
      </c>
      <c r="AD54" s="29">
        <v>155</v>
      </c>
      <c r="AE54" s="29">
        <v>136</v>
      </c>
      <c r="AF54" s="29">
        <v>115</v>
      </c>
      <c r="AG54" s="67">
        <v>96</v>
      </c>
      <c r="AH54" s="29">
        <v>101</v>
      </c>
      <c r="AI54" s="29">
        <v>91</v>
      </c>
      <c r="AJ54" s="29">
        <v>35</v>
      </c>
      <c r="AK54" s="67">
        <v>49</v>
      </c>
      <c r="AL54" s="29">
        <v>74</v>
      </c>
      <c r="AM54" s="67">
        <v>39</v>
      </c>
      <c r="AN54" s="29" t="s">
        <v>56</v>
      </c>
      <c r="AO54" s="29" t="s">
        <v>56</v>
      </c>
      <c r="AP54" s="29" t="s">
        <v>56</v>
      </c>
      <c r="AQ54" s="29" t="s">
        <v>56</v>
      </c>
      <c r="AR54" s="29" t="s">
        <v>56</v>
      </c>
      <c r="AS54" s="67" t="s">
        <v>56</v>
      </c>
      <c r="AT54" s="29" t="s">
        <v>56</v>
      </c>
      <c r="AU54" s="29" t="s">
        <v>56</v>
      </c>
      <c r="AV54" s="29" t="s">
        <v>56</v>
      </c>
      <c r="AW54" s="29" t="s">
        <v>56</v>
      </c>
      <c r="AX54" s="29" t="s">
        <v>56</v>
      </c>
      <c r="AY54" s="29" t="s">
        <v>56</v>
      </c>
      <c r="AZ54" s="29" t="s">
        <v>56</v>
      </c>
      <c r="BA54" s="29" t="s">
        <v>56</v>
      </c>
      <c r="BB54" s="29" t="s">
        <v>56</v>
      </c>
      <c r="BC54" s="29" t="s">
        <v>56</v>
      </c>
      <c r="BD54" s="29" t="s">
        <v>56</v>
      </c>
      <c r="BE54" s="29" t="s">
        <v>56</v>
      </c>
      <c r="BF54" s="29" t="s">
        <v>56</v>
      </c>
      <c r="BG54" s="29" t="s">
        <v>56</v>
      </c>
    </row>
    <row r="55" spans="1:59" ht="15">
      <c r="A55" s="34" t="s">
        <v>67</v>
      </c>
      <c r="B55" s="36"/>
      <c r="C55" s="36"/>
      <c r="D55" s="36"/>
      <c r="E55" s="36"/>
      <c r="F55" s="36"/>
      <c r="G55" s="35" t="s">
        <v>56</v>
      </c>
      <c r="H55" s="36"/>
      <c r="I55" s="36"/>
      <c r="J55" s="36"/>
      <c r="K55" s="35" t="s">
        <v>56</v>
      </c>
      <c r="L55" s="34">
        <v>2204.72</v>
      </c>
      <c r="M55" s="29" t="s">
        <v>56</v>
      </c>
      <c r="N55" s="67" t="s">
        <v>56</v>
      </c>
      <c r="O55" s="93">
        <v>2336.8</v>
      </c>
      <c r="P55" s="29">
        <v>2174.24</v>
      </c>
      <c r="Q55" s="29">
        <v>1727.2</v>
      </c>
      <c r="R55" s="29">
        <v>1524</v>
      </c>
      <c r="S55" s="29">
        <v>1410</v>
      </c>
      <c r="T55" s="29">
        <v>1090</v>
      </c>
      <c r="U55" s="29">
        <v>670</v>
      </c>
      <c r="V55" s="29">
        <v>410</v>
      </c>
      <c r="W55" s="29">
        <v>170</v>
      </c>
      <c r="X55" s="29">
        <v>50</v>
      </c>
      <c r="Y55" s="29">
        <v>20</v>
      </c>
      <c r="Z55" s="29" t="s">
        <v>56</v>
      </c>
      <c r="AA55" s="29" t="s">
        <v>56</v>
      </c>
      <c r="AB55" s="29" t="s">
        <v>56</v>
      </c>
      <c r="AC55" s="29" t="s">
        <v>56</v>
      </c>
      <c r="AD55" s="29" t="s">
        <v>56</v>
      </c>
      <c r="AE55" s="29" t="s">
        <v>56</v>
      </c>
      <c r="AF55" s="29" t="s">
        <v>56</v>
      </c>
      <c r="AG55" s="67" t="s">
        <v>56</v>
      </c>
      <c r="AH55" s="29" t="s">
        <v>56</v>
      </c>
      <c r="AI55" s="29" t="s">
        <v>56</v>
      </c>
      <c r="AJ55" s="29" t="s">
        <v>56</v>
      </c>
      <c r="AK55" s="67" t="s">
        <v>56</v>
      </c>
      <c r="AL55" s="29" t="s">
        <v>56</v>
      </c>
      <c r="AM55" s="67" t="s">
        <v>56</v>
      </c>
      <c r="AN55" s="29" t="s">
        <v>56</v>
      </c>
      <c r="AO55" s="29" t="s">
        <v>56</v>
      </c>
      <c r="AP55" s="29" t="s">
        <v>56</v>
      </c>
      <c r="AQ55" s="29" t="s">
        <v>56</v>
      </c>
      <c r="AR55" s="29" t="s">
        <v>56</v>
      </c>
      <c r="AS55" s="67" t="s">
        <v>56</v>
      </c>
      <c r="AT55" s="29" t="s">
        <v>56</v>
      </c>
      <c r="AU55" s="29" t="s">
        <v>56</v>
      </c>
      <c r="AV55" s="29" t="s">
        <v>56</v>
      </c>
      <c r="AW55" s="29" t="s">
        <v>56</v>
      </c>
      <c r="AX55" s="29" t="s">
        <v>56</v>
      </c>
      <c r="AY55" s="29" t="s">
        <v>56</v>
      </c>
      <c r="AZ55" s="29" t="s">
        <v>56</v>
      </c>
      <c r="BA55" s="29" t="s">
        <v>56</v>
      </c>
      <c r="BB55" s="29" t="s">
        <v>56</v>
      </c>
      <c r="BC55" s="29" t="s">
        <v>56</v>
      </c>
      <c r="BD55" s="29" t="s">
        <v>56</v>
      </c>
      <c r="BE55" s="29" t="s">
        <v>56</v>
      </c>
      <c r="BF55" s="29" t="s">
        <v>56</v>
      </c>
      <c r="BG55" s="29" t="s">
        <v>56</v>
      </c>
    </row>
    <row r="56" spans="1:59" ht="15">
      <c r="A56" s="34" t="s">
        <v>66</v>
      </c>
      <c r="B56" s="36"/>
      <c r="C56" s="36"/>
      <c r="D56" s="36"/>
      <c r="E56" s="36"/>
      <c r="F56" s="36"/>
      <c r="G56" s="35" t="s">
        <v>56</v>
      </c>
      <c r="H56" s="36"/>
      <c r="I56" s="36"/>
      <c r="J56" s="36"/>
      <c r="K56" s="35" t="s">
        <v>56</v>
      </c>
      <c r="L56" s="34">
        <v>152.4</v>
      </c>
      <c r="M56" s="79" t="s">
        <v>56</v>
      </c>
      <c r="N56" s="67" t="s">
        <v>56</v>
      </c>
      <c r="O56" s="93">
        <v>71.12</v>
      </c>
      <c r="P56" s="79">
        <v>91.44</v>
      </c>
      <c r="Q56" s="79">
        <v>71.12</v>
      </c>
      <c r="R56" s="79">
        <v>91.44</v>
      </c>
      <c r="S56" s="79">
        <v>60</v>
      </c>
      <c r="T56" s="79">
        <v>50</v>
      </c>
      <c r="U56" s="79">
        <v>50</v>
      </c>
      <c r="V56" s="79">
        <v>50</v>
      </c>
      <c r="W56" s="79">
        <v>40</v>
      </c>
      <c r="X56" s="79">
        <v>30</v>
      </c>
      <c r="Y56" s="79">
        <v>60</v>
      </c>
      <c r="Z56" s="79">
        <v>70</v>
      </c>
      <c r="AA56" s="79">
        <v>140</v>
      </c>
      <c r="AB56" s="79">
        <v>50</v>
      </c>
      <c r="AC56" s="79">
        <v>80</v>
      </c>
      <c r="AD56" s="79">
        <v>131</v>
      </c>
      <c r="AE56" s="79">
        <v>158</v>
      </c>
      <c r="AF56" s="79">
        <v>117</v>
      </c>
      <c r="AG56" s="67">
        <v>82</v>
      </c>
      <c r="AH56" s="79" t="s">
        <v>56</v>
      </c>
      <c r="AI56" s="79" t="s">
        <v>56</v>
      </c>
      <c r="AJ56" s="79" t="s">
        <v>56</v>
      </c>
      <c r="AK56" s="67" t="s">
        <v>56</v>
      </c>
      <c r="AL56" s="79" t="s">
        <v>56</v>
      </c>
      <c r="AM56" s="67" t="s">
        <v>56</v>
      </c>
      <c r="AN56" s="79" t="s">
        <v>56</v>
      </c>
      <c r="AO56" s="79" t="s">
        <v>56</v>
      </c>
      <c r="AP56" s="79" t="s">
        <v>56</v>
      </c>
      <c r="AQ56" s="79" t="s">
        <v>56</v>
      </c>
      <c r="AR56" s="79" t="s">
        <v>56</v>
      </c>
      <c r="AS56" s="67" t="s">
        <v>56</v>
      </c>
      <c r="AT56" s="79" t="s">
        <v>56</v>
      </c>
      <c r="AU56" s="79" t="s">
        <v>56</v>
      </c>
      <c r="AV56" s="79" t="s">
        <v>56</v>
      </c>
      <c r="AW56" s="79" t="s">
        <v>56</v>
      </c>
      <c r="AX56" s="79" t="s">
        <v>56</v>
      </c>
      <c r="AY56" s="79" t="s">
        <v>56</v>
      </c>
      <c r="AZ56" s="79" t="s">
        <v>56</v>
      </c>
      <c r="BA56" s="79" t="s">
        <v>56</v>
      </c>
      <c r="BB56" s="79" t="s">
        <v>56</v>
      </c>
      <c r="BC56" s="79" t="s">
        <v>56</v>
      </c>
      <c r="BD56" s="79" t="s">
        <v>56</v>
      </c>
      <c r="BE56" s="79" t="s">
        <v>56</v>
      </c>
      <c r="BF56" s="79" t="s">
        <v>56</v>
      </c>
      <c r="BG56" s="79" t="s">
        <v>56</v>
      </c>
    </row>
    <row r="57" spans="1:59" ht="15.75" thickBot="1">
      <c r="A57" s="43" t="s">
        <v>42</v>
      </c>
      <c r="B57" s="43"/>
      <c r="C57" s="43"/>
      <c r="D57" s="43"/>
      <c r="E57" s="43"/>
      <c r="F57" s="43"/>
      <c r="G57" s="43">
        <v>701.04</v>
      </c>
      <c r="H57" s="43"/>
      <c r="I57" s="43"/>
      <c r="J57" s="43"/>
      <c r="K57" s="43">
        <v>1066.8</v>
      </c>
      <c r="L57" s="43">
        <v>1280.16</v>
      </c>
      <c r="M57" s="44">
        <v>1524</v>
      </c>
      <c r="N57" s="76">
        <v>1493.52</v>
      </c>
      <c r="O57" s="99">
        <v>1595.12</v>
      </c>
      <c r="P57" s="44">
        <v>1330.96</v>
      </c>
      <c r="Q57" s="44">
        <v>1452.88</v>
      </c>
      <c r="R57" s="43">
        <v>1432.56</v>
      </c>
      <c r="S57" s="43">
        <v>1200</v>
      </c>
      <c r="T57" s="43">
        <v>950</v>
      </c>
      <c r="U57" s="43">
        <v>810</v>
      </c>
      <c r="V57" s="43">
        <v>540</v>
      </c>
      <c r="W57" s="43">
        <v>610</v>
      </c>
      <c r="X57" s="43">
        <v>530</v>
      </c>
      <c r="Y57" s="43">
        <v>570</v>
      </c>
      <c r="Z57" s="43">
        <v>730</v>
      </c>
      <c r="AA57" s="43">
        <v>850</v>
      </c>
      <c r="AB57" s="43">
        <v>830</v>
      </c>
      <c r="AC57" s="43">
        <v>870</v>
      </c>
      <c r="AD57" s="43">
        <v>553</v>
      </c>
      <c r="AE57" s="43">
        <v>478</v>
      </c>
      <c r="AF57" s="43">
        <v>713</v>
      </c>
      <c r="AG57" s="76">
        <v>541</v>
      </c>
      <c r="AH57" s="43">
        <v>337</v>
      </c>
      <c r="AI57" s="43">
        <v>336</v>
      </c>
      <c r="AJ57" s="43">
        <v>410</v>
      </c>
      <c r="AK57" s="76">
        <v>488</v>
      </c>
      <c r="AL57" s="43">
        <v>339</v>
      </c>
      <c r="AM57" s="88">
        <v>729</v>
      </c>
      <c r="AN57" s="43">
        <v>312</v>
      </c>
      <c r="AO57" s="43">
        <v>274</v>
      </c>
      <c r="AP57" s="43">
        <v>199</v>
      </c>
      <c r="AQ57" s="43">
        <v>223</v>
      </c>
      <c r="AR57" s="43">
        <v>175</v>
      </c>
      <c r="AS57" s="88">
        <v>167</v>
      </c>
      <c r="AT57" s="43">
        <v>176</v>
      </c>
      <c r="AU57" s="43">
        <v>185</v>
      </c>
      <c r="AV57" s="62">
        <v>295</v>
      </c>
      <c r="AW57" s="62">
        <v>60</v>
      </c>
      <c r="AX57" s="62">
        <v>189</v>
      </c>
      <c r="AY57" s="62">
        <v>229</v>
      </c>
      <c r="AZ57" s="62">
        <v>206.9333999999999</v>
      </c>
      <c r="BA57" s="62">
        <v>199</v>
      </c>
      <c r="BB57" s="62">
        <v>213.097</v>
      </c>
      <c r="BC57" s="62">
        <v>296</v>
      </c>
      <c r="BD57" s="62">
        <v>359</v>
      </c>
      <c r="BE57" s="62">
        <v>418.232</v>
      </c>
      <c r="BF57" s="62">
        <v>393.642</v>
      </c>
      <c r="BG57" s="62">
        <v>473.468</v>
      </c>
    </row>
    <row r="58" spans="1:59" ht="15.75" thickTop="1">
      <c r="A58" s="31" t="s">
        <v>46</v>
      </c>
      <c r="B58" s="31"/>
      <c r="C58" s="31"/>
      <c r="D58" s="31"/>
      <c r="E58" s="31"/>
      <c r="F58" s="31"/>
      <c r="G58" s="31"/>
      <c r="H58" s="31"/>
      <c r="I58" s="31"/>
      <c r="J58" s="31"/>
      <c r="K58" s="31"/>
      <c r="L58" s="31"/>
      <c r="M58" s="31"/>
      <c r="N58" s="31"/>
      <c r="O58" s="31"/>
      <c r="P58" s="31"/>
      <c r="Q58" s="31"/>
      <c r="R58" s="31"/>
      <c r="S58" s="31"/>
      <c r="T58" s="31"/>
      <c r="U58" s="31"/>
      <c r="V58" s="31"/>
      <c r="W58" s="31"/>
      <c r="X58" s="83"/>
      <c r="Y58" s="31"/>
      <c r="Z58" s="31"/>
      <c r="AA58" s="31"/>
      <c r="AB58" s="31"/>
      <c r="AC58" s="31"/>
      <c r="AD58" s="31"/>
      <c r="AE58" s="31"/>
      <c r="AF58" s="31"/>
      <c r="AG58" s="31"/>
      <c r="AH58" s="31"/>
      <c r="AI58" s="84"/>
      <c r="AJ58" s="31"/>
      <c r="AK58" s="31"/>
      <c r="AL58" s="31"/>
      <c r="AM58" s="31"/>
      <c r="AN58" s="31"/>
      <c r="AO58" s="84"/>
      <c r="AP58" s="32"/>
      <c r="AQ58" s="32"/>
      <c r="AR58" s="32"/>
      <c r="AS58" s="77"/>
      <c r="AT58" s="31"/>
      <c r="AU58" s="31"/>
      <c r="AV58" s="48"/>
      <c r="AW58" s="48"/>
      <c r="AX58" s="48"/>
      <c r="AY58" s="48"/>
      <c r="AZ58" s="48"/>
      <c r="BA58" s="48"/>
      <c r="BB58" s="48"/>
      <c r="BC58" s="63"/>
      <c r="BD58" s="48"/>
      <c r="BE58" s="48"/>
      <c r="BF58" s="48"/>
      <c r="BG58" s="48"/>
    </row>
    <row r="59" spans="1:59" ht="15">
      <c r="A59" s="41" t="s">
        <v>26</v>
      </c>
      <c r="B59" s="41"/>
      <c r="C59" s="41"/>
      <c r="D59" s="41"/>
      <c r="E59" s="41"/>
      <c r="F59" s="41"/>
      <c r="G59" s="41"/>
      <c r="H59" s="41"/>
      <c r="I59" s="41"/>
      <c r="J59" s="41"/>
      <c r="K59" s="41"/>
      <c r="L59" s="41"/>
      <c r="M59" s="41"/>
      <c r="N59" s="41"/>
      <c r="O59" s="41"/>
      <c r="P59" s="41"/>
      <c r="Q59" s="41"/>
      <c r="R59" s="41"/>
      <c r="S59" s="41"/>
      <c r="T59" s="41"/>
      <c r="U59" s="41"/>
      <c r="V59" s="41"/>
      <c r="W59" s="41"/>
      <c r="X59" s="45"/>
      <c r="Y59" s="41"/>
      <c r="Z59" s="41"/>
      <c r="AA59" s="41"/>
      <c r="AB59" s="41"/>
      <c r="AC59" s="41"/>
      <c r="AD59" s="41"/>
      <c r="AE59" s="41"/>
      <c r="AF59" s="41"/>
      <c r="AG59" s="41"/>
      <c r="AH59" s="41"/>
      <c r="AI59" s="75"/>
      <c r="AJ59" s="41"/>
      <c r="AK59" s="41"/>
      <c r="AL59" s="41"/>
      <c r="AM59" s="41"/>
      <c r="AN59" s="41"/>
      <c r="AO59" s="75"/>
      <c r="AP59" s="42"/>
      <c r="AQ59" s="42"/>
      <c r="AR59" s="42"/>
      <c r="AS59" s="46"/>
      <c r="AT59" s="41"/>
      <c r="AU59" s="41"/>
      <c r="AV59" s="48"/>
      <c r="AW59" s="48"/>
      <c r="AX59" s="48"/>
      <c r="AY59" s="48"/>
      <c r="AZ59" s="48"/>
      <c r="BA59" s="48"/>
      <c r="BB59" s="48"/>
      <c r="BC59" s="63"/>
      <c r="BD59" s="48"/>
      <c r="BE59" s="48"/>
      <c r="BF59" s="48"/>
      <c r="BG59" s="48"/>
    </row>
    <row r="60" spans="1:59" ht="15">
      <c r="A60" s="36" t="s">
        <v>0</v>
      </c>
      <c r="B60" s="36"/>
      <c r="C60" s="36"/>
      <c r="D60" s="36"/>
      <c r="E60" s="36"/>
      <c r="F60" s="36"/>
      <c r="G60" s="36"/>
      <c r="H60" s="36"/>
      <c r="I60" s="36"/>
      <c r="J60" s="36"/>
      <c r="K60" s="36"/>
      <c r="L60" s="36"/>
      <c r="M60" s="36"/>
      <c r="N60" s="36"/>
      <c r="O60" s="36">
        <v>2595.88</v>
      </c>
      <c r="P60" s="36">
        <v>2502.408</v>
      </c>
      <c r="Q60" s="36">
        <v>2213.864</v>
      </c>
      <c r="R60" s="36">
        <v>2419.096</v>
      </c>
      <c r="S60" s="36">
        <v>2625</v>
      </c>
      <c r="T60" s="36">
        <v>2904</v>
      </c>
      <c r="U60" s="36">
        <v>3258</v>
      </c>
      <c r="V60" s="36">
        <v>3345</v>
      </c>
      <c r="W60" s="36">
        <v>3492</v>
      </c>
      <c r="X60" s="81">
        <v>3731</v>
      </c>
      <c r="Y60" s="36">
        <v>3044</v>
      </c>
      <c r="Z60" s="36">
        <v>3186</v>
      </c>
      <c r="AA60" s="36">
        <v>3259</v>
      </c>
      <c r="AB60" s="36">
        <v>2830</v>
      </c>
      <c r="AC60" s="36">
        <v>2679</v>
      </c>
      <c r="AD60" s="36">
        <v>2597</v>
      </c>
      <c r="AE60" s="36">
        <v>2389</v>
      </c>
      <c r="AF60" s="36">
        <v>2484</v>
      </c>
      <c r="AG60" s="36">
        <v>2065</v>
      </c>
      <c r="AH60" s="36">
        <v>1933</v>
      </c>
      <c r="AI60" s="72">
        <v>1784</v>
      </c>
      <c r="AJ60" s="36">
        <v>1067</v>
      </c>
      <c r="AK60" s="36">
        <v>1763</v>
      </c>
      <c r="AL60" s="36">
        <v>1599</v>
      </c>
      <c r="AM60" s="36">
        <v>1637</v>
      </c>
      <c r="AN60" s="36">
        <v>1464</v>
      </c>
      <c r="AO60" s="72">
        <v>1207</v>
      </c>
      <c r="AP60" s="29">
        <v>1139</v>
      </c>
      <c r="AQ60" s="29">
        <v>1198</v>
      </c>
      <c r="AR60" s="29">
        <v>1056</v>
      </c>
      <c r="AS60" s="79">
        <v>1111</v>
      </c>
      <c r="AT60" s="36">
        <v>1034</v>
      </c>
      <c r="AU60" s="36">
        <v>841</v>
      </c>
      <c r="AV60" s="48">
        <v>862</v>
      </c>
      <c r="AW60" s="48">
        <v>741</v>
      </c>
      <c r="AX60" s="48">
        <v>616</v>
      </c>
      <c r="AY60" s="48">
        <v>635</v>
      </c>
      <c r="AZ60" s="48">
        <v>537</v>
      </c>
      <c r="BA60" s="48">
        <v>487</v>
      </c>
      <c r="BB60" s="48">
        <v>430.5010867152272</v>
      </c>
      <c r="BC60" s="48">
        <v>392</v>
      </c>
      <c r="BD60" s="48">
        <v>318</v>
      </c>
      <c r="BE60" s="48">
        <v>257.55</v>
      </c>
      <c r="BF60" s="48">
        <v>260.421</v>
      </c>
      <c r="BG60" s="48">
        <v>226.83119</v>
      </c>
    </row>
    <row r="61" spans="1:59" ht="15">
      <c r="A61" s="36" t="s">
        <v>27</v>
      </c>
      <c r="B61" s="36"/>
      <c r="C61" s="36"/>
      <c r="D61" s="36"/>
      <c r="E61" s="36"/>
      <c r="F61" s="36"/>
      <c r="G61" s="36"/>
      <c r="H61" s="36"/>
      <c r="I61" s="36"/>
      <c r="J61" s="36"/>
      <c r="K61" s="36"/>
      <c r="L61" s="36"/>
      <c r="M61" s="36"/>
      <c r="N61" s="36"/>
      <c r="O61" s="29" t="s">
        <v>56</v>
      </c>
      <c r="P61" s="29" t="s">
        <v>56</v>
      </c>
      <c r="Q61" s="29" t="s">
        <v>56</v>
      </c>
      <c r="R61" s="29" t="s">
        <v>56</v>
      </c>
      <c r="S61" s="29" t="s">
        <v>56</v>
      </c>
      <c r="T61" s="29" t="s">
        <v>56</v>
      </c>
      <c r="U61" s="29" t="s">
        <v>56</v>
      </c>
      <c r="V61" s="36">
        <v>53</v>
      </c>
      <c r="W61" s="36">
        <v>307</v>
      </c>
      <c r="X61" s="81">
        <v>313</v>
      </c>
      <c r="Y61" s="36">
        <v>195</v>
      </c>
      <c r="Z61" s="36">
        <v>165</v>
      </c>
      <c r="AA61" s="36">
        <v>120</v>
      </c>
      <c r="AB61" s="36">
        <v>82</v>
      </c>
      <c r="AC61" s="36">
        <v>86</v>
      </c>
      <c r="AD61" s="36">
        <v>77</v>
      </c>
      <c r="AE61" s="36">
        <v>92</v>
      </c>
      <c r="AF61" s="36">
        <v>172</v>
      </c>
      <c r="AG61" s="36">
        <v>132</v>
      </c>
      <c r="AH61" s="36">
        <v>89</v>
      </c>
      <c r="AI61" s="72">
        <v>94</v>
      </c>
      <c r="AJ61" s="36">
        <v>171</v>
      </c>
      <c r="AK61" s="36">
        <v>192</v>
      </c>
      <c r="AL61" s="36">
        <v>89</v>
      </c>
      <c r="AM61" s="36">
        <v>129</v>
      </c>
      <c r="AN61" s="36">
        <v>159</v>
      </c>
      <c r="AO61" s="72">
        <v>131</v>
      </c>
      <c r="AP61" s="29">
        <v>120</v>
      </c>
      <c r="AQ61" s="29">
        <v>146</v>
      </c>
      <c r="AR61" s="29">
        <v>135</v>
      </c>
      <c r="AS61" s="79">
        <v>102</v>
      </c>
      <c r="AT61" s="36">
        <v>71</v>
      </c>
      <c r="AU61" s="36">
        <v>46</v>
      </c>
      <c r="AV61" s="48">
        <v>50</v>
      </c>
      <c r="AW61" s="48">
        <v>24</v>
      </c>
      <c r="AX61" s="48">
        <v>10</v>
      </c>
      <c r="AY61" s="48">
        <v>6</v>
      </c>
      <c r="AZ61" s="48">
        <v>14</v>
      </c>
      <c r="BA61" s="48">
        <v>8</v>
      </c>
      <c r="BB61" s="48">
        <v>17.124789</v>
      </c>
      <c r="BC61" s="48">
        <v>5.011301</v>
      </c>
      <c r="BD61" s="48">
        <v>5</v>
      </c>
      <c r="BE61" s="48">
        <v>5.773957</v>
      </c>
      <c r="BF61" s="48">
        <v>10.287476999999999</v>
      </c>
      <c r="BG61" s="48">
        <v>7.578825</v>
      </c>
    </row>
    <row r="62" spans="1:59" ht="15">
      <c r="A62" s="36" t="s">
        <v>28</v>
      </c>
      <c r="B62" s="36"/>
      <c r="C62" s="36"/>
      <c r="D62" s="36"/>
      <c r="E62" s="36"/>
      <c r="F62" s="36"/>
      <c r="G62" s="36"/>
      <c r="H62" s="36"/>
      <c r="I62" s="36"/>
      <c r="J62" s="36"/>
      <c r="K62" s="36"/>
      <c r="L62" s="36"/>
      <c r="M62" s="36"/>
      <c r="N62" s="36"/>
      <c r="O62" s="36">
        <v>92.456</v>
      </c>
      <c r="P62" s="36">
        <v>-65.024</v>
      </c>
      <c r="Q62" s="36">
        <v>-62.992000000000004</v>
      </c>
      <c r="R62" s="36">
        <v>55.88</v>
      </c>
      <c r="S62" s="36">
        <v>-57</v>
      </c>
      <c r="T62" s="36">
        <v>-69</v>
      </c>
      <c r="U62" s="36">
        <v>-100</v>
      </c>
      <c r="V62" s="36">
        <v>-138</v>
      </c>
      <c r="W62" s="36">
        <v>-136</v>
      </c>
      <c r="X62" s="81">
        <v>-130</v>
      </c>
      <c r="Y62" s="36">
        <v>-161</v>
      </c>
      <c r="Z62" s="36">
        <v>-303</v>
      </c>
      <c r="AA62" s="36">
        <v>-271</v>
      </c>
      <c r="AB62" s="36">
        <v>-273</v>
      </c>
      <c r="AC62" s="36">
        <v>-167</v>
      </c>
      <c r="AD62" s="36">
        <v>-179</v>
      </c>
      <c r="AE62" s="36">
        <v>-191</v>
      </c>
      <c r="AF62" s="36">
        <v>-132</v>
      </c>
      <c r="AG62" s="36">
        <v>-98</v>
      </c>
      <c r="AH62" s="36">
        <v>-122</v>
      </c>
      <c r="AI62" s="72">
        <v>-142</v>
      </c>
      <c r="AJ62" s="36">
        <v>-98</v>
      </c>
      <c r="AK62" s="36">
        <v>-110</v>
      </c>
      <c r="AL62" s="36">
        <v>-110</v>
      </c>
      <c r="AM62" s="36">
        <v>-115</v>
      </c>
      <c r="AN62" s="36">
        <v>-91</v>
      </c>
      <c r="AO62" s="72">
        <v>-122</v>
      </c>
      <c r="AP62" s="29">
        <v>-141</v>
      </c>
      <c r="AQ62" s="29">
        <v>-103</v>
      </c>
      <c r="AR62" s="29">
        <v>-80</v>
      </c>
      <c r="AS62" s="79">
        <v>-93</v>
      </c>
      <c r="AT62" s="36">
        <v>-99</v>
      </c>
      <c r="AU62" s="36">
        <v>-103</v>
      </c>
      <c r="AV62" s="48">
        <v>-90</v>
      </c>
      <c r="AW62" s="48">
        <v>-83</v>
      </c>
      <c r="AX62" s="48">
        <v>-56</v>
      </c>
      <c r="AY62" s="48">
        <v>-54</v>
      </c>
      <c r="AZ62" s="48">
        <v>-79</v>
      </c>
      <c r="BA62" s="48">
        <v>-75</v>
      </c>
      <c r="BB62" s="48">
        <v>-67.49193</v>
      </c>
      <c r="BC62" s="48">
        <v>-55</v>
      </c>
      <c r="BD62" s="48">
        <v>-39</v>
      </c>
      <c r="BE62" s="48">
        <v>-14.760444</v>
      </c>
      <c r="BF62" s="48">
        <v>-12.439462</v>
      </c>
      <c r="BG62" s="48">
        <v>-22.04632</v>
      </c>
    </row>
    <row r="63" spans="1:59" ht="15">
      <c r="A63" s="36" t="s">
        <v>29</v>
      </c>
      <c r="B63" s="36"/>
      <c r="C63" s="36"/>
      <c r="D63" s="36"/>
      <c r="E63" s="36"/>
      <c r="F63" s="36"/>
      <c r="G63" s="36"/>
      <c r="H63" s="36"/>
      <c r="I63" s="36"/>
      <c r="J63" s="36"/>
      <c r="K63" s="36"/>
      <c r="L63" s="36"/>
      <c r="M63" s="36"/>
      <c r="N63" s="36"/>
      <c r="O63" s="29" t="s">
        <v>56</v>
      </c>
      <c r="P63" s="29" t="s">
        <v>56</v>
      </c>
      <c r="Q63" s="36">
        <v>9.144</v>
      </c>
      <c r="R63" s="36">
        <v>1.016</v>
      </c>
      <c r="S63" s="36">
        <v>-14</v>
      </c>
      <c r="T63" s="36">
        <v>2</v>
      </c>
      <c r="U63" s="36">
        <v>12</v>
      </c>
      <c r="V63" s="36">
        <v>-5</v>
      </c>
      <c r="W63" s="36">
        <v>-6</v>
      </c>
      <c r="X63" s="81">
        <v>-135</v>
      </c>
      <c r="Y63" s="36">
        <v>-5</v>
      </c>
      <c r="Z63" s="36">
        <v>120</v>
      </c>
      <c r="AA63" s="36">
        <v>-16</v>
      </c>
      <c r="AB63" s="36">
        <v>-25</v>
      </c>
      <c r="AC63" s="36">
        <v>-5</v>
      </c>
      <c r="AD63" s="36">
        <v>-24</v>
      </c>
      <c r="AE63" s="36">
        <v>-25</v>
      </c>
      <c r="AF63" s="36">
        <v>-40</v>
      </c>
      <c r="AG63" s="36">
        <v>-115</v>
      </c>
      <c r="AH63" s="36">
        <v>33</v>
      </c>
      <c r="AI63" s="72">
        <v>160</v>
      </c>
      <c r="AJ63" s="36">
        <v>46</v>
      </c>
      <c r="AK63" s="36">
        <v>-187</v>
      </c>
      <c r="AL63" s="36">
        <v>23</v>
      </c>
      <c r="AM63" s="36">
        <v>1</v>
      </c>
      <c r="AN63" s="36">
        <v>-89</v>
      </c>
      <c r="AO63" s="72">
        <v>37</v>
      </c>
      <c r="AP63" s="29">
        <v>97</v>
      </c>
      <c r="AQ63" s="29">
        <v>-40</v>
      </c>
      <c r="AR63" s="29">
        <v>-22</v>
      </c>
      <c r="AS63" s="79">
        <v>41</v>
      </c>
      <c r="AT63" s="36">
        <v>-33</v>
      </c>
      <c r="AU63" s="36">
        <v>-51</v>
      </c>
      <c r="AV63" s="48">
        <v>71</v>
      </c>
      <c r="AW63" s="48">
        <v>119.57134292235907</v>
      </c>
      <c r="AX63" s="48">
        <v>-73.9843429223591</v>
      </c>
      <c r="AY63" s="48">
        <v>-6.604935483870946</v>
      </c>
      <c r="AZ63" s="48">
        <v>38.35826160249745</v>
      </c>
      <c r="BA63" s="48">
        <v>36.93101680373259</v>
      </c>
      <c r="BB63" s="64">
        <v>13.964611638861854</v>
      </c>
      <c r="BC63" s="56">
        <v>0</v>
      </c>
      <c r="BD63" s="64">
        <v>22</v>
      </c>
      <c r="BE63" s="64">
        <v>5.8245913978495025</v>
      </c>
      <c r="BF63" s="50">
        <v>2.048999999999989</v>
      </c>
      <c r="BG63" s="64">
        <v>2.2237799999999908</v>
      </c>
    </row>
    <row r="64" spans="1:59" ht="15">
      <c r="A64" s="37" t="s">
        <v>31</v>
      </c>
      <c r="B64" s="37"/>
      <c r="C64" s="37"/>
      <c r="D64" s="37"/>
      <c r="E64" s="37"/>
      <c r="F64" s="37"/>
      <c r="G64" s="37"/>
      <c r="H64" s="37"/>
      <c r="I64" s="37"/>
      <c r="J64" s="37"/>
      <c r="K64" s="37"/>
      <c r="L64" s="37"/>
      <c r="M64" s="37"/>
      <c r="N64" s="37"/>
      <c r="O64" s="37">
        <v>2688.3360000000002</v>
      </c>
      <c r="P64" s="37">
        <v>2437.384</v>
      </c>
      <c r="Q64" s="37">
        <v>2160.016</v>
      </c>
      <c r="R64" s="37">
        <v>2475.992</v>
      </c>
      <c r="S64" s="37">
        <v>2554</v>
      </c>
      <c r="T64" s="37">
        <v>2837</v>
      </c>
      <c r="U64" s="37">
        <v>3170</v>
      </c>
      <c r="V64" s="37">
        <v>3255</v>
      </c>
      <c r="W64" s="37">
        <v>3657</v>
      </c>
      <c r="X64" s="37">
        <v>3779</v>
      </c>
      <c r="Y64" s="37">
        <v>3073</v>
      </c>
      <c r="Z64" s="37">
        <v>3168</v>
      </c>
      <c r="AA64" s="37">
        <v>3092</v>
      </c>
      <c r="AB64" s="37">
        <v>2614</v>
      </c>
      <c r="AC64" s="37">
        <v>2593</v>
      </c>
      <c r="AD64" s="37">
        <v>2471</v>
      </c>
      <c r="AE64" s="37">
        <v>2265</v>
      </c>
      <c r="AF64" s="37">
        <v>2484</v>
      </c>
      <c r="AG64" s="37">
        <v>1984</v>
      </c>
      <c r="AH64" s="37">
        <v>1933</v>
      </c>
      <c r="AI64" s="73">
        <v>1896</v>
      </c>
      <c r="AJ64" s="37">
        <v>1186</v>
      </c>
      <c r="AK64" s="37">
        <v>1658</v>
      </c>
      <c r="AL64" s="37">
        <v>1601</v>
      </c>
      <c r="AM64" s="37">
        <v>1652</v>
      </c>
      <c r="AN64" s="37">
        <v>1443</v>
      </c>
      <c r="AO64" s="73">
        <v>1253</v>
      </c>
      <c r="AP64" s="38">
        <v>1215</v>
      </c>
      <c r="AQ64" s="38">
        <v>1201</v>
      </c>
      <c r="AR64" s="38">
        <v>1089</v>
      </c>
      <c r="AS64" s="38">
        <v>1161</v>
      </c>
      <c r="AT64" s="37">
        <v>973</v>
      </c>
      <c r="AU64" s="37">
        <v>733</v>
      </c>
      <c r="AV64" s="53">
        <v>893</v>
      </c>
      <c r="AW64" s="53">
        <v>801.571342922359</v>
      </c>
      <c r="AX64" s="53">
        <v>496.01565707764087</v>
      </c>
      <c r="AY64" s="53">
        <v>580.3950645161291</v>
      </c>
      <c r="AZ64" s="53">
        <v>510.35826160249746</v>
      </c>
      <c r="BA64" s="53">
        <v>456.9310168037326</v>
      </c>
      <c r="BB64" s="53">
        <v>394.0985573540891</v>
      </c>
      <c r="BC64" s="53">
        <v>342.26346372968345</v>
      </c>
      <c r="BD64" s="53">
        <v>305</v>
      </c>
      <c r="BE64" s="53">
        <v>254.3881043978495</v>
      </c>
      <c r="BF64" s="53">
        <v>260.318015</v>
      </c>
      <c r="BG64" s="53">
        <v>214.21373499999996</v>
      </c>
    </row>
    <row r="65" spans="1:59" ht="15">
      <c r="A65" s="37" t="s">
        <v>32</v>
      </c>
      <c r="B65" s="37"/>
      <c r="C65" s="37"/>
      <c r="D65" s="37"/>
      <c r="E65" s="37"/>
      <c r="F65" s="37"/>
      <c r="G65" s="37"/>
      <c r="H65" s="37"/>
      <c r="I65" s="37"/>
      <c r="J65" s="37"/>
      <c r="K65" s="37"/>
      <c r="L65" s="37"/>
      <c r="M65" s="37"/>
      <c r="N65" s="37"/>
      <c r="O65" s="37">
        <v>182.88</v>
      </c>
      <c r="P65" s="37">
        <v>17.272</v>
      </c>
      <c r="Q65" s="37">
        <v>36.576</v>
      </c>
      <c r="R65" s="37">
        <v>111.76</v>
      </c>
      <c r="S65" s="37">
        <v>43</v>
      </c>
      <c r="T65" s="37">
        <v>-38</v>
      </c>
      <c r="U65" s="37">
        <v>-94</v>
      </c>
      <c r="V65" s="37">
        <v>-21</v>
      </c>
      <c r="W65" s="37">
        <v>147</v>
      </c>
      <c r="X65" s="37">
        <f>X64-X66</f>
        <v>222</v>
      </c>
      <c r="Y65" s="37">
        <v>-338</v>
      </c>
      <c r="Z65" s="37">
        <v>-52</v>
      </c>
      <c r="AA65" s="37">
        <v>140</v>
      </c>
      <c r="AB65" s="37">
        <v>-56</v>
      </c>
      <c r="AC65" s="37">
        <v>-33</v>
      </c>
      <c r="AD65" s="37">
        <v>2</v>
      </c>
      <c r="AE65" s="37">
        <v>-114</v>
      </c>
      <c r="AF65" s="37">
        <v>219</v>
      </c>
      <c r="AG65" s="37">
        <v>-3</v>
      </c>
      <c r="AH65" s="38" t="s">
        <v>56</v>
      </c>
      <c r="AI65" s="73">
        <v>-1</v>
      </c>
      <c r="AJ65" s="38" t="s">
        <v>56</v>
      </c>
      <c r="AK65" s="38" t="s">
        <v>56</v>
      </c>
      <c r="AL65" s="38" t="s">
        <v>56</v>
      </c>
      <c r="AM65" s="38" t="s">
        <v>56</v>
      </c>
      <c r="AN65" s="38">
        <v>1</v>
      </c>
      <c r="AO65" s="68" t="s">
        <v>56</v>
      </c>
      <c r="AP65" s="38">
        <v>2</v>
      </c>
      <c r="AQ65" s="38">
        <v>1</v>
      </c>
      <c r="AR65" s="38" t="s">
        <v>56</v>
      </c>
      <c r="AS65" s="38">
        <v>1</v>
      </c>
      <c r="AT65" s="38" t="s">
        <v>56</v>
      </c>
      <c r="AU65" s="38">
        <v>-38</v>
      </c>
      <c r="AV65" s="66">
        <v>25</v>
      </c>
      <c r="AW65" s="65">
        <v>156.571342922359</v>
      </c>
      <c r="AX65" s="50">
        <v>-147.98434292235913</v>
      </c>
      <c r="AY65" s="50">
        <v>-4.604935483870918</v>
      </c>
      <c r="AZ65" s="50">
        <v>-21.641738397502536</v>
      </c>
      <c r="BA65" s="50">
        <v>-38.068983196267425</v>
      </c>
      <c r="BB65" s="50">
        <v>-29.433615967797834</v>
      </c>
      <c r="BC65" s="50">
        <v>-20.297887218287485</v>
      </c>
      <c r="BD65" s="50">
        <v>-14</v>
      </c>
      <c r="BE65" s="50">
        <v>-1.6228526021504592</v>
      </c>
      <c r="BF65" s="50">
        <v>3.3015379999999936</v>
      </c>
      <c r="BG65" s="50">
        <v>-18.589050000000015</v>
      </c>
    </row>
    <row r="66" spans="1:59" ht="15">
      <c r="A66" s="37" t="s">
        <v>33</v>
      </c>
      <c r="B66" s="37"/>
      <c r="C66" s="37"/>
      <c r="D66" s="37"/>
      <c r="E66" s="37"/>
      <c r="F66" s="37"/>
      <c r="G66" s="37"/>
      <c r="H66" s="37"/>
      <c r="I66" s="37"/>
      <c r="J66" s="37"/>
      <c r="K66" s="37"/>
      <c r="L66" s="37"/>
      <c r="M66" s="37"/>
      <c r="N66" s="37"/>
      <c r="O66" s="37">
        <v>2505.456</v>
      </c>
      <c r="P66" s="37">
        <v>2420.112</v>
      </c>
      <c r="Q66" s="37">
        <v>2123.44</v>
      </c>
      <c r="R66" s="37">
        <v>2364.232</v>
      </c>
      <c r="S66" s="37">
        <v>2511</v>
      </c>
      <c r="T66" s="37">
        <v>2875</v>
      </c>
      <c r="U66" s="37">
        <v>3264</v>
      </c>
      <c r="V66" s="37">
        <v>3276</v>
      </c>
      <c r="W66" s="37">
        <v>3510</v>
      </c>
      <c r="X66" s="37">
        <v>3557</v>
      </c>
      <c r="Y66" s="37">
        <v>3411</v>
      </c>
      <c r="Z66" s="37">
        <v>3220</v>
      </c>
      <c r="AA66" s="37">
        <v>2952</v>
      </c>
      <c r="AB66" s="37">
        <v>2670</v>
      </c>
      <c r="AC66" s="37">
        <v>2626</v>
      </c>
      <c r="AD66" s="37">
        <v>2469</v>
      </c>
      <c r="AE66" s="37">
        <v>2379</v>
      </c>
      <c r="AF66" s="37">
        <v>2265</v>
      </c>
      <c r="AG66" s="37">
        <v>1987</v>
      </c>
      <c r="AH66" s="37">
        <v>1933</v>
      </c>
      <c r="AI66" s="73">
        <v>1897</v>
      </c>
      <c r="AJ66" s="37">
        <v>1186</v>
      </c>
      <c r="AK66" s="37">
        <v>1658</v>
      </c>
      <c r="AL66" s="37">
        <v>1601</v>
      </c>
      <c r="AM66" s="37">
        <v>1652</v>
      </c>
      <c r="AN66" s="37">
        <v>1442</v>
      </c>
      <c r="AO66" s="73">
        <v>1253</v>
      </c>
      <c r="AP66" s="38">
        <v>1213</v>
      </c>
      <c r="AQ66" s="38">
        <v>1200</v>
      </c>
      <c r="AR66" s="38">
        <v>1089</v>
      </c>
      <c r="AS66" s="38">
        <v>1160</v>
      </c>
      <c r="AT66" s="38">
        <v>973</v>
      </c>
      <c r="AU66" s="38">
        <v>771</v>
      </c>
      <c r="AV66" s="53">
        <v>868</v>
      </c>
      <c r="AW66" s="53">
        <v>645</v>
      </c>
      <c r="AX66" s="53">
        <v>644</v>
      </c>
      <c r="AY66" s="53">
        <v>585</v>
      </c>
      <c r="AZ66" s="53">
        <v>532</v>
      </c>
      <c r="BA66" s="53">
        <v>495</v>
      </c>
      <c r="BB66" s="53">
        <v>423.53217332188694</v>
      </c>
      <c r="BC66" s="53">
        <v>362.56135094797094</v>
      </c>
      <c r="BD66" s="53">
        <v>320</v>
      </c>
      <c r="BE66" s="53">
        <v>256.01095699999996</v>
      </c>
      <c r="BF66" s="53">
        <v>257.016477</v>
      </c>
      <c r="BG66" s="53">
        <v>232.80278499999997</v>
      </c>
    </row>
    <row r="67" spans="1:59" ht="15">
      <c r="A67" s="37" t="s">
        <v>34</v>
      </c>
      <c r="B67" s="37"/>
      <c r="C67" s="37"/>
      <c r="D67" s="37"/>
      <c r="E67" s="37"/>
      <c r="F67" s="37"/>
      <c r="G67" s="37"/>
      <c r="H67" s="37"/>
      <c r="I67" s="37"/>
      <c r="J67" s="37"/>
      <c r="K67" s="37"/>
      <c r="L67" s="37"/>
      <c r="M67" s="37"/>
      <c r="N67" s="37"/>
      <c r="O67" s="38" t="s">
        <v>56</v>
      </c>
      <c r="P67" s="38" t="s">
        <v>56</v>
      </c>
      <c r="Q67" s="38" t="s">
        <v>56</v>
      </c>
      <c r="R67" s="38" t="s">
        <v>56</v>
      </c>
      <c r="S67" s="38" t="s">
        <v>56</v>
      </c>
      <c r="T67" s="38" t="s">
        <v>56</v>
      </c>
      <c r="U67" s="38" t="s">
        <v>56</v>
      </c>
      <c r="V67" s="38" t="s">
        <v>56</v>
      </c>
      <c r="W67" s="38" t="s">
        <v>56</v>
      </c>
      <c r="X67" s="38" t="s">
        <v>56</v>
      </c>
      <c r="Y67" s="38" t="s">
        <v>56</v>
      </c>
      <c r="Z67" s="38" t="s">
        <v>56</v>
      </c>
      <c r="AA67" s="38" t="s">
        <v>56</v>
      </c>
      <c r="AB67" s="38" t="s">
        <v>56</v>
      </c>
      <c r="AC67" s="38" t="s">
        <v>56</v>
      </c>
      <c r="AD67" s="38" t="s">
        <v>56</v>
      </c>
      <c r="AE67" s="38" t="s">
        <v>56</v>
      </c>
      <c r="AF67" s="38" t="s">
        <v>56</v>
      </c>
      <c r="AG67" s="38" t="s">
        <v>56</v>
      </c>
      <c r="AH67" s="38" t="s">
        <v>56</v>
      </c>
      <c r="AI67" s="68" t="s">
        <v>56</v>
      </c>
      <c r="AJ67" s="38" t="s">
        <v>56</v>
      </c>
      <c r="AK67" s="38" t="s">
        <v>56</v>
      </c>
      <c r="AL67" s="38" t="s">
        <v>56</v>
      </c>
      <c r="AM67" s="38" t="s">
        <v>56</v>
      </c>
      <c r="AN67" s="38" t="s">
        <v>56</v>
      </c>
      <c r="AO67" s="68" t="s">
        <v>56</v>
      </c>
      <c r="AP67" s="38" t="s">
        <v>56</v>
      </c>
      <c r="AQ67" s="38" t="s">
        <v>56</v>
      </c>
      <c r="AR67" s="38" t="s">
        <v>56</v>
      </c>
      <c r="AS67" s="38" t="s">
        <v>56</v>
      </c>
      <c r="AT67" s="38" t="s">
        <v>56</v>
      </c>
      <c r="AU67" s="38" t="s">
        <v>56</v>
      </c>
      <c r="AV67" s="53">
        <v>0</v>
      </c>
      <c r="AW67" s="53">
        <v>0</v>
      </c>
      <c r="AX67" s="53">
        <v>0</v>
      </c>
      <c r="AY67" s="53">
        <v>0</v>
      </c>
      <c r="AZ67" s="53">
        <v>0</v>
      </c>
      <c r="BA67" s="53">
        <v>0</v>
      </c>
      <c r="BB67" s="57">
        <v>0</v>
      </c>
      <c r="BC67" s="57">
        <v>0</v>
      </c>
      <c r="BD67" s="57">
        <v>0</v>
      </c>
      <c r="BE67" s="57">
        <v>0</v>
      </c>
      <c r="BF67" s="57">
        <v>0</v>
      </c>
      <c r="BG67" s="57">
        <v>0</v>
      </c>
    </row>
    <row r="68" spans="1:59" ht="15">
      <c r="A68" s="41" t="s">
        <v>35</v>
      </c>
      <c r="B68" s="41"/>
      <c r="C68" s="41"/>
      <c r="D68" s="41"/>
      <c r="E68" s="41"/>
      <c r="F68" s="41"/>
      <c r="G68" s="41"/>
      <c r="H68" s="41"/>
      <c r="I68" s="41"/>
      <c r="J68" s="41"/>
      <c r="K68" s="41"/>
      <c r="L68" s="41"/>
      <c r="M68" s="41"/>
      <c r="N68" s="41"/>
      <c r="O68" s="42" t="s">
        <v>56</v>
      </c>
      <c r="P68" s="42" t="s">
        <v>56</v>
      </c>
      <c r="Q68" s="42" t="s">
        <v>56</v>
      </c>
      <c r="R68" s="42" t="s">
        <v>56</v>
      </c>
      <c r="S68" s="42" t="s">
        <v>56</v>
      </c>
      <c r="T68" s="42" t="s">
        <v>56</v>
      </c>
      <c r="U68" s="42" t="s">
        <v>56</v>
      </c>
      <c r="V68" s="42" t="s">
        <v>56</v>
      </c>
      <c r="W68" s="42" t="s">
        <v>56</v>
      </c>
      <c r="X68" s="42" t="s">
        <v>56</v>
      </c>
      <c r="Y68" s="42" t="s">
        <v>56</v>
      </c>
      <c r="Z68" s="42" t="s">
        <v>56</v>
      </c>
      <c r="AA68" s="42" t="s">
        <v>56</v>
      </c>
      <c r="AB68" s="42" t="s">
        <v>56</v>
      </c>
      <c r="AC68" s="42" t="s">
        <v>56</v>
      </c>
      <c r="AD68" s="42" t="s">
        <v>56</v>
      </c>
      <c r="AE68" s="42" t="s">
        <v>56</v>
      </c>
      <c r="AF68" s="42" t="s">
        <v>56</v>
      </c>
      <c r="AG68" s="42" t="s">
        <v>56</v>
      </c>
      <c r="AH68" s="42" t="s">
        <v>56</v>
      </c>
      <c r="AI68" s="86" t="s">
        <v>56</v>
      </c>
      <c r="AJ68" s="42" t="s">
        <v>56</v>
      </c>
      <c r="AK68" s="42" t="s">
        <v>56</v>
      </c>
      <c r="AL68" s="42" t="s">
        <v>56</v>
      </c>
      <c r="AM68" s="42" t="s">
        <v>56</v>
      </c>
      <c r="AN68" s="41">
        <v>2</v>
      </c>
      <c r="AO68" s="75">
        <v>3</v>
      </c>
      <c r="AP68" s="42">
        <v>2</v>
      </c>
      <c r="AQ68" s="42" t="s">
        <v>56</v>
      </c>
      <c r="AR68" s="42" t="s">
        <v>56</v>
      </c>
      <c r="AS68" s="46">
        <v>22</v>
      </c>
      <c r="AT68" s="41">
        <v>24</v>
      </c>
      <c r="AU68" s="41">
        <v>29</v>
      </c>
      <c r="AV68" s="54">
        <v>33</v>
      </c>
      <c r="AW68" s="54">
        <v>29</v>
      </c>
      <c r="AX68" s="54">
        <v>14</v>
      </c>
      <c r="AY68" s="54">
        <v>13</v>
      </c>
      <c r="AZ68" s="54">
        <v>11</v>
      </c>
      <c r="BA68" s="54">
        <v>12</v>
      </c>
      <c r="BB68" s="54">
        <v>9.96448144294138</v>
      </c>
      <c r="BC68" s="54">
        <v>4</v>
      </c>
      <c r="BD68" s="54">
        <v>4</v>
      </c>
      <c r="BE68" s="56">
        <v>0</v>
      </c>
      <c r="BF68" s="56">
        <v>0</v>
      </c>
      <c r="BG68" s="56">
        <v>0</v>
      </c>
    </row>
    <row r="69" spans="1:59" ht="15">
      <c r="A69" s="36" t="s">
        <v>47</v>
      </c>
      <c r="B69" s="36"/>
      <c r="C69" s="36"/>
      <c r="D69" s="36"/>
      <c r="E69" s="36"/>
      <c r="F69" s="36"/>
      <c r="G69" s="36"/>
      <c r="H69" s="36"/>
      <c r="I69" s="36"/>
      <c r="J69" s="36"/>
      <c r="K69" s="36"/>
      <c r="L69" s="36"/>
      <c r="M69" s="36"/>
      <c r="N69" s="36"/>
      <c r="O69" s="29" t="s">
        <v>56</v>
      </c>
      <c r="P69" s="29" t="s">
        <v>56</v>
      </c>
      <c r="Q69" s="29" t="s">
        <v>56</v>
      </c>
      <c r="R69" s="29" t="s">
        <v>56</v>
      </c>
      <c r="S69" s="29" t="s">
        <v>56</v>
      </c>
      <c r="T69" s="29" t="s">
        <v>56</v>
      </c>
      <c r="U69" s="29" t="s">
        <v>56</v>
      </c>
      <c r="V69" s="29" t="s">
        <v>56</v>
      </c>
      <c r="W69" s="29" t="s">
        <v>56</v>
      </c>
      <c r="X69" s="29" t="s">
        <v>56</v>
      </c>
      <c r="Y69" s="29" t="s">
        <v>56</v>
      </c>
      <c r="Z69" s="29" t="s">
        <v>56</v>
      </c>
      <c r="AA69" s="29" t="s">
        <v>56</v>
      </c>
      <c r="AB69" s="29" t="s">
        <v>56</v>
      </c>
      <c r="AC69" s="29" t="s">
        <v>56</v>
      </c>
      <c r="AD69" s="29" t="s">
        <v>56</v>
      </c>
      <c r="AE69" s="29" t="s">
        <v>56</v>
      </c>
      <c r="AF69" s="29" t="s">
        <v>56</v>
      </c>
      <c r="AG69" s="29" t="s">
        <v>56</v>
      </c>
      <c r="AH69" s="29" t="s">
        <v>56</v>
      </c>
      <c r="AI69" s="67" t="s">
        <v>56</v>
      </c>
      <c r="AJ69" s="29" t="s">
        <v>56</v>
      </c>
      <c r="AK69" s="29" t="s">
        <v>56</v>
      </c>
      <c r="AL69" s="29" t="s">
        <v>56</v>
      </c>
      <c r="AM69" s="29" t="s">
        <v>56</v>
      </c>
      <c r="AN69" s="36">
        <v>2</v>
      </c>
      <c r="AO69" s="72">
        <v>3</v>
      </c>
      <c r="AP69" s="29">
        <v>2</v>
      </c>
      <c r="AQ69" s="29" t="s">
        <v>56</v>
      </c>
      <c r="AR69" s="29" t="s">
        <v>56</v>
      </c>
      <c r="AS69" s="79">
        <v>22</v>
      </c>
      <c r="AT69" s="36">
        <v>24</v>
      </c>
      <c r="AU69" s="36">
        <v>29</v>
      </c>
      <c r="AV69" s="48">
        <v>33</v>
      </c>
      <c r="AW69" s="48">
        <v>29</v>
      </c>
      <c r="AX69" s="48">
        <v>14</v>
      </c>
      <c r="AY69" s="48">
        <v>13</v>
      </c>
      <c r="AZ69" s="48">
        <v>11</v>
      </c>
      <c r="BA69" s="48">
        <v>12</v>
      </c>
      <c r="BB69" s="48">
        <v>9.96448144294138</v>
      </c>
      <c r="BC69" s="48">
        <v>4</v>
      </c>
      <c r="BD69" s="48">
        <v>4</v>
      </c>
      <c r="BE69" s="56">
        <v>0</v>
      </c>
      <c r="BF69" s="56">
        <v>0</v>
      </c>
      <c r="BG69" s="56">
        <v>0</v>
      </c>
    </row>
    <row r="70" spans="1:59" ht="15">
      <c r="A70" s="37" t="s">
        <v>36</v>
      </c>
      <c r="B70" s="37"/>
      <c r="C70" s="37"/>
      <c r="D70" s="37"/>
      <c r="E70" s="37"/>
      <c r="F70" s="37"/>
      <c r="G70" s="37"/>
      <c r="H70" s="37"/>
      <c r="I70" s="37"/>
      <c r="J70" s="37"/>
      <c r="K70" s="37"/>
      <c r="L70" s="37"/>
      <c r="M70" s="37"/>
      <c r="N70" s="37"/>
      <c r="O70" s="37">
        <v>2505.456</v>
      </c>
      <c r="P70" s="37">
        <v>2420.112</v>
      </c>
      <c r="Q70" s="37">
        <v>2123.44</v>
      </c>
      <c r="R70" s="37">
        <v>2364.232</v>
      </c>
      <c r="S70" s="37">
        <v>2511</v>
      </c>
      <c r="T70" s="37">
        <v>2875</v>
      </c>
      <c r="U70" s="37">
        <v>3264</v>
      </c>
      <c r="V70" s="37">
        <v>3276</v>
      </c>
      <c r="W70" s="37">
        <v>3510</v>
      </c>
      <c r="X70" s="37">
        <v>3557</v>
      </c>
      <c r="Y70" s="37">
        <v>3411</v>
      </c>
      <c r="Z70" s="37">
        <v>3220</v>
      </c>
      <c r="AA70" s="37">
        <v>2952</v>
      </c>
      <c r="AB70" s="37">
        <v>2670</v>
      </c>
      <c r="AC70" s="37">
        <v>2626</v>
      </c>
      <c r="AD70" s="37">
        <v>2469</v>
      </c>
      <c r="AE70" s="37">
        <v>2379</v>
      </c>
      <c r="AF70" s="37">
        <v>2265</v>
      </c>
      <c r="AG70" s="37">
        <v>1987</v>
      </c>
      <c r="AH70" s="37">
        <v>1933</v>
      </c>
      <c r="AI70" s="73">
        <v>1897</v>
      </c>
      <c r="AJ70" s="37">
        <v>1186</v>
      </c>
      <c r="AK70" s="37">
        <v>1658</v>
      </c>
      <c r="AL70" s="37">
        <v>1601</v>
      </c>
      <c r="AM70" s="37">
        <v>1652</v>
      </c>
      <c r="AN70" s="37">
        <v>1440</v>
      </c>
      <c r="AO70" s="73">
        <v>1250</v>
      </c>
      <c r="AP70" s="38">
        <v>1211</v>
      </c>
      <c r="AQ70" s="38">
        <v>1200</v>
      </c>
      <c r="AR70" s="38">
        <v>1089</v>
      </c>
      <c r="AS70" s="38">
        <v>1138</v>
      </c>
      <c r="AT70" s="37">
        <v>949</v>
      </c>
      <c r="AU70" s="37">
        <v>742</v>
      </c>
      <c r="AV70" s="53">
        <v>835</v>
      </c>
      <c r="AW70" s="53">
        <v>616</v>
      </c>
      <c r="AX70" s="53">
        <v>630</v>
      </c>
      <c r="AY70" s="53">
        <v>572</v>
      </c>
      <c r="AZ70" s="53">
        <v>521</v>
      </c>
      <c r="BA70" s="53">
        <v>483</v>
      </c>
      <c r="BB70" s="53">
        <v>413.56769187894554</v>
      </c>
      <c r="BC70" s="53">
        <v>358</v>
      </c>
      <c r="BD70" s="53">
        <v>316</v>
      </c>
      <c r="BE70" s="53">
        <v>256.01095699999996</v>
      </c>
      <c r="BF70" s="53">
        <v>257.016477</v>
      </c>
      <c r="BG70" s="53">
        <v>232.80278499999997</v>
      </c>
    </row>
    <row r="71" spans="1:59" ht="15">
      <c r="A71" s="41" t="s">
        <v>37</v>
      </c>
      <c r="B71" s="41"/>
      <c r="C71" s="41"/>
      <c r="D71" s="41"/>
      <c r="E71" s="41"/>
      <c r="F71" s="41"/>
      <c r="G71" s="41"/>
      <c r="H71" s="41"/>
      <c r="I71" s="41"/>
      <c r="J71" s="41"/>
      <c r="K71" s="41"/>
      <c r="L71" s="41"/>
      <c r="M71" s="41"/>
      <c r="N71" s="41"/>
      <c r="O71" s="41">
        <v>975.36</v>
      </c>
      <c r="P71" s="41">
        <v>701.04</v>
      </c>
      <c r="Q71" s="41">
        <v>265.176</v>
      </c>
      <c r="R71" s="41">
        <v>308.86400000000003</v>
      </c>
      <c r="S71" s="41">
        <v>315</v>
      </c>
      <c r="T71" s="41">
        <v>320</v>
      </c>
      <c r="U71" s="41">
        <v>332</v>
      </c>
      <c r="V71" s="41">
        <v>352</v>
      </c>
      <c r="W71" s="41">
        <v>294</v>
      </c>
      <c r="X71" s="45">
        <v>404</v>
      </c>
      <c r="Y71" s="41">
        <v>367</v>
      </c>
      <c r="Z71" s="41">
        <v>337</v>
      </c>
      <c r="AA71" s="41">
        <v>328</v>
      </c>
      <c r="AB71" s="41">
        <v>221</v>
      </c>
      <c r="AC71" s="41">
        <v>251</v>
      </c>
      <c r="AD71" s="41">
        <v>282</v>
      </c>
      <c r="AE71" s="41">
        <v>236</v>
      </c>
      <c r="AF71" s="41">
        <v>214</v>
      </c>
      <c r="AG71" s="41">
        <v>187</v>
      </c>
      <c r="AH71" s="41">
        <v>228</v>
      </c>
      <c r="AI71" s="75">
        <v>199</v>
      </c>
      <c r="AJ71" s="41">
        <v>99</v>
      </c>
      <c r="AK71" s="41">
        <v>225</v>
      </c>
      <c r="AL71" s="41">
        <v>154</v>
      </c>
      <c r="AM71" s="41">
        <v>126</v>
      </c>
      <c r="AN71" s="41">
        <v>82</v>
      </c>
      <c r="AO71" s="75">
        <v>45</v>
      </c>
      <c r="AP71" s="42">
        <v>62</v>
      </c>
      <c r="AQ71" s="42">
        <v>21</v>
      </c>
      <c r="AR71" s="42">
        <v>21</v>
      </c>
      <c r="AS71" s="46">
        <v>11</v>
      </c>
      <c r="AT71" s="41">
        <v>45</v>
      </c>
      <c r="AU71" s="41">
        <v>34</v>
      </c>
      <c r="AV71" s="54">
        <v>20</v>
      </c>
      <c r="AW71" s="54">
        <v>38</v>
      </c>
      <c r="AX71" s="54">
        <v>32</v>
      </c>
      <c r="AY71" s="54">
        <v>18</v>
      </c>
      <c r="AZ71" s="54">
        <v>25</v>
      </c>
      <c r="BA71" s="54">
        <v>37</v>
      </c>
      <c r="BB71" s="54">
        <v>21.99243843218869</v>
      </c>
      <c r="BC71" s="54">
        <v>17</v>
      </c>
      <c r="BD71" s="54">
        <v>12</v>
      </c>
      <c r="BE71" s="56">
        <v>0</v>
      </c>
      <c r="BF71" s="56">
        <v>0</v>
      </c>
      <c r="BG71" s="56">
        <v>0</v>
      </c>
    </row>
    <row r="72" spans="1:59" ht="15">
      <c r="A72" s="36" t="s">
        <v>38</v>
      </c>
      <c r="B72" s="36"/>
      <c r="C72" s="36"/>
      <c r="D72" s="36"/>
      <c r="E72" s="36"/>
      <c r="F72" s="36"/>
      <c r="G72" s="36"/>
      <c r="H72" s="36"/>
      <c r="I72" s="36"/>
      <c r="J72" s="36"/>
      <c r="K72" s="36"/>
      <c r="L72" s="36"/>
      <c r="M72" s="36"/>
      <c r="N72" s="36"/>
      <c r="O72" s="36">
        <v>975.36</v>
      </c>
      <c r="P72" s="36">
        <v>701.04</v>
      </c>
      <c r="Q72" s="36">
        <v>265.176</v>
      </c>
      <c r="R72" s="36">
        <v>308.86400000000003</v>
      </c>
      <c r="S72" s="36">
        <v>315</v>
      </c>
      <c r="T72" s="36">
        <v>320</v>
      </c>
      <c r="U72" s="36">
        <v>332</v>
      </c>
      <c r="V72" s="36">
        <v>352</v>
      </c>
      <c r="W72" s="36">
        <v>294</v>
      </c>
      <c r="X72" s="81">
        <v>404</v>
      </c>
      <c r="Y72" s="36">
        <v>367</v>
      </c>
      <c r="Z72" s="36">
        <v>337</v>
      </c>
      <c r="AA72" s="36">
        <v>328</v>
      </c>
      <c r="AB72" s="36">
        <v>221</v>
      </c>
      <c r="AC72" s="36">
        <v>251</v>
      </c>
      <c r="AD72" s="36">
        <v>282</v>
      </c>
      <c r="AE72" s="36">
        <v>236</v>
      </c>
      <c r="AF72" s="36">
        <v>214</v>
      </c>
      <c r="AG72" s="36">
        <v>187</v>
      </c>
      <c r="AH72" s="36">
        <v>228</v>
      </c>
      <c r="AI72" s="72">
        <v>199</v>
      </c>
      <c r="AJ72" s="36">
        <v>99</v>
      </c>
      <c r="AK72" s="36">
        <v>225</v>
      </c>
      <c r="AL72" s="36">
        <v>154</v>
      </c>
      <c r="AM72" s="36">
        <v>126</v>
      </c>
      <c r="AN72" s="36">
        <v>82</v>
      </c>
      <c r="AO72" s="72">
        <v>45</v>
      </c>
      <c r="AP72" s="29">
        <v>62</v>
      </c>
      <c r="AQ72" s="29">
        <v>21</v>
      </c>
      <c r="AR72" s="29">
        <v>21</v>
      </c>
      <c r="AS72" s="79">
        <v>11</v>
      </c>
      <c r="AT72" s="36">
        <v>45</v>
      </c>
      <c r="AU72" s="36">
        <v>34</v>
      </c>
      <c r="AV72" s="48">
        <v>20</v>
      </c>
      <c r="AW72" s="48">
        <v>38</v>
      </c>
      <c r="AX72" s="48">
        <v>32</v>
      </c>
      <c r="AY72" s="48">
        <v>18</v>
      </c>
      <c r="AZ72" s="48">
        <v>25</v>
      </c>
      <c r="BA72" s="48">
        <v>37</v>
      </c>
      <c r="BB72" s="48">
        <v>21.99243843218869</v>
      </c>
      <c r="BC72" s="48">
        <v>17</v>
      </c>
      <c r="BD72" s="48">
        <v>12</v>
      </c>
      <c r="BE72" s="56">
        <v>0</v>
      </c>
      <c r="BF72" s="56">
        <v>0</v>
      </c>
      <c r="BG72" s="56">
        <v>0</v>
      </c>
    </row>
    <row r="73" spans="1:59" ht="15">
      <c r="A73" s="41" t="s">
        <v>41</v>
      </c>
      <c r="B73" s="41"/>
      <c r="C73" s="41"/>
      <c r="D73" s="41"/>
      <c r="E73" s="41"/>
      <c r="F73" s="41"/>
      <c r="G73" s="41"/>
      <c r="H73" s="41"/>
      <c r="I73" s="41"/>
      <c r="J73" s="41"/>
      <c r="K73" s="41"/>
      <c r="L73" s="41"/>
      <c r="M73" s="41"/>
      <c r="N73" s="41"/>
      <c r="O73" s="41">
        <v>1530.096</v>
      </c>
      <c r="P73" s="41">
        <v>1719.0720000000001</v>
      </c>
      <c r="Q73" s="41">
        <v>1858.2640000000001</v>
      </c>
      <c r="R73" s="41">
        <v>2055.368</v>
      </c>
      <c r="S73" s="41">
        <v>2196</v>
      </c>
      <c r="T73" s="41">
        <v>2555</v>
      </c>
      <c r="U73" s="41">
        <v>2932</v>
      </c>
      <c r="V73" s="41">
        <v>2924</v>
      </c>
      <c r="W73" s="41">
        <v>3216</v>
      </c>
      <c r="X73" s="45">
        <v>3153</v>
      </c>
      <c r="Y73" s="41">
        <v>3044</v>
      </c>
      <c r="Z73" s="41">
        <v>2883</v>
      </c>
      <c r="AA73" s="41">
        <v>2624</v>
      </c>
      <c r="AB73" s="41">
        <v>2449</v>
      </c>
      <c r="AC73" s="41">
        <v>2375</v>
      </c>
      <c r="AD73" s="41">
        <v>2187</v>
      </c>
      <c r="AE73" s="41">
        <v>2143</v>
      </c>
      <c r="AF73" s="41">
        <v>2051</v>
      </c>
      <c r="AG73" s="41">
        <v>1800</v>
      </c>
      <c r="AH73" s="41">
        <v>1705</v>
      </c>
      <c r="AI73" s="75">
        <v>1698</v>
      </c>
      <c r="AJ73" s="41">
        <v>1087</v>
      </c>
      <c r="AK73" s="41">
        <v>1433</v>
      </c>
      <c r="AL73" s="41">
        <v>1447</v>
      </c>
      <c r="AM73" s="41">
        <v>1526</v>
      </c>
      <c r="AN73" s="41">
        <v>1358</v>
      </c>
      <c r="AO73" s="75">
        <v>1205</v>
      </c>
      <c r="AP73" s="42">
        <v>1149</v>
      </c>
      <c r="AQ73" s="42">
        <v>1179</v>
      </c>
      <c r="AR73" s="42">
        <v>1068</v>
      </c>
      <c r="AS73" s="46">
        <v>1127</v>
      </c>
      <c r="AT73" s="41">
        <v>904</v>
      </c>
      <c r="AU73" s="41">
        <v>708</v>
      </c>
      <c r="AV73" s="54">
        <v>815</v>
      </c>
      <c r="AW73" s="54">
        <v>578</v>
      </c>
      <c r="AX73" s="54">
        <v>598</v>
      </c>
      <c r="AY73" s="54">
        <v>554</v>
      </c>
      <c r="AZ73" s="54">
        <v>496</v>
      </c>
      <c r="BA73" s="54">
        <v>446</v>
      </c>
      <c r="BB73" s="54">
        <v>391.57525344675685</v>
      </c>
      <c r="BC73" s="54">
        <v>341</v>
      </c>
      <c r="BD73" s="54">
        <v>303</v>
      </c>
      <c r="BE73" s="54">
        <v>256.01095699999996</v>
      </c>
      <c r="BF73" s="54">
        <v>257.016477</v>
      </c>
      <c r="BG73" s="54">
        <v>232.80278499999997</v>
      </c>
    </row>
    <row r="74" spans="1:59" ht="15">
      <c r="A74" s="36" t="s">
        <v>9</v>
      </c>
      <c r="B74" s="36"/>
      <c r="C74" s="36"/>
      <c r="D74" s="36"/>
      <c r="E74" s="36"/>
      <c r="F74" s="36"/>
      <c r="G74" s="36"/>
      <c r="H74" s="36"/>
      <c r="I74" s="36"/>
      <c r="J74" s="36"/>
      <c r="K74" s="36"/>
      <c r="L74" s="36"/>
      <c r="M74" s="36"/>
      <c r="N74" s="36"/>
      <c r="O74" s="36">
        <v>1530.096</v>
      </c>
      <c r="P74" s="36">
        <v>1719.0720000000001</v>
      </c>
      <c r="Q74" s="36">
        <v>1858.2640000000001</v>
      </c>
      <c r="R74" s="36">
        <v>2055.368</v>
      </c>
      <c r="S74" s="36">
        <v>2196</v>
      </c>
      <c r="T74" s="36">
        <v>2555</v>
      </c>
      <c r="U74" s="36">
        <v>2932</v>
      </c>
      <c r="V74" s="36">
        <v>2924</v>
      </c>
      <c r="W74" s="36">
        <v>3216</v>
      </c>
      <c r="X74" s="81">
        <v>3153</v>
      </c>
      <c r="Y74" s="36">
        <v>3044</v>
      </c>
      <c r="Z74" s="36">
        <v>2883</v>
      </c>
      <c r="AA74" s="36">
        <v>2624</v>
      </c>
      <c r="AB74" s="36">
        <v>2449</v>
      </c>
      <c r="AC74" s="36">
        <v>2375</v>
      </c>
      <c r="AD74" s="36">
        <v>2187</v>
      </c>
      <c r="AE74" s="36">
        <v>2143</v>
      </c>
      <c r="AF74" s="36">
        <v>2051</v>
      </c>
      <c r="AG74" s="36">
        <v>1800</v>
      </c>
      <c r="AH74" s="36">
        <v>1705</v>
      </c>
      <c r="AI74" s="72">
        <v>1698</v>
      </c>
      <c r="AJ74" s="36">
        <v>1087</v>
      </c>
      <c r="AK74" s="36">
        <v>1433</v>
      </c>
      <c r="AL74" s="36">
        <v>1447</v>
      </c>
      <c r="AM74" s="36">
        <v>1526</v>
      </c>
      <c r="AN74" s="36">
        <v>1358</v>
      </c>
      <c r="AO74" s="72">
        <v>1205</v>
      </c>
      <c r="AP74" s="29">
        <v>1149</v>
      </c>
      <c r="AQ74" s="29">
        <v>1179</v>
      </c>
      <c r="AR74" s="29">
        <v>1068</v>
      </c>
      <c r="AS74" s="79">
        <v>1127</v>
      </c>
      <c r="AT74" s="36">
        <v>904</v>
      </c>
      <c r="AU74" s="36">
        <v>708</v>
      </c>
      <c r="AV74" s="48">
        <v>815</v>
      </c>
      <c r="AW74" s="48">
        <v>578</v>
      </c>
      <c r="AX74" s="48">
        <v>598</v>
      </c>
      <c r="AY74" s="48">
        <v>554</v>
      </c>
      <c r="AZ74" s="48">
        <v>496</v>
      </c>
      <c r="BA74" s="48">
        <v>446</v>
      </c>
      <c r="BB74" s="48">
        <v>391.57525344675685</v>
      </c>
      <c r="BC74" s="48">
        <v>341</v>
      </c>
      <c r="BD74" s="48">
        <v>303</v>
      </c>
      <c r="BE74" s="48">
        <v>256.01095699999996</v>
      </c>
      <c r="BF74" s="48">
        <v>257.016477</v>
      </c>
      <c r="BG74" s="48">
        <v>232.80278499999997</v>
      </c>
    </row>
    <row r="75" spans="1:59" ht="15.75" thickBot="1">
      <c r="A75" s="43" t="s">
        <v>48</v>
      </c>
      <c r="B75" s="43"/>
      <c r="C75" s="43"/>
      <c r="D75" s="43"/>
      <c r="E75" s="43"/>
      <c r="F75" s="43"/>
      <c r="G75" s="43"/>
      <c r="H75" s="43"/>
      <c r="I75" s="43"/>
      <c r="J75" s="43"/>
      <c r="K75" s="43"/>
      <c r="L75" s="43"/>
      <c r="M75" s="43"/>
      <c r="N75" s="44"/>
      <c r="O75" s="44" t="s">
        <v>56</v>
      </c>
      <c r="P75" s="44" t="s">
        <v>56</v>
      </c>
      <c r="Q75" s="44" t="s">
        <v>56</v>
      </c>
      <c r="R75" s="44" t="s">
        <v>56</v>
      </c>
      <c r="S75" s="44" t="s">
        <v>56</v>
      </c>
      <c r="T75" s="44" t="s">
        <v>56</v>
      </c>
      <c r="U75" s="44" t="s">
        <v>56</v>
      </c>
      <c r="V75" s="44" t="s">
        <v>56</v>
      </c>
      <c r="W75" s="44" t="s">
        <v>56</v>
      </c>
      <c r="X75" s="44" t="s">
        <v>56</v>
      </c>
      <c r="Y75" s="44" t="s">
        <v>56</v>
      </c>
      <c r="Z75" s="44" t="s">
        <v>56</v>
      </c>
      <c r="AA75" s="44" t="s">
        <v>56</v>
      </c>
      <c r="AB75" s="44" t="s">
        <v>56</v>
      </c>
      <c r="AC75" s="44" t="s">
        <v>56</v>
      </c>
      <c r="AD75" s="44" t="s">
        <v>56</v>
      </c>
      <c r="AE75" s="44" t="s">
        <v>56</v>
      </c>
      <c r="AF75" s="44" t="s">
        <v>56</v>
      </c>
      <c r="AG75" s="44" t="s">
        <v>56</v>
      </c>
      <c r="AH75" s="44" t="s">
        <v>56</v>
      </c>
      <c r="AI75" s="88" t="s">
        <v>56</v>
      </c>
      <c r="AJ75" s="44" t="s">
        <v>56</v>
      </c>
      <c r="AK75" s="44" t="s">
        <v>56</v>
      </c>
      <c r="AL75" s="44" t="s">
        <v>56</v>
      </c>
      <c r="AM75" s="44" t="s">
        <v>56</v>
      </c>
      <c r="AN75" s="44" t="s">
        <v>56</v>
      </c>
      <c r="AO75" s="88" t="s">
        <v>56</v>
      </c>
      <c r="AP75" s="44" t="s">
        <v>56</v>
      </c>
      <c r="AQ75" s="44" t="s">
        <v>56</v>
      </c>
      <c r="AR75" s="44" t="s">
        <v>56</v>
      </c>
      <c r="AS75" s="44" t="s">
        <v>56</v>
      </c>
      <c r="AT75" s="43">
        <v>199</v>
      </c>
      <c r="AU75" s="43">
        <v>251</v>
      </c>
      <c r="AV75" s="62">
        <v>180</v>
      </c>
      <c r="AW75" s="62">
        <v>60.42865707764094</v>
      </c>
      <c r="AX75" s="62">
        <v>134.41300000000004</v>
      </c>
      <c r="AY75" s="62">
        <v>141.01793548387099</v>
      </c>
      <c r="AZ75" s="62">
        <v>102.65967388137354</v>
      </c>
      <c r="BA75" s="62">
        <v>65.72865707764095</v>
      </c>
      <c r="BB75" s="62">
        <v>51.76404543877909</v>
      </c>
      <c r="BC75" s="62">
        <v>51</v>
      </c>
      <c r="BD75" s="62">
        <v>30</v>
      </c>
      <c r="BE75" s="62">
        <v>23.976999999999975</v>
      </c>
      <c r="BF75" s="62">
        <v>25.38</v>
      </c>
      <c r="BG75" s="62">
        <v>23.15622000000002</v>
      </c>
    </row>
    <row r="76" ht="15.75" thickTop="1">
      <c r="A76" s="47" t="s">
        <v>57</v>
      </c>
    </row>
    <row r="77" ht="15">
      <c r="A77" s="47" t="s">
        <v>58</v>
      </c>
    </row>
    <row r="78" ht="15">
      <c r="A78" s="47" t="s">
        <v>59</v>
      </c>
    </row>
  </sheetData>
  <sheetProtection/>
  <printOptions/>
  <pageMargins left="0.75" right="0.75" top="1" bottom="1" header="0.5" footer="0.5"/>
  <pageSetup horizontalDpi="600" verticalDpi="600" orientation="landscape" paperSize="9" scale="65" r:id="rId3"/>
  <legacyDrawing r:id="rId2"/>
</worksheet>
</file>

<file path=xl/worksheets/sheet7.xml><?xml version="1.0" encoding="utf-8"?>
<worksheet xmlns="http://schemas.openxmlformats.org/spreadsheetml/2006/main" xmlns:r="http://schemas.openxmlformats.org/officeDocument/2006/relationships">
  <dimension ref="A1:V90"/>
  <sheetViews>
    <sheetView zoomScale="75" zoomScaleNormal="75" zoomScalePageLayoutView="0" workbookViewId="0" topLeftCell="A82">
      <selection activeCell="N39" sqref="N39"/>
    </sheetView>
  </sheetViews>
  <sheetFormatPr defaultColWidth="8.88671875" defaultRowHeight="15"/>
  <cols>
    <col min="3" max="3" width="10.5546875" style="0" bestFit="1" customWidth="1"/>
    <col min="7" max="7" width="11.10546875" style="0" bestFit="1" customWidth="1"/>
    <col min="11" max="11" width="9.4453125" style="0" bestFit="1" customWidth="1"/>
    <col min="12" max="12" width="6.88671875" style="0" bestFit="1" customWidth="1"/>
    <col min="22" max="22" width="11.10546875" style="0" customWidth="1"/>
  </cols>
  <sheetData>
    <row r="1" s="10" customFormat="1" ht="18">
      <c r="A1" s="10" t="s">
        <v>12</v>
      </c>
    </row>
    <row r="2" ht="15.75" thickBot="1"/>
    <row r="3" spans="1:22" ht="15">
      <c r="A3" s="11"/>
      <c r="B3" s="12"/>
      <c r="C3" s="483" t="s">
        <v>0</v>
      </c>
      <c r="D3" s="484"/>
      <c r="E3" s="485"/>
      <c r="F3" s="485"/>
      <c r="G3" s="485"/>
      <c r="H3" s="486"/>
      <c r="I3" s="487" t="s">
        <v>4</v>
      </c>
      <c r="J3" s="484"/>
      <c r="K3" s="488"/>
      <c r="L3" s="489"/>
      <c r="M3" s="483" t="s">
        <v>7</v>
      </c>
      <c r="N3" s="484"/>
      <c r="O3" s="484"/>
      <c r="P3" s="484"/>
      <c r="Q3" s="484"/>
      <c r="R3" s="484"/>
      <c r="S3" s="484"/>
      <c r="T3" s="484"/>
      <c r="U3" s="486"/>
      <c r="V3" s="490" t="s">
        <v>11</v>
      </c>
    </row>
    <row r="4" spans="1:22" ht="15">
      <c r="A4" s="7"/>
      <c r="B4" s="9"/>
      <c r="C4" s="2"/>
      <c r="D4" s="2"/>
      <c r="E4" s="2"/>
      <c r="F4" s="2"/>
      <c r="G4" s="2"/>
      <c r="H4" s="3"/>
      <c r="I4" s="7"/>
      <c r="J4" s="8"/>
      <c r="K4" s="493" t="s">
        <v>16</v>
      </c>
      <c r="L4" s="494"/>
      <c r="M4" s="8"/>
      <c r="N4" s="8"/>
      <c r="O4" s="8"/>
      <c r="P4" s="8"/>
      <c r="Q4" s="8"/>
      <c r="R4" s="8"/>
      <c r="S4" s="8"/>
      <c r="T4" s="8"/>
      <c r="U4" s="9"/>
      <c r="V4" s="491"/>
    </row>
    <row r="5" spans="1:22" s="1" customFormat="1" ht="62.25" thickBot="1">
      <c r="A5" s="13"/>
      <c r="B5" s="14"/>
      <c r="C5" s="16" t="s">
        <v>1</v>
      </c>
      <c r="D5" s="5" t="s">
        <v>2</v>
      </c>
      <c r="E5" s="26" t="s">
        <v>17</v>
      </c>
      <c r="F5" s="26" t="s">
        <v>19</v>
      </c>
      <c r="G5" s="26" t="s">
        <v>18</v>
      </c>
      <c r="H5" s="6" t="s">
        <v>3</v>
      </c>
      <c r="I5" s="4" t="s">
        <v>5</v>
      </c>
      <c r="J5" s="5" t="s">
        <v>6</v>
      </c>
      <c r="K5" s="23" t="s">
        <v>15</v>
      </c>
      <c r="L5" s="24" t="s">
        <v>14</v>
      </c>
      <c r="M5" s="16" t="s">
        <v>2</v>
      </c>
      <c r="N5" s="5" t="s">
        <v>8</v>
      </c>
      <c r="O5" s="5" t="s">
        <v>9</v>
      </c>
      <c r="P5" s="5" t="s">
        <v>20</v>
      </c>
      <c r="Q5" s="5" t="s">
        <v>21</v>
      </c>
      <c r="R5" s="5" t="s">
        <v>22</v>
      </c>
      <c r="S5" s="5" t="s">
        <v>23</v>
      </c>
      <c r="T5" s="5" t="s">
        <v>24</v>
      </c>
      <c r="U5" s="6" t="s">
        <v>10</v>
      </c>
      <c r="V5" s="492"/>
    </row>
    <row r="6" spans="1:22" ht="15">
      <c r="A6" s="7"/>
      <c r="B6" s="9"/>
      <c r="C6" s="8"/>
      <c r="D6" s="8"/>
      <c r="E6" s="8"/>
      <c r="F6" s="8"/>
      <c r="G6" s="8"/>
      <c r="H6" s="9"/>
      <c r="I6" s="7"/>
      <c r="J6" s="8"/>
      <c r="K6" s="8"/>
      <c r="L6" s="9"/>
      <c r="M6" s="11"/>
      <c r="N6" s="15"/>
      <c r="O6" s="15"/>
      <c r="P6" s="15"/>
      <c r="Q6" s="15"/>
      <c r="R6" s="15"/>
      <c r="S6" s="15"/>
      <c r="T6" s="15"/>
      <c r="U6" s="12"/>
      <c r="V6" s="20"/>
    </row>
    <row r="7" spans="1:22" ht="15">
      <c r="A7" s="7">
        <v>1923</v>
      </c>
      <c r="B7" s="3" t="s">
        <v>13</v>
      </c>
      <c r="C7" s="8"/>
      <c r="D7" s="8"/>
      <c r="E7" s="8"/>
      <c r="F7" s="8"/>
      <c r="G7" s="8"/>
      <c r="H7" s="9"/>
      <c r="I7" s="7"/>
      <c r="J7" s="8"/>
      <c r="K7" s="8"/>
      <c r="L7" s="9"/>
      <c r="M7" s="7"/>
      <c r="N7" s="8"/>
      <c r="O7" s="8"/>
      <c r="P7" s="8"/>
      <c r="Q7" s="8"/>
      <c r="R7" s="8"/>
      <c r="S7" s="8"/>
      <c r="T7" s="8"/>
      <c r="U7" s="9"/>
      <c r="V7" s="21"/>
    </row>
    <row r="8" spans="1:22" ht="15">
      <c r="A8" s="7">
        <v>1924</v>
      </c>
      <c r="B8" s="3" t="s">
        <v>13</v>
      </c>
      <c r="C8" s="8"/>
      <c r="D8" s="8"/>
      <c r="E8" s="8"/>
      <c r="F8" s="8"/>
      <c r="G8" s="8"/>
      <c r="H8" s="9"/>
      <c r="I8" s="7"/>
      <c r="J8" s="8"/>
      <c r="K8" s="8"/>
      <c r="L8" s="9"/>
      <c r="M8" s="7"/>
      <c r="N8" s="8"/>
      <c r="O8" s="8"/>
      <c r="P8" s="8"/>
      <c r="Q8" s="8"/>
      <c r="R8" s="8"/>
      <c r="S8" s="8"/>
      <c r="T8" s="8"/>
      <c r="U8" s="9"/>
      <c r="V8" s="21"/>
    </row>
    <row r="9" spans="1:22" ht="15">
      <c r="A9" s="7">
        <v>1925</v>
      </c>
      <c r="B9" s="3" t="s">
        <v>13</v>
      </c>
      <c r="C9" s="8"/>
      <c r="D9" s="8"/>
      <c r="E9" s="8"/>
      <c r="F9" s="8"/>
      <c r="G9" s="8"/>
      <c r="H9" s="9"/>
      <c r="I9" s="7"/>
      <c r="J9" s="8"/>
      <c r="K9" s="8"/>
      <c r="L9" s="9"/>
      <c r="M9" s="7"/>
      <c r="N9" s="8"/>
      <c r="O9" s="8"/>
      <c r="P9" s="8"/>
      <c r="Q9" s="8"/>
      <c r="R9" s="8"/>
      <c r="S9" s="8"/>
      <c r="T9" s="8"/>
      <c r="U9" s="9"/>
      <c r="V9" s="21"/>
    </row>
    <row r="10" spans="1:22" ht="15">
      <c r="A10" s="7">
        <v>1926</v>
      </c>
      <c r="B10" s="3" t="s">
        <v>13</v>
      </c>
      <c r="C10" s="8"/>
      <c r="D10" s="8"/>
      <c r="E10" s="8"/>
      <c r="F10" s="8"/>
      <c r="G10" s="8"/>
      <c r="H10" s="9"/>
      <c r="I10" s="7"/>
      <c r="J10" s="8"/>
      <c r="K10" s="8"/>
      <c r="L10" s="9"/>
      <c r="M10" s="7"/>
      <c r="N10" s="8"/>
      <c r="O10" s="8"/>
      <c r="P10" s="8"/>
      <c r="Q10" s="8"/>
      <c r="R10" s="8"/>
      <c r="S10" s="8"/>
      <c r="T10" s="8"/>
      <c r="U10" s="9"/>
      <c r="V10" s="21"/>
    </row>
    <row r="11" spans="1:22" ht="15">
      <c r="A11" s="7">
        <v>1927</v>
      </c>
      <c r="B11" s="3" t="s">
        <v>13</v>
      </c>
      <c r="C11" s="8"/>
      <c r="D11" s="8"/>
      <c r="E11" s="8"/>
      <c r="F11" s="8"/>
      <c r="G11" s="8"/>
      <c r="H11" s="9"/>
      <c r="I11" s="7"/>
      <c r="J11" s="8"/>
      <c r="K11" s="8"/>
      <c r="L11" s="9"/>
      <c r="M11" s="7"/>
      <c r="N11" s="8"/>
      <c r="O11" s="8"/>
      <c r="P11" s="8"/>
      <c r="Q11" s="8"/>
      <c r="R11" s="8"/>
      <c r="S11" s="8"/>
      <c r="T11" s="8"/>
      <c r="U11" s="9"/>
      <c r="V11" s="21"/>
    </row>
    <row r="12" spans="1:22" ht="15">
      <c r="A12" s="7">
        <v>1928</v>
      </c>
      <c r="B12" s="3" t="s">
        <v>13</v>
      </c>
      <c r="C12" s="8"/>
      <c r="D12" s="8"/>
      <c r="E12" s="8"/>
      <c r="F12" s="8"/>
      <c r="G12" s="8"/>
      <c r="H12" s="9"/>
      <c r="I12" s="7"/>
      <c r="J12" s="8"/>
      <c r="K12" s="8"/>
      <c r="L12" s="9"/>
      <c r="M12" s="7"/>
      <c r="N12" s="8"/>
      <c r="O12" s="8"/>
      <c r="P12" s="8"/>
      <c r="Q12" s="8"/>
      <c r="R12" s="8"/>
      <c r="S12" s="8"/>
      <c r="T12" s="8"/>
      <c r="U12" s="9"/>
      <c r="V12" s="21"/>
    </row>
    <row r="13" spans="1:22" ht="15">
      <c r="A13" s="7">
        <v>1929</v>
      </c>
      <c r="B13" s="3" t="s">
        <v>13</v>
      </c>
      <c r="C13" s="8"/>
      <c r="D13" s="8"/>
      <c r="E13" s="8"/>
      <c r="F13" s="8"/>
      <c r="G13" s="8"/>
      <c r="H13" s="9"/>
      <c r="I13" s="7"/>
      <c r="J13" s="8"/>
      <c r="K13" s="8"/>
      <c r="L13" s="9"/>
      <c r="M13" s="7"/>
      <c r="N13" s="8"/>
      <c r="O13" s="8"/>
      <c r="P13" s="8"/>
      <c r="Q13" s="8"/>
      <c r="R13" s="8"/>
      <c r="S13" s="8"/>
      <c r="T13" s="8"/>
      <c r="U13" s="9"/>
      <c r="V13" s="21"/>
    </row>
    <row r="14" spans="1:22" ht="15">
      <c r="A14" s="7">
        <v>1930</v>
      </c>
      <c r="B14" s="3" t="s">
        <v>13</v>
      </c>
      <c r="C14" s="8"/>
      <c r="D14" s="8"/>
      <c r="E14" s="8"/>
      <c r="F14" s="8"/>
      <c r="G14" s="8"/>
      <c r="H14" s="9"/>
      <c r="I14" s="7"/>
      <c r="J14" s="8"/>
      <c r="K14" s="8"/>
      <c r="L14" s="9"/>
      <c r="M14" s="7"/>
      <c r="N14" s="8"/>
      <c r="O14" s="8"/>
      <c r="P14" s="8"/>
      <c r="Q14" s="8"/>
      <c r="R14" s="8"/>
      <c r="S14" s="8"/>
      <c r="T14" s="8"/>
      <c r="U14" s="9"/>
      <c r="V14" s="21"/>
    </row>
    <row r="15" spans="1:22" ht="15">
      <c r="A15" s="7">
        <v>1931</v>
      </c>
      <c r="B15" s="3" t="s">
        <v>13</v>
      </c>
      <c r="C15" s="8"/>
      <c r="D15" s="8"/>
      <c r="E15" s="8"/>
      <c r="F15" s="8"/>
      <c r="G15" s="8"/>
      <c r="H15" s="9"/>
      <c r="I15" s="7"/>
      <c r="J15" s="8"/>
      <c r="K15" s="8"/>
      <c r="L15" s="9"/>
      <c r="M15" s="7"/>
      <c r="N15" s="8"/>
      <c r="O15" s="8"/>
      <c r="P15" s="8"/>
      <c r="Q15" s="8"/>
      <c r="R15" s="8"/>
      <c r="S15" s="8"/>
      <c r="T15" s="8"/>
      <c r="U15" s="9"/>
      <c r="V15" s="21"/>
    </row>
    <row r="16" spans="1:22" ht="15">
      <c r="A16" s="7">
        <v>1932</v>
      </c>
      <c r="B16" s="3" t="s">
        <v>13</v>
      </c>
      <c r="C16" s="8"/>
      <c r="D16" s="8"/>
      <c r="E16" s="8"/>
      <c r="F16" s="8"/>
      <c r="G16" s="8"/>
      <c r="H16" s="9"/>
      <c r="I16" s="7"/>
      <c r="J16" s="8"/>
      <c r="K16" s="8"/>
      <c r="L16" s="9"/>
      <c r="M16" s="7"/>
      <c r="N16" s="8"/>
      <c r="O16" s="8"/>
      <c r="P16" s="8"/>
      <c r="Q16" s="8"/>
      <c r="R16" s="8"/>
      <c r="S16" s="8"/>
      <c r="T16" s="8"/>
      <c r="U16" s="9"/>
      <c r="V16" s="21"/>
    </row>
    <row r="17" spans="1:22" ht="15">
      <c r="A17" s="7">
        <v>1933</v>
      </c>
      <c r="B17" s="3" t="s">
        <v>13</v>
      </c>
      <c r="C17" s="8"/>
      <c r="D17" s="8"/>
      <c r="E17" s="8"/>
      <c r="F17" s="8"/>
      <c r="G17" s="8"/>
      <c r="H17" s="9"/>
      <c r="I17" s="7"/>
      <c r="J17" s="8"/>
      <c r="K17" s="8"/>
      <c r="L17" s="9"/>
      <c r="M17" s="7"/>
      <c r="N17" s="8"/>
      <c r="O17" s="8"/>
      <c r="P17" s="8"/>
      <c r="Q17" s="8"/>
      <c r="R17" s="8"/>
      <c r="S17" s="8"/>
      <c r="T17" s="8"/>
      <c r="U17" s="9"/>
      <c r="V17" s="21"/>
    </row>
    <row r="18" spans="1:22" ht="15">
      <c r="A18" s="7">
        <v>1934</v>
      </c>
      <c r="B18" s="3" t="s">
        <v>13</v>
      </c>
      <c r="C18" s="8"/>
      <c r="D18" s="8"/>
      <c r="E18" s="8"/>
      <c r="F18" s="8"/>
      <c r="G18" s="8"/>
      <c r="H18" s="9"/>
      <c r="I18" s="7"/>
      <c r="J18" s="8"/>
      <c r="K18" s="8"/>
      <c r="L18" s="9"/>
      <c r="M18" s="7"/>
      <c r="N18" s="8"/>
      <c r="O18" s="8"/>
      <c r="P18" s="8"/>
      <c r="Q18" s="8"/>
      <c r="R18" s="8"/>
      <c r="S18" s="8"/>
      <c r="T18" s="8"/>
      <c r="U18" s="9"/>
      <c r="V18" s="21"/>
    </row>
    <row r="19" spans="1:22" ht="15">
      <c r="A19" s="7">
        <v>1935</v>
      </c>
      <c r="B19" s="3" t="s">
        <v>13</v>
      </c>
      <c r="C19" s="8"/>
      <c r="D19" s="8"/>
      <c r="E19" s="8"/>
      <c r="F19" s="8"/>
      <c r="G19" s="8"/>
      <c r="H19" s="9"/>
      <c r="I19" s="7"/>
      <c r="J19" s="8"/>
      <c r="K19" s="8"/>
      <c r="L19" s="9"/>
      <c r="M19" s="7"/>
      <c r="N19" s="8"/>
      <c r="O19" s="8"/>
      <c r="P19" s="8"/>
      <c r="Q19" s="8"/>
      <c r="R19" s="8"/>
      <c r="S19" s="8"/>
      <c r="T19" s="8"/>
      <c r="U19" s="9"/>
      <c r="V19" s="21"/>
    </row>
    <row r="20" spans="1:22" ht="15">
      <c r="A20" s="7">
        <v>1936</v>
      </c>
      <c r="B20" s="3" t="s">
        <v>13</v>
      </c>
      <c r="C20" s="8"/>
      <c r="D20" s="8"/>
      <c r="E20" s="8"/>
      <c r="F20" s="8"/>
      <c r="G20" s="8"/>
      <c r="H20" s="9"/>
      <c r="I20" s="7"/>
      <c r="J20" s="8"/>
      <c r="K20" s="8"/>
      <c r="L20" s="9"/>
      <c r="M20" s="7"/>
      <c r="N20" s="8"/>
      <c r="O20" s="8"/>
      <c r="P20" s="8"/>
      <c r="Q20" s="8"/>
      <c r="R20" s="8"/>
      <c r="S20" s="8"/>
      <c r="T20" s="8"/>
      <c r="U20" s="9"/>
      <c r="V20" s="21"/>
    </row>
    <row r="21" spans="1:22" ht="15">
      <c r="A21" s="7">
        <v>1937</v>
      </c>
      <c r="B21" s="3" t="s">
        <v>13</v>
      </c>
      <c r="C21" s="8"/>
      <c r="D21" s="8"/>
      <c r="E21" s="8"/>
      <c r="F21" s="8"/>
      <c r="G21" s="8"/>
      <c r="H21" s="9"/>
      <c r="I21" s="7"/>
      <c r="J21" s="8"/>
      <c r="K21" s="8"/>
      <c r="L21" s="9"/>
      <c r="M21" s="7"/>
      <c r="N21" s="8"/>
      <c r="O21" s="8"/>
      <c r="P21" s="8"/>
      <c r="Q21" s="8"/>
      <c r="R21" s="8"/>
      <c r="S21" s="8"/>
      <c r="T21" s="8"/>
      <c r="U21" s="9"/>
      <c r="V21" s="21"/>
    </row>
    <row r="22" spans="1:22" ht="15">
      <c r="A22" s="7">
        <v>1938</v>
      </c>
      <c r="B22" s="3" t="s">
        <v>13</v>
      </c>
      <c r="C22" s="8"/>
      <c r="D22" s="8"/>
      <c r="E22" s="8"/>
      <c r="F22" s="8"/>
      <c r="G22" s="8"/>
      <c r="H22" s="9"/>
      <c r="I22" s="7"/>
      <c r="J22" s="8"/>
      <c r="K22" s="8"/>
      <c r="L22" s="9"/>
      <c r="M22" s="7"/>
      <c r="N22" s="8"/>
      <c r="O22" s="8"/>
      <c r="P22" s="8"/>
      <c r="Q22" s="8"/>
      <c r="R22" s="8"/>
      <c r="S22" s="8"/>
      <c r="T22" s="8"/>
      <c r="U22" s="9"/>
      <c r="V22" s="21"/>
    </row>
    <row r="23" spans="1:22" ht="15">
      <c r="A23" s="7">
        <v>1939</v>
      </c>
      <c r="B23" s="3" t="s">
        <v>13</v>
      </c>
      <c r="C23" s="8"/>
      <c r="D23" s="8"/>
      <c r="E23" s="8"/>
      <c r="F23" s="8"/>
      <c r="G23" s="8"/>
      <c r="H23" s="9"/>
      <c r="I23" s="7"/>
      <c r="J23" s="8"/>
      <c r="K23" s="8"/>
      <c r="L23" s="9"/>
      <c r="M23" s="7"/>
      <c r="N23" s="8"/>
      <c r="O23" s="8"/>
      <c r="P23" s="8"/>
      <c r="Q23" s="8"/>
      <c r="R23" s="8"/>
      <c r="S23" s="8"/>
      <c r="T23" s="8"/>
      <c r="U23" s="9"/>
      <c r="V23" s="21"/>
    </row>
    <row r="24" spans="1:22" ht="15">
      <c r="A24" s="7">
        <v>1940</v>
      </c>
      <c r="B24" s="3" t="s">
        <v>13</v>
      </c>
      <c r="C24" s="8"/>
      <c r="D24" s="8"/>
      <c r="E24" s="8"/>
      <c r="F24" s="8"/>
      <c r="G24" s="8"/>
      <c r="H24" s="9"/>
      <c r="I24" s="7"/>
      <c r="J24" s="8"/>
      <c r="K24" s="8"/>
      <c r="L24" s="9"/>
      <c r="M24" s="7"/>
      <c r="N24" s="8"/>
      <c r="O24" s="8"/>
      <c r="P24" s="8"/>
      <c r="Q24" s="8"/>
      <c r="R24" s="8"/>
      <c r="S24" s="8"/>
      <c r="T24" s="8"/>
      <c r="U24" s="9"/>
      <c r="V24" s="21"/>
    </row>
    <row r="25" spans="1:22" ht="15">
      <c r="A25" s="7">
        <v>1941</v>
      </c>
      <c r="B25" s="3" t="s">
        <v>13</v>
      </c>
      <c r="C25" s="8"/>
      <c r="D25" s="8"/>
      <c r="E25" s="8"/>
      <c r="F25" s="8"/>
      <c r="G25" s="8"/>
      <c r="H25" s="9"/>
      <c r="I25" s="7"/>
      <c r="J25" s="8"/>
      <c r="K25" s="8"/>
      <c r="L25" s="9"/>
      <c r="M25" s="7"/>
      <c r="N25" s="8"/>
      <c r="O25" s="8"/>
      <c r="P25" s="8"/>
      <c r="Q25" s="8"/>
      <c r="R25" s="8"/>
      <c r="S25" s="8"/>
      <c r="T25" s="8"/>
      <c r="U25" s="9"/>
      <c r="V25" s="21"/>
    </row>
    <row r="26" spans="1:22" ht="15">
      <c r="A26" s="7">
        <v>1942</v>
      </c>
      <c r="B26" s="3" t="s">
        <v>13</v>
      </c>
      <c r="C26" s="8"/>
      <c r="D26" s="8"/>
      <c r="E26" s="8"/>
      <c r="F26" s="8"/>
      <c r="G26" s="8"/>
      <c r="H26" s="9"/>
      <c r="I26" s="7"/>
      <c r="J26" s="8"/>
      <c r="K26" s="8"/>
      <c r="L26" s="9"/>
      <c r="M26" s="7"/>
      <c r="N26" s="8"/>
      <c r="O26" s="8"/>
      <c r="P26" s="8"/>
      <c r="Q26" s="8"/>
      <c r="R26" s="8"/>
      <c r="S26" s="8"/>
      <c r="T26" s="8"/>
      <c r="U26" s="9"/>
      <c r="V26" s="21"/>
    </row>
    <row r="27" spans="1:22" ht="15">
      <c r="A27" s="7">
        <v>1943</v>
      </c>
      <c r="B27" s="3" t="s">
        <v>13</v>
      </c>
      <c r="C27" s="8"/>
      <c r="D27" s="8"/>
      <c r="E27" s="8"/>
      <c r="F27" s="8"/>
      <c r="G27" s="8"/>
      <c r="H27" s="9"/>
      <c r="I27" s="7"/>
      <c r="J27" s="8"/>
      <c r="K27" s="8"/>
      <c r="L27" s="9"/>
      <c r="M27" s="7"/>
      <c r="N27" s="8"/>
      <c r="O27" s="8"/>
      <c r="P27" s="8"/>
      <c r="Q27" s="8"/>
      <c r="R27" s="8"/>
      <c r="S27" s="8"/>
      <c r="T27" s="8"/>
      <c r="U27" s="9"/>
      <c r="V27" s="21"/>
    </row>
    <row r="28" spans="1:22" ht="15">
      <c r="A28" s="7">
        <v>1944</v>
      </c>
      <c r="B28" s="3" t="s">
        <v>13</v>
      </c>
      <c r="C28" s="8"/>
      <c r="D28" s="8"/>
      <c r="E28" s="8"/>
      <c r="F28" s="8"/>
      <c r="G28" s="8"/>
      <c r="H28" s="9"/>
      <c r="I28" s="7"/>
      <c r="J28" s="8"/>
      <c r="K28" s="8"/>
      <c r="L28" s="9"/>
      <c r="M28" s="7"/>
      <c r="N28" s="8"/>
      <c r="O28" s="8"/>
      <c r="P28" s="8"/>
      <c r="Q28" s="8"/>
      <c r="R28" s="8"/>
      <c r="S28" s="8"/>
      <c r="T28" s="8"/>
      <c r="U28" s="9"/>
      <c r="V28" s="21"/>
    </row>
    <row r="29" spans="1:22" ht="15">
      <c r="A29" s="7">
        <v>1945</v>
      </c>
      <c r="B29" s="3" t="s">
        <v>13</v>
      </c>
      <c r="C29" s="8"/>
      <c r="D29" s="8"/>
      <c r="E29" s="8"/>
      <c r="F29" s="8"/>
      <c r="G29" s="8"/>
      <c r="H29" s="9"/>
      <c r="I29" s="7"/>
      <c r="J29" s="8"/>
      <c r="K29" s="8"/>
      <c r="L29" s="9"/>
      <c r="M29" s="7"/>
      <c r="N29" s="8"/>
      <c r="O29" s="8"/>
      <c r="P29" s="8"/>
      <c r="Q29" s="8"/>
      <c r="R29" s="8"/>
      <c r="S29" s="8"/>
      <c r="T29" s="8"/>
      <c r="U29" s="9"/>
      <c r="V29" s="21"/>
    </row>
    <row r="30" spans="1:22" ht="15">
      <c r="A30" s="7">
        <v>1946</v>
      </c>
      <c r="B30" s="3" t="s">
        <v>13</v>
      </c>
      <c r="C30" s="8"/>
      <c r="D30" s="8"/>
      <c r="E30" s="8"/>
      <c r="F30" s="8"/>
      <c r="G30" s="8"/>
      <c r="H30" s="9"/>
      <c r="I30" s="7"/>
      <c r="J30" s="8"/>
      <c r="K30" s="8"/>
      <c r="L30" s="9"/>
      <c r="M30" s="7"/>
      <c r="N30" s="8"/>
      <c r="O30" s="8"/>
      <c r="P30" s="8"/>
      <c r="Q30" s="8"/>
      <c r="R30" s="8"/>
      <c r="S30" s="8"/>
      <c r="T30" s="8"/>
      <c r="U30" s="9"/>
      <c r="V30" s="21"/>
    </row>
    <row r="31" spans="1:22" ht="15">
      <c r="A31" s="7">
        <v>1947</v>
      </c>
      <c r="B31" s="3" t="s">
        <v>13</v>
      </c>
      <c r="C31" s="8"/>
      <c r="D31" s="8"/>
      <c r="E31" s="8"/>
      <c r="F31" s="8"/>
      <c r="G31" s="8"/>
      <c r="H31" s="9"/>
      <c r="I31" s="7"/>
      <c r="J31" s="8"/>
      <c r="K31" s="8"/>
      <c r="L31" s="9"/>
      <c r="M31" s="7"/>
      <c r="N31" s="8"/>
      <c r="O31" s="8"/>
      <c r="P31" s="8"/>
      <c r="Q31" s="8"/>
      <c r="R31" s="8"/>
      <c r="S31" s="8"/>
      <c r="T31" s="8"/>
      <c r="U31" s="9"/>
      <c r="V31" s="21"/>
    </row>
    <row r="32" spans="1:22" ht="15">
      <c r="A32" s="7">
        <v>1948</v>
      </c>
      <c r="B32" s="3" t="s">
        <v>13</v>
      </c>
      <c r="C32" s="8"/>
      <c r="D32" s="8"/>
      <c r="E32" s="8"/>
      <c r="F32" s="8"/>
      <c r="G32" s="8"/>
      <c r="H32" s="9"/>
      <c r="I32" s="7"/>
      <c r="J32" s="8"/>
      <c r="K32" s="8"/>
      <c r="L32" s="9"/>
      <c r="M32" s="7"/>
      <c r="N32" s="8"/>
      <c r="O32" s="8"/>
      <c r="P32" s="8"/>
      <c r="Q32" s="8"/>
      <c r="R32" s="8"/>
      <c r="S32" s="8"/>
      <c r="T32" s="8"/>
      <c r="U32" s="9"/>
      <c r="V32" s="21"/>
    </row>
    <row r="33" spans="1:22" ht="15">
      <c r="A33" s="7">
        <v>1949</v>
      </c>
      <c r="B33" s="3" t="s">
        <v>13</v>
      </c>
      <c r="C33" s="8"/>
      <c r="D33" s="8"/>
      <c r="E33" s="8"/>
      <c r="F33" s="8"/>
      <c r="G33" s="8"/>
      <c r="H33" s="9"/>
      <c r="I33" s="7"/>
      <c r="J33" s="8"/>
      <c r="K33" s="8"/>
      <c r="L33" s="9"/>
      <c r="M33" s="7"/>
      <c r="N33" s="8"/>
      <c r="O33" s="8"/>
      <c r="P33" s="8"/>
      <c r="Q33" s="8"/>
      <c r="R33" s="8"/>
      <c r="S33" s="8"/>
      <c r="T33" s="8"/>
      <c r="U33" s="9"/>
      <c r="V33" s="21"/>
    </row>
    <row r="34" spans="1:22" ht="15">
      <c r="A34" s="7">
        <v>1950</v>
      </c>
      <c r="B34" s="3" t="s">
        <v>13</v>
      </c>
      <c r="C34" s="8"/>
      <c r="D34" s="8"/>
      <c r="E34" s="8"/>
      <c r="F34" s="8"/>
      <c r="G34" s="8"/>
      <c r="H34" s="9"/>
      <c r="I34" s="7"/>
      <c r="J34" s="8"/>
      <c r="K34" s="8"/>
      <c r="L34" s="9"/>
      <c r="M34" s="7"/>
      <c r="N34" s="8"/>
      <c r="O34" s="8"/>
      <c r="P34" s="8"/>
      <c r="Q34" s="8"/>
      <c r="R34" s="8"/>
      <c r="S34" s="8"/>
      <c r="T34" s="8"/>
      <c r="U34" s="9"/>
      <c r="V34" s="21"/>
    </row>
    <row r="35" spans="1:22" ht="15">
      <c r="A35" s="7">
        <v>1951</v>
      </c>
      <c r="B35" s="3" t="s">
        <v>13</v>
      </c>
      <c r="C35" s="8"/>
      <c r="D35" s="8"/>
      <c r="E35" s="8"/>
      <c r="F35" s="8"/>
      <c r="G35" s="8"/>
      <c r="H35" s="9"/>
      <c r="I35" s="7"/>
      <c r="J35" s="8"/>
      <c r="K35" s="8"/>
      <c r="L35" s="9"/>
      <c r="M35" s="7"/>
      <c r="N35" s="8"/>
      <c r="O35" s="8"/>
      <c r="P35" s="8"/>
      <c r="Q35" s="8"/>
      <c r="R35" s="8"/>
      <c r="S35" s="8"/>
      <c r="T35" s="8"/>
      <c r="U35" s="9"/>
      <c r="V35" s="21"/>
    </row>
    <row r="36" spans="1:22" ht="15">
      <c r="A36" s="7">
        <v>1952</v>
      </c>
      <c r="B36" s="3" t="s">
        <v>13</v>
      </c>
      <c r="C36" s="8"/>
      <c r="D36" s="8"/>
      <c r="E36" s="8"/>
      <c r="F36" s="8"/>
      <c r="G36" s="8"/>
      <c r="H36" s="9"/>
      <c r="I36" s="7"/>
      <c r="J36" s="8"/>
      <c r="K36" s="8"/>
      <c r="L36" s="9"/>
      <c r="M36" s="7"/>
      <c r="N36" s="8"/>
      <c r="O36" s="8"/>
      <c r="P36" s="8"/>
      <c r="Q36" s="8"/>
      <c r="R36" s="8"/>
      <c r="S36" s="8"/>
      <c r="T36" s="8"/>
      <c r="U36" s="9"/>
      <c r="V36" s="21"/>
    </row>
    <row r="37" spans="1:22" ht="15">
      <c r="A37" s="7">
        <v>1953</v>
      </c>
      <c r="B37" s="3" t="s">
        <v>13</v>
      </c>
      <c r="C37" s="8"/>
      <c r="D37" s="8"/>
      <c r="E37" s="8"/>
      <c r="F37" s="8"/>
      <c r="G37" s="8"/>
      <c r="H37" s="9"/>
      <c r="I37" s="7"/>
      <c r="J37" s="8"/>
      <c r="K37" s="8"/>
      <c r="L37" s="9"/>
      <c r="M37" s="7"/>
      <c r="N37" s="8"/>
      <c r="O37" s="8"/>
      <c r="P37" s="8"/>
      <c r="Q37" s="8"/>
      <c r="R37" s="8"/>
      <c r="S37" s="8"/>
      <c r="T37" s="8"/>
      <c r="U37" s="9"/>
      <c r="V37" s="21"/>
    </row>
    <row r="38" spans="1:22" ht="15">
      <c r="A38" s="7">
        <v>1954</v>
      </c>
      <c r="B38" s="3" t="s">
        <v>13</v>
      </c>
      <c r="C38" s="8"/>
      <c r="D38" s="8"/>
      <c r="E38" s="8"/>
      <c r="F38" s="8"/>
      <c r="G38" s="8"/>
      <c r="H38" s="9"/>
      <c r="I38" s="7"/>
      <c r="J38" s="8"/>
      <c r="K38" s="8"/>
      <c r="L38" s="9"/>
      <c r="M38" s="7"/>
      <c r="N38" s="8"/>
      <c r="O38" s="8"/>
      <c r="P38" s="8"/>
      <c r="Q38" s="8"/>
      <c r="R38" s="8"/>
      <c r="S38" s="8"/>
      <c r="T38" s="8"/>
      <c r="U38" s="9"/>
      <c r="V38" s="21"/>
    </row>
    <row r="39" spans="1:22" ht="15">
      <c r="A39" s="7">
        <v>1955</v>
      </c>
      <c r="B39" s="3" t="s">
        <v>13</v>
      </c>
      <c r="C39" s="8"/>
      <c r="D39" s="8"/>
      <c r="E39" s="8"/>
      <c r="F39" s="8"/>
      <c r="G39" s="8"/>
      <c r="H39" s="9"/>
      <c r="I39" s="7"/>
      <c r="J39" s="8"/>
      <c r="K39" s="8"/>
      <c r="L39" s="9"/>
      <c r="M39" s="7"/>
      <c r="N39" s="8"/>
      <c r="O39" s="8"/>
      <c r="P39" s="8"/>
      <c r="Q39" s="8"/>
      <c r="R39" s="8"/>
      <c r="S39" s="8"/>
      <c r="T39" s="8"/>
      <c r="U39" s="9"/>
      <c r="V39" s="21"/>
    </row>
    <row r="40" spans="1:22" ht="15">
      <c r="A40" s="7">
        <v>1956</v>
      </c>
      <c r="B40" s="3" t="s">
        <v>13</v>
      </c>
      <c r="C40" s="8"/>
      <c r="D40" s="8"/>
      <c r="E40" s="8"/>
      <c r="F40" s="8"/>
      <c r="G40" s="8"/>
      <c r="H40" s="9"/>
      <c r="I40" s="7"/>
      <c r="J40" s="8"/>
      <c r="K40" s="8"/>
      <c r="L40" s="9"/>
      <c r="M40" s="7"/>
      <c r="N40" s="8"/>
      <c r="O40" s="8"/>
      <c r="P40" s="8"/>
      <c r="Q40" s="8"/>
      <c r="R40" s="8"/>
      <c r="S40" s="8"/>
      <c r="T40" s="8"/>
      <c r="U40" s="9"/>
      <c r="V40" s="21"/>
    </row>
    <row r="41" spans="1:22" ht="15">
      <c r="A41" s="7">
        <v>1957</v>
      </c>
      <c r="B41" s="3" t="s">
        <v>13</v>
      </c>
      <c r="C41" s="8"/>
      <c r="D41" s="8"/>
      <c r="E41" s="8"/>
      <c r="F41" s="8"/>
      <c r="G41" s="8"/>
      <c r="H41" s="9"/>
      <c r="I41" s="7"/>
      <c r="J41" s="8"/>
      <c r="K41" s="8"/>
      <c r="L41" s="9"/>
      <c r="M41" s="7"/>
      <c r="N41" s="8"/>
      <c r="O41" s="8"/>
      <c r="P41" s="8"/>
      <c r="Q41" s="8"/>
      <c r="R41" s="8"/>
      <c r="S41" s="8"/>
      <c r="T41" s="8"/>
      <c r="U41" s="9"/>
      <c r="V41" s="21"/>
    </row>
    <row r="42" spans="1:22" ht="15">
      <c r="A42" s="7">
        <v>1958</v>
      </c>
      <c r="B42" s="3" t="s">
        <v>13</v>
      </c>
      <c r="C42" s="8"/>
      <c r="D42" s="8"/>
      <c r="E42" s="8"/>
      <c r="F42" s="8"/>
      <c r="G42" s="8"/>
      <c r="H42" s="9"/>
      <c r="I42" s="7"/>
      <c r="J42" s="8"/>
      <c r="K42" s="8"/>
      <c r="L42" s="9"/>
      <c r="M42" s="7"/>
      <c r="N42" s="8"/>
      <c r="O42" s="8"/>
      <c r="P42" s="8"/>
      <c r="Q42" s="8"/>
      <c r="R42" s="8"/>
      <c r="S42" s="8"/>
      <c r="T42" s="8"/>
      <c r="U42" s="9"/>
      <c r="V42" s="21"/>
    </row>
    <row r="43" spans="1:22" ht="15">
      <c r="A43" s="7">
        <v>1959</v>
      </c>
      <c r="B43" s="3" t="s">
        <v>13</v>
      </c>
      <c r="C43" s="8"/>
      <c r="D43" s="8"/>
      <c r="E43" s="8"/>
      <c r="F43" s="8"/>
      <c r="G43" s="8"/>
      <c r="H43" s="9"/>
      <c r="I43" s="7"/>
      <c r="J43" s="8"/>
      <c r="K43" s="8"/>
      <c r="L43" s="9"/>
      <c r="M43" s="7"/>
      <c r="N43" s="8"/>
      <c r="O43" s="8"/>
      <c r="P43" s="8"/>
      <c r="Q43" s="8"/>
      <c r="R43" s="8"/>
      <c r="S43" s="8"/>
      <c r="T43" s="8"/>
      <c r="U43" s="9"/>
      <c r="V43" s="21"/>
    </row>
    <row r="44" spans="1:22" ht="15">
      <c r="A44" s="7">
        <v>1960</v>
      </c>
      <c r="B44" s="3" t="s">
        <v>13</v>
      </c>
      <c r="C44" s="8"/>
      <c r="D44" s="8"/>
      <c r="E44" s="8"/>
      <c r="F44" s="8"/>
      <c r="G44" s="8"/>
      <c r="H44" s="9"/>
      <c r="I44" s="7"/>
      <c r="J44" s="8"/>
      <c r="K44" s="8"/>
      <c r="L44" s="9"/>
      <c r="M44" s="7"/>
      <c r="N44" s="8"/>
      <c r="O44" s="8"/>
      <c r="P44" s="8"/>
      <c r="Q44" s="8"/>
      <c r="R44" s="8"/>
      <c r="S44" s="8"/>
      <c r="T44" s="8"/>
      <c r="U44" s="9"/>
      <c r="V44" s="21"/>
    </row>
    <row r="45" spans="1:22" ht="15">
      <c r="A45" s="7">
        <v>1961</v>
      </c>
      <c r="B45" s="3" t="s">
        <v>13</v>
      </c>
      <c r="C45" s="8"/>
      <c r="D45" s="8"/>
      <c r="E45" s="8"/>
      <c r="F45" s="8"/>
      <c r="G45" s="8"/>
      <c r="H45" s="9"/>
      <c r="I45" s="7"/>
      <c r="J45" s="8"/>
      <c r="K45" s="8"/>
      <c r="L45" s="9"/>
      <c r="M45" s="7"/>
      <c r="N45" s="8"/>
      <c r="O45" s="8"/>
      <c r="P45" s="8"/>
      <c r="Q45" s="8"/>
      <c r="R45" s="8"/>
      <c r="S45" s="8"/>
      <c r="T45" s="8"/>
      <c r="U45" s="9"/>
      <c r="V45" s="21"/>
    </row>
    <row r="46" spans="1:22" ht="15">
      <c r="A46" s="7">
        <v>1962</v>
      </c>
      <c r="B46" s="3" t="s">
        <v>13</v>
      </c>
      <c r="C46" s="8"/>
      <c r="D46" s="8"/>
      <c r="E46" s="8"/>
      <c r="F46" s="8"/>
      <c r="G46" s="8"/>
      <c r="H46" s="9"/>
      <c r="I46" s="7"/>
      <c r="J46" s="8"/>
      <c r="K46" s="8"/>
      <c r="L46" s="9"/>
      <c r="M46" s="7"/>
      <c r="N46" s="8"/>
      <c r="O46" s="8"/>
      <c r="P46" s="8"/>
      <c r="Q46" s="8"/>
      <c r="R46" s="8"/>
      <c r="S46" s="8"/>
      <c r="T46" s="8"/>
      <c r="U46" s="9"/>
      <c r="V46" s="21"/>
    </row>
    <row r="47" spans="1:22" ht="15">
      <c r="A47" s="7">
        <v>1963</v>
      </c>
      <c r="B47" s="3" t="s">
        <v>13</v>
      </c>
      <c r="C47" s="8"/>
      <c r="D47" s="8"/>
      <c r="E47" s="8"/>
      <c r="F47" s="8"/>
      <c r="G47" s="8"/>
      <c r="H47" s="9"/>
      <c r="I47" s="7"/>
      <c r="J47" s="8"/>
      <c r="K47" s="8"/>
      <c r="L47" s="9"/>
      <c r="M47" s="7"/>
      <c r="N47" s="8"/>
      <c r="O47" s="8"/>
      <c r="P47" s="8"/>
      <c r="Q47" s="8"/>
      <c r="R47" s="8"/>
      <c r="S47" s="8"/>
      <c r="T47" s="8"/>
      <c r="U47" s="9"/>
      <c r="V47" s="21"/>
    </row>
    <row r="48" spans="1:22" ht="15">
      <c r="A48" s="7">
        <v>1964</v>
      </c>
      <c r="B48" s="3" t="s">
        <v>13</v>
      </c>
      <c r="C48" s="8"/>
      <c r="D48" s="8"/>
      <c r="E48" s="8"/>
      <c r="F48" s="8"/>
      <c r="G48" s="8"/>
      <c r="H48" s="9"/>
      <c r="I48" s="7"/>
      <c r="J48" s="8"/>
      <c r="K48" s="8"/>
      <c r="L48" s="9"/>
      <c r="M48" s="7"/>
      <c r="N48" s="8"/>
      <c r="O48" s="8"/>
      <c r="P48" s="8"/>
      <c r="Q48" s="8"/>
      <c r="R48" s="8"/>
      <c r="S48" s="8"/>
      <c r="T48" s="8"/>
      <c r="U48" s="9"/>
      <c r="V48" s="21"/>
    </row>
    <row r="49" spans="1:22" ht="15">
      <c r="A49" s="7">
        <v>1965</v>
      </c>
      <c r="B49" s="3" t="s">
        <v>13</v>
      </c>
      <c r="C49" s="8"/>
      <c r="D49" s="8"/>
      <c r="E49" s="8"/>
      <c r="F49" s="8"/>
      <c r="G49" s="8"/>
      <c r="H49" s="9"/>
      <c r="I49" s="7"/>
      <c r="J49" s="8"/>
      <c r="K49" s="8"/>
      <c r="L49" s="9"/>
      <c r="M49" s="7"/>
      <c r="N49" s="8"/>
      <c r="O49" s="8"/>
      <c r="P49" s="8"/>
      <c r="Q49" s="8"/>
      <c r="R49" s="8"/>
      <c r="S49" s="8"/>
      <c r="T49" s="8"/>
      <c r="U49" s="9"/>
      <c r="V49" s="21"/>
    </row>
    <row r="50" spans="1:22" ht="15">
      <c r="A50" s="7">
        <v>1966</v>
      </c>
      <c r="B50" s="3" t="s">
        <v>13</v>
      </c>
      <c r="C50" s="8"/>
      <c r="D50" s="8"/>
      <c r="E50" s="8"/>
      <c r="F50" s="8"/>
      <c r="G50" s="8"/>
      <c r="H50" s="9"/>
      <c r="I50" s="7"/>
      <c r="J50" s="8"/>
      <c r="K50" s="8"/>
      <c r="L50" s="9"/>
      <c r="M50" s="7"/>
      <c r="N50" s="8"/>
      <c r="O50" s="8"/>
      <c r="P50" s="8"/>
      <c r="Q50" s="8"/>
      <c r="R50" s="8"/>
      <c r="S50" s="8"/>
      <c r="T50" s="8"/>
      <c r="U50" s="9"/>
      <c r="V50" s="21"/>
    </row>
    <row r="51" spans="1:22" ht="15">
      <c r="A51" s="7">
        <v>1967</v>
      </c>
      <c r="B51" s="3" t="s">
        <v>13</v>
      </c>
      <c r="C51" s="8"/>
      <c r="D51" s="8"/>
      <c r="E51" s="8"/>
      <c r="F51" s="8"/>
      <c r="G51" s="8"/>
      <c r="H51" s="9"/>
      <c r="I51" s="7"/>
      <c r="J51" s="8"/>
      <c r="K51" s="8"/>
      <c r="L51" s="9"/>
      <c r="M51" s="7"/>
      <c r="N51" s="8"/>
      <c r="O51" s="8"/>
      <c r="P51" s="8"/>
      <c r="Q51" s="8"/>
      <c r="R51" s="8"/>
      <c r="S51" s="8"/>
      <c r="T51" s="8"/>
      <c r="U51" s="9"/>
      <c r="V51" s="21"/>
    </row>
    <row r="52" spans="1:22" ht="15">
      <c r="A52" s="7">
        <v>1968</v>
      </c>
      <c r="B52" s="3" t="s">
        <v>13</v>
      </c>
      <c r="C52" s="8"/>
      <c r="D52" s="8"/>
      <c r="E52" s="8"/>
      <c r="F52" s="8"/>
      <c r="G52" s="8"/>
      <c r="H52" s="9"/>
      <c r="I52" s="7"/>
      <c r="J52" s="8"/>
      <c r="K52" s="8"/>
      <c r="L52" s="9"/>
      <c r="M52" s="7"/>
      <c r="N52" s="8"/>
      <c r="O52" s="8"/>
      <c r="P52" s="8"/>
      <c r="Q52" s="8"/>
      <c r="R52" s="8"/>
      <c r="S52" s="8"/>
      <c r="T52" s="8"/>
      <c r="U52" s="9"/>
      <c r="V52" s="21"/>
    </row>
    <row r="53" spans="1:22" ht="15">
      <c r="A53" s="7">
        <v>1969</v>
      </c>
      <c r="B53" s="3" t="s">
        <v>13</v>
      </c>
      <c r="C53" s="8"/>
      <c r="D53" s="8"/>
      <c r="E53" s="8"/>
      <c r="F53" s="8"/>
      <c r="G53" s="8"/>
      <c r="H53" s="9"/>
      <c r="I53" s="7"/>
      <c r="J53" s="8"/>
      <c r="K53" s="8"/>
      <c r="L53" s="9"/>
      <c r="M53" s="7"/>
      <c r="N53" s="8"/>
      <c r="O53" s="8"/>
      <c r="P53" s="8"/>
      <c r="Q53" s="8"/>
      <c r="R53" s="8"/>
      <c r="S53" s="8"/>
      <c r="T53" s="8"/>
      <c r="U53" s="9"/>
      <c r="V53" s="21"/>
    </row>
    <row r="54" spans="1:22" ht="15">
      <c r="A54" s="7">
        <v>1970</v>
      </c>
      <c r="B54" s="3" t="s">
        <v>13</v>
      </c>
      <c r="C54" s="8"/>
      <c r="D54" s="8"/>
      <c r="E54" s="8"/>
      <c r="F54" s="8"/>
      <c r="G54" s="8"/>
      <c r="H54" s="9"/>
      <c r="I54" s="7"/>
      <c r="J54" s="8"/>
      <c r="K54" s="8"/>
      <c r="L54" s="9"/>
      <c r="M54" s="7"/>
      <c r="N54" s="8"/>
      <c r="O54" s="8"/>
      <c r="P54" s="8"/>
      <c r="Q54" s="8"/>
      <c r="R54" s="8"/>
      <c r="S54" s="8"/>
      <c r="T54" s="8"/>
      <c r="U54" s="9"/>
      <c r="V54" s="21"/>
    </row>
    <row r="55" spans="1:22" ht="15">
      <c r="A55" s="7">
        <v>1971</v>
      </c>
      <c r="B55" s="3" t="s">
        <v>13</v>
      </c>
      <c r="C55" s="8"/>
      <c r="D55" s="8"/>
      <c r="E55" s="8"/>
      <c r="F55" s="8"/>
      <c r="G55" s="8"/>
      <c r="H55" s="9"/>
      <c r="I55" s="7"/>
      <c r="J55" s="8"/>
      <c r="K55" s="8"/>
      <c r="L55" s="9"/>
      <c r="M55" s="7"/>
      <c r="N55" s="8"/>
      <c r="O55" s="8"/>
      <c r="P55" s="8"/>
      <c r="Q55" s="8"/>
      <c r="R55" s="8"/>
      <c r="S55" s="8"/>
      <c r="T55" s="8"/>
      <c r="U55" s="9"/>
      <c r="V55" s="21"/>
    </row>
    <row r="56" spans="1:22" ht="15">
      <c r="A56" s="7">
        <v>1972</v>
      </c>
      <c r="B56" s="3" t="s">
        <v>13</v>
      </c>
      <c r="C56" s="8"/>
      <c r="D56" s="8"/>
      <c r="E56" s="8"/>
      <c r="F56" s="8"/>
      <c r="G56" s="8"/>
      <c r="H56" s="9"/>
      <c r="I56" s="7"/>
      <c r="J56" s="8"/>
      <c r="K56" s="8"/>
      <c r="L56" s="9"/>
      <c r="M56" s="7"/>
      <c r="N56" s="8"/>
      <c r="O56" s="8"/>
      <c r="P56" s="8"/>
      <c r="Q56" s="8"/>
      <c r="R56" s="8"/>
      <c r="S56" s="8"/>
      <c r="T56" s="8"/>
      <c r="U56" s="9"/>
      <c r="V56" s="21"/>
    </row>
    <row r="57" spans="1:22" ht="15">
      <c r="A57" s="7">
        <v>1973</v>
      </c>
      <c r="B57" s="3" t="s">
        <v>13</v>
      </c>
      <c r="C57" s="8"/>
      <c r="D57" s="8"/>
      <c r="E57" s="8"/>
      <c r="F57" s="8"/>
      <c r="G57" s="8"/>
      <c r="H57" s="9"/>
      <c r="I57" s="7"/>
      <c r="J57" s="8"/>
      <c r="K57" s="8"/>
      <c r="L57" s="9"/>
      <c r="M57" s="7"/>
      <c r="N57" s="8"/>
      <c r="O57" s="8"/>
      <c r="P57" s="8"/>
      <c r="Q57" s="8"/>
      <c r="R57" s="8"/>
      <c r="S57" s="8"/>
      <c r="T57" s="8"/>
      <c r="U57" s="9"/>
      <c r="V57" s="21"/>
    </row>
    <row r="58" spans="1:22" ht="15">
      <c r="A58" s="7">
        <v>1974</v>
      </c>
      <c r="B58" s="3" t="s">
        <v>13</v>
      </c>
      <c r="C58" s="8"/>
      <c r="D58" s="8"/>
      <c r="E58" s="8"/>
      <c r="F58" s="8"/>
      <c r="G58" s="8"/>
      <c r="H58" s="9"/>
      <c r="I58" s="7"/>
      <c r="J58" s="8"/>
      <c r="K58" s="8"/>
      <c r="L58" s="9"/>
      <c r="M58" s="7"/>
      <c r="N58" s="8"/>
      <c r="O58" s="8"/>
      <c r="P58" s="8"/>
      <c r="Q58" s="8"/>
      <c r="R58" s="8"/>
      <c r="S58" s="8"/>
      <c r="T58" s="8"/>
      <c r="U58" s="9"/>
      <c r="V58" s="21"/>
    </row>
    <row r="59" spans="1:22" ht="15">
      <c r="A59" s="7">
        <v>1975</v>
      </c>
      <c r="B59" s="3" t="s">
        <v>13</v>
      </c>
      <c r="C59" s="8"/>
      <c r="D59" s="8"/>
      <c r="E59" s="8"/>
      <c r="F59" s="8"/>
      <c r="G59" s="8"/>
      <c r="H59" s="9"/>
      <c r="I59" s="7"/>
      <c r="J59" s="8"/>
      <c r="K59" s="8"/>
      <c r="L59" s="9"/>
      <c r="M59" s="7"/>
      <c r="N59" s="8"/>
      <c r="O59" s="8"/>
      <c r="P59" s="8"/>
      <c r="Q59" s="8"/>
      <c r="R59" s="8"/>
      <c r="S59" s="8"/>
      <c r="T59" s="8"/>
      <c r="U59" s="9"/>
      <c r="V59" s="21"/>
    </row>
    <row r="60" spans="1:22" ht="15">
      <c r="A60" s="7">
        <v>1976</v>
      </c>
      <c r="B60" s="3" t="s">
        <v>13</v>
      </c>
      <c r="C60" s="8"/>
      <c r="D60" s="8"/>
      <c r="E60" s="8"/>
      <c r="F60" s="8"/>
      <c r="G60" s="8"/>
      <c r="H60" s="9"/>
      <c r="I60" s="7"/>
      <c r="J60" s="8"/>
      <c r="K60" s="8"/>
      <c r="L60" s="9"/>
      <c r="M60" s="7"/>
      <c r="N60" s="8"/>
      <c r="O60" s="8"/>
      <c r="P60" s="8"/>
      <c r="Q60" s="8"/>
      <c r="R60" s="8"/>
      <c r="S60" s="8"/>
      <c r="T60" s="8"/>
      <c r="U60" s="9"/>
      <c r="V60" s="21"/>
    </row>
    <row r="61" spans="1:22" ht="15">
      <c r="A61" s="7">
        <v>1977</v>
      </c>
      <c r="B61" s="3" t="s">
        <v>13</v>
      </c>
      <c r="C61" s="8"/>
      <c r="D61" s="8"/>
      <c r="E61" s="8"/>
      <c r="F61" s="8"/>
      <c r="G61" s="8"/>
      <c r="H61" s="9"/>
      <c r="I61" s="7"/>
      <c r="J61" s="8"/>
      <c r="K61" s="8"/>
      <c r="L61" s="9"/>
      <c r="M61" s="7"/>
      <c r="N61" s="8"/>
      <c r="O61" s="8"/>
      <c r="P61" s="8"/>
      <c r="Q61" s="8"/>
      <c r="R61" s="8"/>
      <c r="S61" s="8"/>
      <c r="T61" s="8"/>
      <c r="U61" s="9"/>
      <c r="V61" s="21"/>
    </row>
    <row r="62" spans="1:22" ht="15">
      <c r="A62" s="7">
        <v>1978</v>
      </c>
      <c r="B62" s="3" t="s">
        <v>13</v>
      </c>
      <c r="C62" s="8"/>
      <c r="D62" s="8"/>
      <c r="E62" s="8"/>
      <c r="F62" s="8"/>
      <c r="G62" s="8"/>
      <c r="H62" s="9"/>
      <c r="I62" s="7"/>
      <c r="J62" s="8"/>
      <c r="K62" s="8"/>
      <c r="L62" s="9"/>
      <c r="M62" s="7"/>
      <c r="N62" s="8"/>
      <c r="O62" s="8"/>
      <c r="P62" s="8"/>
      <c r="Q62" s="8"/>
      <c r="R62" s="8"/>
      <c r="S62" s="8"/>
      <c r="T62" s="8"/>
      <c r="U62" s="9"/>
      <c r="V62" s="21"/>
    </row>
    <row r="63" spans="1:22" ht="15">
      <c r="A63" s="7">
        <v>1979</v>
      </c>
      <c r="B63" s="3" t="s">
        <v>13</v>
      </c>
      <c r="C63" s="8"/>
      <c r="D63" s="8"/>
      <c r="E63" s="8"/>
      <c r="F63" s="8"/>
      <c r="G63" s="8"/>
      <c r="H63" s="9"/>
      <c r="I63" s="7"/>
      <c r="J63" s="8"/>
      <c r="K63" s="8"/>
      <c r="L63" s="9"/>
      <c r="M63" s="7"/>
      <c r="N63" s="8"/>
      <c r="O63" s="8"/>
      <c r="P63" s="8"/>
      <c r="Q63" s="8"/>
      <c r="R63" s="8"/>
      <c r="S63" s="8"/>
      <c r="T63" s="8"/>
      <c r="U63" s="9"/>
      <c r="V63" s="21"/>
    </row>
    <row r="64" spans="1:22" ht="15">
      <c r="A64" s="7">
        <v>1980</v>
      </c>
      <c r="B64" s="3" t="s">
        <v>13</v>
      </c>
      <c r="C64" s="8"/>
      <c r="D64" s="8"/>
      <c r="E64" s="8"/>
      <c r="F64" s="8"/>
      <c r="G64" s="8"/>
      <c r="H64" s="9"/>
      <c r="I64" s="7"/>
      <c r="J64" s="8"/>
      <c r="K64" s="8"/>
      <c r="L64" s="9"/>
      <c r="M64" s="7"/>
      <c r="N64" s="8"/>
      <c r="O64" s="8"/>
      <c r="P64" s="8"/>
      <c r="Q64" s="8"/>
      <c r="R64" s="8"/>
      <c r="S64" s="8"/>
      <c r="T64" s="8"/>
      <c r="U64" s="9"/>
      <c r="V64" s="21"/>
    </row>
    <row r="65" spans="1:22" ht="15">
      <c r="A65" s="7">
        <v>1981</v>
      </c>
      <c r="B65" s="3" t="s">
        <v>13</v>
      </c>
      <c r="C65" s="8"/>
      <c r="D65" s="8"/>
      <c r="E65" s="8"/>
      <c r="F65" s="8"/>
      <c r="G65" s="8"/>
      <c r="H65" s="9"/>
      <c r="I65" s="7"/>
      <c r="J65" s="8"/>
      <c r="K65" s="8"/>
      <c r="L65" s="9"/>
      <c r="M65" s="7"/>
      <c r="N65" s="8"/>
      <c r="O65" s="8"/>
      <c r="P65" s="8"/>
      <c r="Q65" s="8"/>
      <c r="R65" s="8"/>
      <c r="S65" s="8"/>
      <c r="T65" s="8"/>
      <c r="U65" s="9"/>
      <c r="V65" s="21"/>
    </row>
    <row r="66" spans="1:22" ht="15">
      <c r="A66" s="7">
        <v>1982</v>
      </c>
      <c r="B66" s="3" t="s">
        <v>13</v>
      </c>
      <c r="C66" s="8"/>
      <c r="D66" s="8"/>
      <c r="E66" s="8"/>
      <c r="F66" s="8"/>
      <c r="G66" s="8"/>
      <c r="H66" s="9"/>
      <c r="I66" s="7"/>
      <c r="J66" s="8"/>
      <c r="K66" s="8"/>
      <c r="L66" s="9"/>
      <c r="M66" s="7"/>
      <c r="N66" s="8"/>
      <c r="O66" s="8"/>
      <c r="P66" s="8"/>
      <c r="Q66" s="8"/>
      <c r="R66" s="8"/>
      <c r="S66" s="8"/>
      <c r="T66" s="8"/>
      <c r="U66" s="9"/>
      <c r="V66" s="21"/>
    </row>
    <row r="67" spans="1:22" ht="15">
      <c r="A67" s="7">
        <v>1983</v>
      </c>
      <c r="B67" s="3" t="s">
        <v>13</v>
      </c>
      <c r="C67" s="8"/>
      <c r="D67" s="8"/>
      <c r="E67" s="8"/>
      <c r="F67" s="8"/>
      <c r="G67" s="8"/>
      <c r="H67" s="9"/>
      <c r="I67" s="7"/>
      <c r="J67" s="8"/>
      <c r="K67" s="8"/>
      <c r="L67" s="9"/>
      <c r="M67" s="7"/>
      <c r="N67" s="8"/>
      <c r="O67" s="8"/>
      <c r="P67" s="8"/>
      <c r="Q67" s="8"/>
      <c r="R67" s="8"/>
      <c r="S67" s="8"/>
      <c r="T67" s="8"/>
      <c r="U67" s="9"/>
      <c r="V67" s="21"/>
    </row>
    <row r="68" spans="1:22" ht="15">
      <c r="A68" s="7">
        <v>1984</v>
      </c>
      <c r="B68" s="3" t="s">
        <v>13</v>
      </c>
      <c r="C68" s="8"/>
      <c r="D68" s="8"/>
      <c r="E68" s="8"/>
      <c r="F68" s="8"/>
      <c r="G68" s="8"/>
      <c r="H68" s="9"/>
      <c r="I68" s="7"/>
      <c r="J68" s="8"/>
      <c r="K68" s="8"/>
      <c r="L68" s="9"/>
      <c r="M68" s="7"/>
      <c r="N68" s="8"/>
      <c r="O68" s="8"/>
      <c r="P68" s="8"/>
      <c r="Q68" s="8"/>
      <c r="R68" s="8"/>
      <c r="S68" s="8"/>
      <c r="T68" s="8"/>
      <c r="U68" s="9"/>
      <c r="V68" s="21"/>
    </row>
    <row r="69" spans="1:22" ht="15">
      <c r="A69" s="7">
        <v>1985</v>
      </c>
      <c r="B69" s="3" t="s">
        <v>13</v>
      </c>
      <c r="C69" s="8"/>
      <c r="D69" s="8"/>
      <c r="E69" s="8"/>
      <c r="F69" s="8"/>
      <c r="G69" s="8"/>
      <c r="H69" s="9"/>
      <c r="I69" s="7"/>
      <c r="J69" s="8"/>
      <c r="K69" s="8"/>
      <c r="L69" s="9"/>
      <c r="M69" s="7"/>
      <c r="N69" s="8"/>
      <c r="O69" s="8"/>
      <c r="P69" s="8"/>
      <c r="Q69" s="8"/>
      <c r="R69" s="8"/>
      <c r="S69" s="8"/>
      <c r="T69" s="8"/>
      <c r="U69" s="9"/>
      <c r="V69" s="21"/>
    </row>
    <row r="70" spans="1:22" ht="15">
      <c r="A70" s="7">
        <v>1986</v>
      </c>
      <c r="B70" s="3" t="s">
        <v>13</v>
      </c>
      <c r="C70" s="8"/>
      <c r="D70" s="8"/>
      <c r="E70" s="8"/>
      <c r="F70" s="8"/>
      <c r="G70" s="8"/>
      <c r="H70" s="9"/>
      <c r="I70" s="7"/>
      <c r="J70" s="8"/>
      <c r="K70" s="8"/>
      <c r="L70" s="9"/>
      <c r="M70" s="7"/>
      <c r="N70" s="8"/>
      <c r="O70" s="8"/>
      <c r="P70" s="8"/>
      <c r="Q70" s="8"/>
      <c r="R70" s="8"/>
      <c r="S70" s="8"/>
      <c r="T70" s="8"/>
      <c r="U70" s="9"/>
      <c r="V70" s="21"/>
    </row>
    <row r="71" spans="1:22" ht="15">
      <c r="A71" s="7">
        <v>1987</v>
      </c>
      <c r="B71" s="3" t="s">
        <v>13</v>
      </c>
      <c r="C71" s="8"/>
      <c r="D71" s="8"/>
      <c r="E71" s="8"/>
      <c r="F71" s="8"/>
      <c r="G71" s="8"/>
      <c r="H71" s="9"/>
      <c r="I71" s="7"/>
      <c r="J71" s="8"/>
      <c r="K71" s="8"/>
      <c r="L71" s="9"/>
      <c r="M71" s="7"/>
      <c r="N71" s="8"/>
      <c r="O71" s="8"/>
      <c r="P71" s="8"/>
      <c r="Q71" s="8"/>
      <c r="R71" s="8"/>
      <c r="S71" s="8"/>
      <c r="T71" s="8"/>
      <c r="U71" s="9"/>
      <c r="V71" s="21"/>
    </row>
    <row r="72" spans="1:22" ht="15">
      <c r="A72" s="7">
        <v>1988</v>
      </c>
      <c r="B72" s="3" t="s">
        <v>13</v>
      </c>
      <c r="C72" s="8"/>
      <c r="D72" s="8"/>
      <c r="E72" s="8"/>
      <c r="F72" s="8"/>
      <c r="G72" s="8"/>
      <c r="H72" s="9"/>
      <c r="I72" s="7"/>
      <c r="J72" s="8"/>
      <c r="K72" s="8"/>
      <c r="L72" s="9"/>
      <c r="M72" s="7"/>
      <c r="N72" s="8"/>
      <c r="O72" s="8"/>
      <c r="P72" s="8"/>
      <c r="Q72" s="8"/>
      <c r="R72" s="8"/>
      <c r="S72" s="8"/>
      <c r="T72" s="8"/>
      <c r="U72" s="9"/>
      <c r="V72" s="21"/>
    </row>
    <row r="73" spans="1:22" ht="15">
      <c r="A73" s="7">
        <v>1989</v>
      </c>
      <c r="B73" s="3" t="s">
        <v>13</v>
      </c>
      <c r="C73" s="8"/>
      <c r="D73" s="8"/>
      <c r="E73" s="8"/>
      <c r="F73" s="8"/>
      <c r="G73" s="8"/>
      <c r="H73" s="9"/>
      <c r="I73" s="7"/>
      <c r="J73" s="8"/>
      <c r="K73" s="8"/>
      <c r="L73" s="9"/>
      <c r="M73" s="7"/>
      <c r="N73" s="8"/>
      <c r="O73" s="8"/>
      <c r="P73" s="8"/>
      <c r="Q73" s="8"/>
      <c r="R73" s="8"/>
      <c r="S73" s="8"/>
      <c r="T73" s="8"/>
      <c r="U73" s="9"/>
      <c r="V73" s="21"/>
    </row>
    <row r="74" spans="1:22" ht="15">
      <c r="A74" s="7">
        <v>1990</v>
      </c>
      <c r="B74" s="3" t="s">
        <v>13</v>
      </c>
      <c r="C74" s="8"/>
      <c r="D74" s="8"/>
      <c r="E74" s="8"/>
      <c r="F74" s="8"/>
      <c r="G74" s="8"/>
      <c r="H74" s="9"/>
      <c r="I74" s="7"/>
      <c r="J74" s="8"/>
      <c r="K74" s="8"/>
      <c r="L74" s="9"/>
      <c r="M74" s="7"/>
      <c r="N74" s="8"/>
      <c r="O74" s="8"/>
      <c r="P74" s="8"/>
      <c r="Q74" s="8"/>
      <c r="R74" s="8"/>
      <c r="S74" s="8"/>
      <c r="T74" s="8"/>
      <c r="U74" s="9"/>
      <c r="V74" s="21"/>
    </row>
    <row r="75" spans="1:22" ht="15">
      <c r="A75" s="7">
        <v>1991</v>
      </c>
      <c r="B75" s="3" t="s">
        <v>13</v>
      </c>
      <c r="C75" s="8"/>
      <c r="D75" s="8"/>
      <c r="E75" s="8"/>
      <c r="F75" s="8"/>
      <c r="G75" s="8"/>
      <c r="H75" s="9"/>
      <c r="I75" s="7"/>
      <c r="J75" s="8"/>
      <c r="K75" s="8"/>
      <c r="L75" s="9"/>
      <c r="M75" s="7"/>
      <c r="N75" s="8"/>
      <c r="O75" s="8"/>
      <c r="P75" s="8"/>
      <c r="Q75" s="8"/>
      <c r="R75" s="8"/>
      <c r="S75" s="8"/>
      <c r="T75" s="8"/>
      <c r="U75" s="9"/>
      <c r="V75" s="21"/>
    </row>
    <row r="76" spans="1:22" ht="15">
      <c r="A76" s="7">
        <v>1992</v>
      </c>
      <c r="B76" s="3" t="s">
        <v>13</v>
      </c>
      <c r="C76" s="8"/>
      <c r="D76" s="8"/>
      <c r="E76" s="8"/>
      <c r="F76" s="8"/>
      <c r="G76" s="8"/>
      <c r="H76" s="9"/>
      <c r="I76" s="7"/>
      <c r="J76" s="8"/>
      <c r="K76" s="8"/>
      <c r="L76" s="9"/>
      <c r="M76" s="7"/>
      <c r="N76" s="8"/>
      <c r="O76" s="8"/>
      <c r="P76" s="8"/>
      <c r="Q76" s="8"/>
      <c r="R76" s="8"/>
      <c r="S76" s="8"/>
      <c r="T76" s="8"/>
      <c r="U76" s="9"/>
      <c r="V76" s="21"/>
    </row>
    <row r="77" spans="1:22" ht="15">
      <c r="A77" s="7">
        <v>1993</v>
      </c>
      <c r="B77" s="3" t="s">
        <v>13</v>
      </c>
      <c r="C77" s="8"/>
      <c r="D77" s="8"/>
      <c r="E77" s="8"/>
      <c r="F77" s="8"/>
      <c r="G77" s="8"/>
      <c r="H77" s="9"/>
      <c r="I77" s="7"/>
      <c r="J77" s="8"/>
      <c r="K77" s="8"/>
      <c r="L77" s="9"/>
      <c r="M77" s="7"/>
      <c r="N77" s="8"/>
      <c r="O77" s="8"/>
      <c r="P77" s="8"/>
      <c r="Q77" s="8"/>
      <c r="R77" s="8"/>
      <c r="S77" s="8"/>
      <c r="T77" s="8"/>
      <c r="U77" s="9"/>
      <c r="V77" s="21"/>
    </row>
    <row r="78" spans="1:22" ht="15">
      <c r="A78" s="7">
        <v>1994</v>
      </c>
      <c r="B78" s="3" t="s">
        <v>13</v>
      </c>
      <c r="C78" s="8"/>
      <c r="D78" s="8"/>
      <c r="E78" s="8"/>
      <c r="F78" s="8"/>
      <c r="G78" s="8"/>
      <c r="H78" s="9"/>
      <c r="I78" s="7"/>
      <c r="J78" s="8"/>
      <c r="K78" s="8"/>
      <c r="L78" s="9"/>
      <c r="M78" s="7"/>
      <c r="N78" s="8"/>
      <c r="O78" s="8"/>
      <c r="P78" s="8"/>
      <c r="Q78" s="8"/>
      <c r="R78" s="8"/>
      <c r="S78" s="8"/>
      <c r="T78" s="8"/>
      <c r="U78" s="9"/>
      <c r="V78" s="21"/>
    </row>
    <row r="79" spans="1:22" ht="15">
      <c r="A79" s="7">
        <v>1995</v>
      </c>
      <c r="B79" s="3" t="s">
        <v>13</v>
      </c>
      <c r="C79" s="8"/>
      <c r="D79" s="8"/>
      <c r="E79" s="8"/>
      <c r="F79" s="8"/>
      <c r="G79" s="8"/>
      <c r="H79" s="9"/>
      <c r="I79" s="7"/>
      <c r="J79" s="8"/>
      <c r="K79" s="8"/>
      <c r="L79" s="9"/>
      <c r="M79" s="7"/>
      <c r="N79" s="8"/>
      <c r="O79" s="8"/>
      <c r="P79" s="8"/>
      <c r="Q79" s="8"/>
      <c r="R79" s="8"/>
      <c r="S79" s="8"/>
      <c r="T79" s="8"/>
      <c r="U79" s="9"/>
      <c r="V79" s="21"/>
    </row>
    <row r="80" spans="1:22" ht="15">
      <c r="A80" s="7">
        <v>1996</v>
      </c>
      <c r="B80" s="3" t="s">
        <v>13</v>
      </c>
      <c r="C80" s="8"/>
      <c r="D80" s="8"/>
      <c r="E80" s="8"/>
      <c r="F80" s="8"/>
      <c r="G80" s="8"/>
      <c r="H80" s="9"/>
      <c r="I80" s="7"/>
      <c r="J80" s="8"/>
      <c r="K80" s="8"/>
      <c r="L80" s="9"/>
      <c r="M80" s="7"/>
      <c r="N80" s="8"/>
      <c r="O80" s="8"/>
      <c r="P80" s="8"/>
      <c r="Q80" s="8"/>
      <c r="R80" s="8"/>
      <c r="S80" s="8"/>
      <c r="T80" s="8"/>
      <c r="U80" s="9"/>
      <c r="V80" s="21"/>
    </row>
    <row r="81" spans="1:22" ht="15">
      <c r="A81" s="7">
        <v>1997</v>
      </c>
      <c r="B81" s="3" t="s">
        <v>13</v>
      </c>
      <c r="C81" s="8"/>
      <c r="D81" s="8"/>
      <c r="E81" s="8"/>
      <c r="F81" s="8"/>
      <c r="G81" s="8"/>
      <c r="H81" s="9"/>
      <c r="I81" s="7"/>
      <c r="J81" s="8"/>
      <c r="K81" s="8"/>
      <c r="L81" s="9"/>
      <c r="M81" s="7"/>
      <c r="N81" s="8"/>
      <c r="O81" s="8"/>
      <c r="P81" s="8"/>
      <c r="Q81" s="8"/>
      <c r="R81" s="8"/>
      <c r="S81" s="8"/>
      <c r="T81" s="8"/>
      <c r="U81" s="9"/>
      <c r="V81" s="21"/>
    </row>
    <row r="82" spans="1:22" ht="15">
      <c r="A82" s="7">
        <v>1998</v>
      </c>
      <c r="B82" s="3" t="s">
        <v>13</v>
      </c>
      <c r="C82" s="8"/>
      <c r="D82" s="8"/>
      <c r="E82" s="8"/>
      <c r="F82" s="8"/>
      <c r="G82" s="8"/>
      <c r="H82" s="9"/>
      <c r="I82" s="7"/>
      <c r="J82" s="8"/>
      <c r="K82" s="8"/>
      <c r="L82" s="9"/>
      <c r="M82" s="7"/>
      <c r="N82" s="8"/>
      <c r="O82" s="8"/>
      <c r="P82" s="8"/>
      <c r="Q82" s="8"/>
      <c r="R82" s="8"/>
      <c r="S82" s="8"/>
      <c r="T82" s="8"/>
      <c r="U82" s="9"/>
      <c r="V82" s="21"/>
    </row>
    <row r="83" spans="1:22" ht="15">
      <c r="A83" s="7">
        <v>1999</v>
      </c>
      <c r="B83" s="3" t="s">
        <v>13</v>
      </c>
      <c r="C83" s="8"/>
      <c r="D83" s="8"/>
      <c r="E83" s="8"/>
      <c r="F83" s="8"/>
      <c r="G83" s="8"/>
      <c r="H83" s="9"/>
      <c r="I83" s="7"/>
      <c r="J83" s="8"/>
      <c r="K83" s="8"/>
      <c r="L83" s="9"/>
      <c r="M83" s="7"/>
      <c r="N83" s="8"/>
      <c r="O83" s="8"/>
      <c r="P83" s="8"/>
      <c r="Q83" s="8"/>
      <c r="R83" s="8"/>
      <c r="S83" s="8"/>
      <c r="T83" s="8"/>
      <c r="U83" s="9"/>
      <c r="V83" s="21"/>
    </row>
    <row r="84" spans="1:22" ht="15">
      <c r="A84" s="7">
        <v>2000</v>
      </c>
      <c r="B84" s="3" t="s">
        <v>13</v>
      </c>
      <c r="C84" s="8"/>
      <c r="D84" s="8"/>
      <c r="E84" s="8"/>
      <c r="F84" s="8"/>
      <c r="G84" s="8"/>
      <c r="H84" s="9"/>
      <c r="I84" s="7"/>
      <c r="J84" s="8"/>
      <c r="K84" s="8"/>
      <c r="L84" s="9"/>
      <c r="M84" s="7"/>
      <c r="N84" s="8"/>
      <c r="O84" s="8"/>
      <c r="P84" s="8"/>
      <c r="Q84" s="8"/>
      <c r="R84" s="8"/>
      <c r="S84" s="8"/>
      <c r="T84" s="8"/>
      <c r="U84" s="9"/>
      <c r="V84" s="21"/>
    </row>
    <row r="85" spans="1:22" ht="15">
      <c r="A85" s="7">
        <v>2001</v>
      </c>
      <c r="B85" s="3" t="s">
        <v>13</v>
      </c>
      <c r="C85" s="8"/>
      <c r="D85" s="8"/>
      <c r="E85" s="8"/>
      <c r="F85" s="8"/>
      <c r="G85" s="8"/>
      <c r="H85" s="9"/>
      <c r="I85" s="7"/>
      <c r="J85" s="8"/>
      <c r="K85" s="8"/>
      <c r="L85" s="9"/>
      <c r="M85" s="7"/>
      <c r="N85" s="8"/>
      <c r="O85" s="8"/>
      <c r="P85" s="8"/>
      <c r="Q85" s="8"/>
      <c r="R85" s="8"/>
      <c r="S85" s="8"/>
      <c r="T85" s="8"/>
      <c r="U85" s="9"/>
      <c r="V85" s="21"/>
    </row>
    <row r="86" spans="1:22" ht="15">
      <c r="A86" s="7">
        <v>2002</v>
      </c>
      <c r="B86" s="3" t="s">
        <v>13</v>
      </c>
      <c r="C86" s="8"/>
      <c r="D86" s="8"/>
      <c r="E86" s="8"/>
      <c r="F86" s="8"/>
      <c r="G86" s="8"/>
      <c r="H86" s="9"/>
      <c r="I86" s="7"/>
      <c r="J86" s="8"/>
      <c r="K86" s="8"/>
      <c r="L86" s="9"/>
      <c r="M86" s="7"/>
      <c r="N86" s="8"/>
      <c r="O86" s="8"/>
      <c r="P86" s="8"/>
      <c r="Q86" s="8"/>
      <c r="R86" s="8"/>
      <c r="S86" s="8"/>
      <c r="T86" s="8"/>
      <c r="U86" s="9"/>
      <c r="V86" s="21"/>
    </row>
    <row r="87" spans="1:22" ht="15">
      <c r="A87" s="7">
        <v>2003</v>
      </c>
      <c r="B87" s="3" t="s">
        <v>13</v>
      </c>
      <c r="C87" s="8"/>
      <c r="D87" s="8"/>
      <c r="E87" s="8"/>
      <c r="F87" s="8"/>
      <c r="G87" s="8"/>
      <c r="H87" s="9"/>
      <c r="I87" s="7"/>
      <c r="J87" s="8"/>
      <c r="K87" s="8"/>
      <c r="L87" s="9"/>
      <c r="M87" s="7"/>
      <c r="N87" s="8"/>
      <c r="O87" s="8"/>
      <c r="P87" s="8"/>
      <c r="Q87" s="8"/>
      <c r="R87" s="8"/>
      <c r="S87" s="8"/>
      <c r="T87" s="8"/>
      <c r="U87" s="9"/>
      <c r="V87" s="21"/>
    </row>
    <row r="88" spans="1:22" ht="15">
      <c r="A88" s="7">
        <v>2004</v>
      </c>
      <c r="B88" s="3" t="s">
        <v>13</v>
      </c>
      <c r="C88" s="8"/>
      <c r="D88" s="8"/>
      <c r="E88" s="8"/>
      <c r="F88" s="8"/>
      <c r="G88" s="8"/>
      <c r="H88" s="9"/>
      <c r="I88" s="7"/>
      <c r="J88" s="8"/>
      <c r="K88" s="8"/>
      <c r="L88" s="9"/>
      <c r="M88" s="7"/>
      <c r="N88" s="8"/>
      <c r="O88" s="8"/>
      <c r="P88" s="8"/>
      <c r="Q88" s="8"/>
      <c r="R88" s="8"/>
      <c r="S88" s="8"/>
      <c r="T88" s="8"/>
      <c r="U88" s="9"/>
      <c r="V88" s="21"/>
    </row>
    <row r="89" spans="1:22" ht="15">
      <c r="A89" s="7">
        <v>2005</v>
      </c>
      <c r="B89" s="3" t="s">
        <v>13</v>
      </c>
      <c r="C89" s="8"/>
      <c r="D89" s="8"/>
      <c r="E89" s="8"/>
      <c r="F89" s="8"/>
      <c r="G89" s="8"/>
      <c r="H89" s="9"/>
      <c r="I89" s="7"/>
      <c r="J89" s="8"/>
      <c r="K89" s="8"/>
      <c r="L89" s="9"/>
      <c r="M89" s="7"/>
      <c r="N89" s="8"/>
      <c r="O89" s="8"/>
      <c r="P89" s="8"/>
      <c r="Q89" s="8"/>
      <c r="R89" s="8"/>
      <c r="S89" s="8"/>
      <c r="T89" s="8"/>
      <c r="U89" s="9"/>
      <c r="V89" s="21"/>
    </row>
    <row r="90" spans="1:22" ht="15.75" thickBot="1">
      <c r="A90" s="17">
        <v>2006</v>
      </c>
      <c r="B90" s="25" t="s">
        <v>13</v>
      </c>
      <c r="C90" s="18"/>
      <c r="D90" s="18"/>
      <c r="E90" s="18"/>
      <c r="F90" s="18"/>
      <c r="G90" s="18"/>
      <c r="H90" s="19"/>
      <c r="I90" s="17"/>
      <c r="J90" s="18"/>
      <c r="K90" s="18"/>
      <c r="L90" s="19"/>
      <c r="M90" s="17"/>
      <c r="N90" s="18"/>
      <c r="O90" s="18"/>
      <c r="P90" s="18"/>
      <c r="Q90" s="18"/>
      <c r="R90" s="18"/>
      <c r="S90" s="18"/>
      <c r="T90" s="18"/>
      <c r="U90" s="19"/>
      <c r="V90" s="22"/>
    </row>
  </sheetData>
  <sheetProtection/>
  <mergeCells count="5">
    <mergeCell ref="C3:H3"/>
    <mergeCell ref="I3:L3"/>
    <mergeCell ref="M3:U3"/>
    <mergeCell ref="V3:V5"/>
    <mergeCell ref="K4:L4"/>
  </mergeCells>
  <printOptions/>
  <pageMargins left="0.75" right="0.75" top="1" bottom="1" header="0.5" footer="0.5"/>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F65"/>
  <sheetViews>
    <sheetView zoomScalePageLayoutView="0" workbookViewId="0" topLeftCell="A1">
      <selection activeCell="L38" sqref="L38"/>
    </sheetView>
  </sheetViews>
  <sheetFormatPr defaultColWidth="8.88671875" defaultRowHeight="15"/>
  <cols>
    <col min="1" max="1" width="15.88671875" style="0" customWidth="1"/>
  </cols>
  <sheetData>
    <row r="1" spans="1:2" ht="15">
      <c r="A1" s="118" t="s">
        <v>25</v>
      </c>
      <c r="B1" s="116" t="s">
        <v>70</v>
      </c>
    </row>
    <row r="2" ht="15">
      <c r="A2" s="119"/>
    </row>
    <row r="3" spans="1:2" ht="15">
      <c r="A3" s="119" t="s">
        <v>75</v>
      </c>
      <c r="B3" s="116" t="s">
        <v>98</v>
      </c>
    </row>
    <row r="4" spans="1:2" ht="15">
      <c r="A4" s="119"/>
      <c r="B4" s="116"/>
    </row>
    <row r="5" spans="1:2" ht="15">
      <c r="A5" s="119" t="s">
        <v>84</v>
      </c>
      <c r="B5" s="116" t="s">
        <v>99</v>
      </c>
    </row>
    <row r="6" ht="15">
      <c r="A6" s="119"/>
    </row>
    <row r="7" ht="15">
      <c r="A7" s="119"/>
    </row>
    <row r="8" ht="15">
      <c r="A8" s="119"/>
    </row>
    <row r="9" spans="1:2" ht="15">
      <c r="A9" s="118" t="s">
        <v>83</v>
      </c>
      <c r="B9" s="116" t="s">
        <v>70</v>
      </c>
    </row>
    <row r="11" ht="15">
      <c r="B11" s="116" t="s">
        <v>86</v>
      </c>
    </row>
    <row r="12" spans="1:2" ht="15">
      <c r="A12" s="116" t="s">
        <v>73</v>
      </c>
      <c r="B12" s="116" t="s">
        <v>71</v>
      </c>
    </row>
    <row r="13" ht="15">
      <c r="B13" s="116" t="s">
        <v>74</v>
      </c>
    </row>
    <row r="14" ht="15">
      <c r="B14" s="116" t="s">
        <v>72</v>
      </c>
    </row>
    <row r="15" ht="15">
      <c r="A15" s="120"/>
    </row>
    <row r="16" spans="1:2" ht="15">
      <c r="A16" s="116" t="s">
        <v>77</v>
      </c>
      <c r="B16" s="116" t="s">
        <v>78</v>
      </c>
    </row>
    <row r="18" spans="1:2" s="116" customFormat="1" ht="15">
      <c r="A18" s="116" t="s">
        <v>75</v>
      </c>
      <c r="B18" s="116" t="s">
        <v>76</v>
      </c>
    </row>
    <row r="19" spans="1:3" ht="15">
      <c r="A19" s="116" t="s">
        <v>79</v>
      </c>
      <c r="B19" s="116" t="s">
        <v>80</v>
      </c>
      <c r="C19" s="116"/>
    </row>
    <row r="23" spans="1:2" ht="15">
      <c r="A23" s="116" t="s">
        <v>81</v>
      </c>
      <c r="B23" s="116" t="s">
        <v>82</v>
      </c>
    </row>
    <row r="25" spans="1:2" ht="15">
      <c r="A25" s="116" t="s">
        <v>84</v>
      </c>
      <c r="B25" s="116" t="s">
        <v>85</v>
      </c>
    </row>
    <row r="27" ht="15">
      <c r="A27" s="116"/>
    </row>
    <row r="28" spans="1:2" ht="15">
      <c r="A28" s="116" t="s">
        <v>87</v>
      </c>
      <c r="B28" s="116" t="s">
        <v>88</v>
      </c>
    </row>
    <row r="29" spans="1:2" ht="15">
      <c r="A29" s="116"/>
      <c r="B29" s="117" t="s">
        <v>89</v>
      </c>
    </row>
    <row r="30" spans="1:2" ht="15">
      <c r="A30" s="116"/>
      <c r="B30" s="116" t="s">
        <v>90</v>
      </c>
    </row>
    <row r="31" spans="1:2" ht="15">
      <c r="A31" s="116"/>
      <c r="B31" s="116" t="s">
        <v>91</v>
      </c>
    </row>
    <row r="32" spans="1:2" ht="15">
      <c r="A32" s="116"/>
      <c r="B32" s="116" t="s">
        <v>94</v>
      </c>
    </row>
    <row r="33" spans="1:2" ht="15">
      <c r="A33" s="116"/>
      <c r="B33" s="116" t="s">
        <v>95</v>
      </c>
    </row>
    <row r="34" ht="15">
      <c r="A34" s="116"/>
    </row>
    <row r="35" spans="1:2" ht="15">
      <c r="A35" s="116" t="s">
        <v>96</v>
      </c>
      <c r="B35" s="116" t="s">
        <v>97</v>
      </c>
    </row>
    <row r="36" ht="15">
      <c r="A36" s="116"/>
    </row>
    <row r="37" ht="15">
      <c r="B37" s="116" t="s">
        <v>92</v>
      </c>
    </row>
    <row r="38" ht="15">
      <c r="B38" s="116" t="s">
        <v>93</v>
      </c>
    </row>
    <row r="42" spans="1:2" ht="15">
      <c r="A42" s="91" t="s">
        <v>46</v>
      </c>
      <c r="B42" t="s">
        <v>70</v>
      </c>
    </row>
    <row r="44" spans="1:2" ht="15">
      <c r="A44" s="116" t="s">
        <v>73</v>
      </c>
      <c r="B44" s="117" t="s">
        <v>100</v>
      </c>
    </row>
    <row r="45" spans="1:2" ht="15">
      <c r="A45" s="116"/>
      <c r="B45" s="117" t="s">
        <v>101</v>
      </c>
    </row>
    <row r="46" ht="15">
      <c r="A46" s="116"/>
    </row>
    <row r="47" ht="15">
      <c r="A47" s="116"/>
    </row>
    <row r="48" spans="1:2" ht="15">
      <c r="A48" s="116" t="s">
        <v>77</v>
      </c>
      <c r="B48" s="116" t="s">
        <v>107</v>
      </c>
    </row>
    <row r="49" spans="1:6" ht="15">
      <c r="A49" s="116" t="s">
        <v>104</v>
      </c>
      <c r="B49" s="116" t="s">
        <v>102</v>
      </c>
      <c r="F49" s="41"/>
    </row>
    <row r="50" spans="2:6" ht="15">
      <c r="B50" s="116" t="s">
        <v>103</v>
      </c>
      <c r="F50" s="36"/>
    </row>
    <row r="51" ht="15">
      <c r="B51" s="116" t="s">
        <v>105</v>
      </c>
    </row>
    <row r="52" ht="15">
      <c r="B52" s="116" t="s">
        <v>106</v>
      </c>
    </row>
    <row r="53" ht="15">
      <c r="B53" s="116" t="s">
        <v>108</v>
      </c>
    </row>
    <row r="54" ht="15">
      <c r="B54" s="116" t="s">
        <v>109</v>
      </c>
    </row>
    <row r="55" ht="15">
      <c r="B55" s="41"/>
    </row>
    <row r="56" spans="1:2" ht="15">
      <c r="A56" s="116" t="s">
        <v>110</v>
      </c>
      <c r="B56" s="116" t="s">
        <v>121</v>
      </c>
    </row>
    <row r="57" spans="1:2" ht="15">
      <c r="A57" s="116" t="s">
        <v>112</v>
      </c>
      <c r="B57" s="116" t="s">
        <v>111</v>
      </c>
    </row>
    <row r="59" spans="1:2" ht="15">
      <c r="A59" s="116" t="s">
        <v>84</v>
      </c>
      <c r="B59" s="116" t="s">
        <v>99</v>
      </c>
    </row>
    <row r="61" spans="1:4" ht="15">
      <c r="A61" s="116" t="s">
        <v>113</v>
      </c>
      <c r="B61" s="116" t="s">
        <v>114</v>
      </c>
      <c r="C61" s="116"/>
      <c r="D61" s="116"/>
    </row>
    <row r="65" ht="15">
      <c r="B65" t="s">
        <v>122</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Historical coke and breeze data: coal carbonized and coke and breeze produced at coke ovens</dc:title>
  <dc:subject/>
  <dc:creator>teshah</dc:creator>
  <cp:keywords/>
  <dc:description/>
  <cp:lastModifiedBy>Harris, Kevin (Analysis Directorate)</cp:lastModifiedBy>
  <cp:lastPrinted>2017-07-05T15:09:02Z</cp:lastPrinted>
  <dcterms:created xsi:type="dcterms:W3CDTF">2007-04-02T11:08:25Z</dcterms:created>
  <dcterms:modified xsi:type="dcterms:W3CDTF">2023-07-26T11:27:52Z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2020-01-15T15:23:59Z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10449bda-2219-4953-9d1a-000020e61311</vt:lpwstr>
  </property>
  <property fmtid="{D5CDD505-2E9C-101B-9397-08002B2CF9AE}" pid="8" name="MSIP_Label_ba62f585-b40f-4ab9-bafe-39150f03d124_ContentBits">
    <vt:lpwstr>0</vt:lpwstr>
  </property>
</Properties>
</file>